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updateLinks="always" codeName="ThisWorkbook" defaultThemeVersion="166925"/>
  <mc:AlternateContent xmlns:mc="http://schemas.openxmlformats.org/markup-compatibility/2006">
    <mc:Choice Requires="x15">
      <x15ac:absPath xmlns:x15ac="http://schemas.microsoft.com/office/spreadsheetml/2010/11/ac" url="C:\Users\ADMIN\Desktop\BRSR]\NSE_BRSR\NSE_BRSR\"/>
    </mc:Choice>
  </mc:AlternateContent>
  <xr:revisionPtr revIDLastSave="0" documentId="13_ncr:1_{B1EC18C0-3CFE-4F25-BA65-5F1CB0FC51EE}" xr6:coauthVersionLast="36" xr6:coauthVersionMax="36" xr10:uidLastSave="{00000000-0000-0000-0000-000000000000}"/>
  <bookViews>
    <workbookView xWindow="0" yWindow="0" windowWidth="20490" windowHeight="7545" tabRatio="927" xr2:uid="{00000000-000D-0000-FFFF-FFFF00000000}"/>
  </bookViews>
  <sheets>
    <sheet name="Index" sheetId="77" r:id="rId1"/>
    <sheet name="General Disclosures" sheetId="1" r:id="rId2"/>
    <sheet name="Stock exchange" sheetId="79" r:id="rId3"/>
    <sheet name="Name of assurance Provider" sheetId="80" state="hidden" r:id="rId4"/>
    <sheet name="Type of assurance obtained" sheetId="81" state="hidden" r:id="rId5"/>
    <sheet name="Taxonomy" sheetId="76" state="hidden" r:id="rId6"/>
    <sheet name="Details of business activities" sheetId="12" r:id="rId7"/>
    <sheet name="Products services sold" sheetId="13" r:id="rId8"/>
    <sheet name="Holding subsidiary or associate" sheetId="14" r:id="rId9"/>
    <sheet name="Other stakeholder group" sheetId="37" r:id="rId10"/>
    <sheet name="Business conduct issues" sheetId="15" r:id="rId11"/>
    <sheet name="MGT and process disclosure" sheetId="2" r:id="rId12"/>
    <sheet name="PRINCIPLE 1" sheetId="3" r:id="rId13"/>
    <sheet name="Penalty or fine" sheetId="40" r:id="rId14"/>
    <sheet name="Settlement" sheetId="41" r:id="rId15"/>
    <sheet name="Compounding Fee" sheetId="42" r:id="rId16"/>
    <sheet name="Imprisonment" sheetId="43" r:id="rId17"/>
    <sheet name="Punishment" sheetId="44" r:id="rId18"/>
    <sheet name="Appeal or revision case" sheetId="38" r:id="rId19"/>
    <sheet name="Programmes for value chain" sheetId="39" r:id="rId20"/>
    <sheet name="PRINCIPLE 2" sheetId="4" r:id="rId21"/>
    <sheet name="Life cycle assessment" sheetId="16" state="hidden" r:id="rId22"/>
    <sheet name="Action taken" sheetId="17" r:id="rId23"/>
    <sheet name="Recycled or reused input" sheetId="18" r:id="rId24"/>
    <sheet name="Details of other waste" sheetId="48" r:id="rId25"/>
    <sheet name="Reclaimed" sheetId="19" r:id="rId26"/>
    <sheet name="PRINCIPLE 3" sheetId="47" r:id="rId27"/>
    <sheet name="Other retirement benefits" sheetId="49" r:id="rId28"/>
    <sheet name="PRINCIPLE 4" sheetId="50" r:id="rId29"/>
    <sheet name="Stakeholder group" sheetId="51" r:id="rId30"/>
    <sheet name="PRINCIPLE 5" sheetId="52" r:id="rId31"/>
    <sheet name="Other assessments" sheetId="53" r:id="rId32"/>
    <sheet name="Details of other value chain" sheetId="54" r:id="rId33"/>
    <sheet name="PRINCIPLE 6" sheetId="55" r:id="rId34"/>
    <sheet name="Energy consumed from renewable" sheetId="56" state="hidden" r:id="rId35"/>
    <sheet name="EnergyConsumed from NR" sheetId="58" state="hidden" r:id="rId36"/>
    <sheet name="Details of other air emissions" sheetId="57" state="hidden" r:id="rId37"/>
    <sheet name="Environment approval(clearance)" sheetId="60" r:id="rId38"/>
    <sheet name="Environmental impact" sheetId="61" r:id="rId39"/>
    <sheet name="Details of non compliance" sheetId="63" state="hidden" r:id="rId40"/>
    <sheet name="Plant in area of water stress" sheetId="78" r:id="rId41"/>
    <sheet name="Initiative to improve resource" sheetId="59" r:id="rId42"/>
    <sheet name="PRINCIPLE 7" sheetId="64" r:id="rId43"/>
    <sheet name="Action taken on issue" sheetId="65" r:id="rId44"/>
    <sheet name="Public policy advocates" sheetId="66" r:id="rId45"/>
    <sheet name="PRINCIPLE 8" sheetId="67" r:id="rId46"/>
    <sheet name="Details of SIA" sheetId="68" r:id="rId47"/>
    <sheet name="Project for rehabilitation" sheetId="72" r:id="rId48"/>
    <sheet name="Action to mitigate negative SIA" sheetId="73" r:id="rId49"/>
    <sheet name="CSR in aspirational districts" sheetId="74" r:id="rId50"/>
    <sheet name="Details of the benefits from IP" sheetId="69" r:id="rId51"/>
    <sheet name="Details of Corrective Action IP" sheetId="70" r:id="rId52"/>
    <sheet name="Details of CSR Project" sheetId="71" r:id="rId53"/>
    <sheet name="PRINCIPLE  9 " sheetId="75" r:id="rId54"/>
    <sheet name="TextBlock" sheetId="46" state="hidden" r:id="rId55"/>
  </sheets>
  <functionGroups builtInGroupCount="19"/>
  <definedNames>
    <definedName name="_xlnm._FilterDatabase" localSheetId="5" hidden="1">Taxonomy!$G$1:$G$1841</definedName>
    <definedName name="_xlnm._FilterDatabase" localSheetId="4" hidden="1">'Type of assurance obtained'!$E$7:$I$185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0" i="55" l="1"/>
  <c r="G10" i="55"/>
  <c r="E42" i="52"/>
  <c r="E41" i="52"/>
  <c r="E40" i="52"/>
  <c r="E38" i="52"/>
  <c r="E37" i="52"/>
  <c r="E36" i="52"/>
  <c r="E33" i="52"/>
  <c r="E32" i="52"/>
  <c r="E31" i="52"/>
  <c r="E29" i="52"/>
  <c r="E28" i="52"/>
  <c r="E27" i="52"/>
  <c r="G88" i="55"/>
  <c r="F88" i="55"/>
  <c r="E42" i="55"/>
  <c r="F42" i="55"/>
  <c r="H104" i="47" l="1"/>
  <c r="H103" i="47"/>
  <c r="H102" i="47"/>
  <c r="E104" i="47"/>
  <c r="E103" i="47"/>
  <c r="E102" i="47"/>
  <c r="H99" i="47"/>
  <c r="H98" i="47"/>
  <c r="H97" i="47"/>
  <c r="E99" i="47"/>
  <c r="E98" i="47"/>
  <c r="E97" i="47"/>
  <c r="E36" i="47"/>
  <c r="E35" i="47"/>
  <c r="E34" i="47"/>
  <c r="E78" i="47"/>
  <c r="E77" i="47"/>
  <c r="E76" i="47"/>
  <c r="E31" i="47"/>
  <c r="E30" i="47"/>
  <c r="E29" i="47"/>
  <c r="E22" i="47"/>
  <c r="E21" i="47"/>
  <c r="E20" i="47"/>
  <c r="E17" i="47"/>
  <c r="E74" i="47"/>
  <c r="E73" i="47"/>
  <c r="E16" i="47"/>
  <c r="E72" i="47"/>
  <c r="E15" i="47"/>
  <c r="F63" i="55" l="1"/>
  <c r="E63" i="55"/>
  <c r="F60" i="55"/>
  <c r="E60" i="55"/>
  <c r="F57" i="55"/>
  <c r="E57" i="55"/>
  <c r="F54" i="55"/>
  <c r="E54" i="55"/>
  <c r="E90" i="55" l="1"/>
  <c r="K89" i="1"/>
  <c r="H89" i="1"/>
  <c r="F77" i="1"/>
  <c r="J77" i="1"/>
  <c r="N77" i="1"/>
  <c r="L37" i="47" l="1"/>
  <c r="L32" i="47"/>
  <c r="L23" i="47"/>
  <c r="L18" i="47"/>
  <c r="F46" i="3" l="1"/>
  <c r="E46" i="3"/>
  <c r="K9" i="37" l="1"/>
  <c r="H9" i="37"/>
  <c r="E140" i="55" l="1"/>
  <c r="E89" i="55"/>
  <c r="E88" i="55"/>
  <c r="E25" i="55"/>
  <c r="E24" i="55"/>
  <c r="E87" i="55" l="1"/>
  <c r="F10" i="58" l="1"/>
  <c r="F10" i="56"/>
  <c r="E26" i="55"/>
  <c r="E23" i="55"/>
  <c r="E22" i="55"/>
  <c r="E21" i="55"/>
  <c r="E20" i="55"/>
  <c r="E19" i="55"/>
  <c r="E17" i="55"/>
  <c r="E16" i="55"/>
  <c r="E15" i="55"/>
  <c r="F123" i="55" l="1"/>
  <c r="E123" i="55"/>
  <c r="E117" i="55" l="1"/>
  <c r="H15" i="75" l="1"/>
  <c r="E15" i="75"/>
  <c r="F17" i="67"/>
  <c r="F13" i="67"/>
  <c r="E17" i="67"/>
  <c r="E13" i="67"/>
  <c r="H9" i="57"/>
  <c r="G9" i="57"/>
  <c r="G9" i="58"/>
  <c r="H9" i="58"/>
  <c r="H9" i="56"/>
  <c r="G9" i="56"/>
  <c r="G138" i="55"/>
  <c r="F97" i="55"/>
  <c r="G85" i="55"/>
  <c r="G73" i="55"/>
  <c r="F49" i="55"/>
  <c r="F33" i="55"/>
  <c r="G12" i="55"/>
  <c r="F138" i="55"/>
  <c r="E97" i="55"/>
  <c r="F85" i="55"/>
  <c r="F73" i="55"/>
  <c r="E49" i="55"/>
  <c r="E33" i="55"/>
  <c r="F12" i="55"/>
  <c r="H68" i="52"/>
  <c r="H59" i="52"/>
  <c r="H52" i="52"/>
  <c r="J22" i="52"/>
  <c r="H11" i="52"/>
  <c r="E68" i="52"/>
  <c r="E59" i="52"/>
  <c r="E52" i="52"/>
  <c r="E22" i="52"/>
  <c r="E11" i="52"/>
  <c r="F9" i="49"/>
  <c r="I9" i="49"/>
  <c r="K140" i="47"/>
  <c r="G140" i="47"/>
  <c r="H124" i="47"/>
  <c r="G113" i="47"/>
  <c r="H94" i="47"/>
  <c r="J80" i="47"/>
  <c r="K69" i="47"/>
  <c r="K44" i="47"/>
  <c r="H39" i="47"/>
  <c r="I140" i="47"/>
  <c r="E140" i="47"/>
  <c r="E124" i="47"/>
  <c r="F113" i="47"/>
  <c r="E94" i="47"/>
  <c r="E80" i="47"/>
  <c r="E69" i="47"/>
  <c r="E44" i="47"/>
  <c r="E39" i="47"/>
  <c r="I9" i="48"/>
  <c r="F9" i="48"/>
  <c r="B15" i="78" l="1"/>
  <c r="A15" i="78"/>
  <c r="G10" i="18" l="1"/>
  <c r="F10" i="18"/>
  <c r="F11" i="4"/>
  <c r="H30" i="4"/>
  <c r="E11" i="4"/>
  <c r="E30" i="4"/>
  <c r="G64" i="3"/>
  <c r="F64" i="3"/>
  <c r="G56" i="3"/>
  <c r="F56" i="3"/>
  <c r="G48" i="3"/>
  <c r="F48" i="3"/>
  <c r="F43" i="3"/>
  <c r="E43" i="3"/>
  <c r="G37" i="3"/>
  <c r="E37" i="3"/>
  <c r="F31" i="3" l="1"/>
  <c r="E31" i="3"/>
  <c r="F51" i="3" l="1"/>
  <c r="F33" i="67" l="1"/>
  <c r="E33" i="67"/>
  <c r="F29" i="67"/>
  <c r="E29" i="67"/>
  <c r="F25" i="67"/>
  <c r="E25" i="67"/>
  <c r="F21" i="67"/>
  <c r="E21" i="67"/>
  <c r="H71" i="52"/>
  <c r="E71" i="52"/>
  <c r="H55" i="52"/>
  <c r="E55" i="52"/>
  <c r="H42" i="47"/>
  <c r="E42" i="47"/>
  <c r="G76" i="3" l="1"/>
  <c r="F76" i="3"/>
  <c r="G73" i="3"/>
  <c r="F73" i="3"/>
  <c r="G70" i="3"/>
  <c r="F70" i="3"/>
  <c r="G67" i="3"/>
  <c r="F67" i="3"/>
  <c r="G63" i="3"/>
  <c r="F63" i="3"/>
  <c r="G59" i="3"/>
  <c r="F59" i="3"/>
  <c r="G55" i="3"/>
  <c r="F55" i="3"/>
  <c r="G51" i="3" l="1"/>
  <c r="E183" i="81" l="1"/>
  <c r="E184" i="81" s="1"/>
  <c r="E185" i="81" s="1"/>
  <c r="E175" i="81"/>
  <c r="E176" i="81" s="1"/>
  <c r="E177" i="81" s="1"/>
  <c r="E178" i="81" s="1"/>
  <c r="E179" i="81" s="1"/>
  <c r="E180" i="81" s="1"/>
  <c r="E168" i="81"/>
  <c r="E169" i="81" s="1"/>
  <c r="E170" i="81" s="1"/>
  <c r="E171" i="81" s="1"/>
  <c r="E172" i="81" s="1"/>
  <c r="E162" i="81"/>
  <c r="E163" i="81" s="1"/>
  <c r="E164" i="81" s="1"/>
  <c r="E165" i="81" s="1"/>
  <c r="E157" i="81"/>
  <c r="E148" i="81"/>
  <c r="E149" i="81" s="1"/>
  <c r="E150" i="81" s="1"/>
  <c r="E151" i="81" s="1"/>
  <c r="E152" i="81" s="1"/>
  <c r="E153" i="81" s="1"/>
  <c r="E134" i="81"/>
  <c r="E135" i="81" s="1"/>
  <c r="E136" i="81" s="1"/>
  <c r="E137" i="81" s="1"/>
  <c r="E138" i="81" s="1"/>
  <c r="E139" i="81" s="1"/>
  <c r="E140" i="81" s="1"/>
  <c r="E141" i="81" s="1"/>
  <c r="E142" i="81" s="1"/>
  <c r="E143" i="81" s="1"/>
  <c r="E144" i="81" s="1"/>
  <c r="E145" i="81" s="1"/>
  <c r="E128" i="81"/>
  <c r="E129" i="81" s="1"/>
  <c r="E130" i="81" s="1"/>
  <c r="E131" i="81" s="1"/>
  <c r="E116" i="81"/>
  <c r="E117" i="81" s="1"/>
  <c r="E118" i="81" s="1"/>
  <c r="E119" i="81" s="1"/>
  <c r="E120" i="81" s="1"/>
  <c r="E121" i="81" s="1"/>
  <c r="E122" i="81" s="1"/>
  <c r="E123" i="81" s="1"/>
  <c r="E124" i="81" s="1"/>
  <c r="E125" i="81" s="1"/>
  <c r="E112" i="81"/>
  <c r="E113" i="81" s="1"/>
  <c r="E109" i="81"/>
  <c r="E102" i="81"/>
  <c r="E103" i="81" s="1"/>
  <c r="E104" i="81" s="1"/>
  <c r="E105" i="81" s="1"/>
  <c r="E106" i="81" s="1"/>
  <c r="E86" i="81"/>
  <c r="E87" i="81" s="1"/>
  <c r="E88" i="81" s="1"/>
  <c r="E89" i="81" s="1"/>
  <c r="E90" i="81" s="1"/>
  <c r="E91" i="81" s="1"/>
  <c r="E92" i="81" s="1"/>
  <c r="E93" i="81" s="1"/>
  <c r="E94" i="81" s="1"/>
  <c r="E95" i="81" s="1"/>
  <c r="E96" i="81" s="1"/>
  <c r="E97" i="81" s="1"/>
  <c r="E98" i="81" s="1"/>
  <c r="E99" i="81" s="1"/>
  <c r="E80" i="81"/>
  <c r="E81" i="81" s="1"/>
  <c r="E82" i="81" s="1"/>
  <c r="E83" i="81" s="1"/>
  <c r="E75" i="81"/>
  <c r="E76" i="81" s="1"/>
  <c r="E77" i="81" s="1"/>
  <c r="E72" i="81"/>
  <c r="E62" i="81"/>
  <c r="E63" i="81" s="1"/>
  <c r="E64" i="81" s="1"/>
  <c r="E65" i="81" s="1"/>
  <c r="E66" i="81" s="1"/>
  <c r="E67" i="81" s="1"/>
  <c r="E68" i="81" s="1"/>
  <c r="E69" i="81" s="1"/>
  <c r="E58" i="81"/>
  <c r="E46" i="81"/>
  <c r="E47" i="81" s="1"/>
  <c r="E48" i="81" s="1"/>
  <c r="E49" i="81" s="1"/>
  <c r="E50" i="81" s="1"/>
  <c r="E52" i="81" s="1"/>
  <c r="E53" i="81" s="1"/>
  <c r="E54" i="81" s="1"/>
  <c r="J37" i="47" l="1"/>
  <c r="J32" i="47"/>
  <c r="J23" i="47"/>
  <c r="J18" i="47"/>
  <c r="E14" i="81" l="1"/>
  <c r="E15" i="81" s="1"/>
  <c r="E16" i="81" s="1"/>
  <c r="E17" i="81" s="1"/>
  <c r="E18" i="81" s="1"/>
  <c r="E19" i="81" s="1"/>
  <c r="E20" i="81" s="1"/>
  <c r="E21" i="81" s="1"/>
  <c r="E22" i="81" s="1"/>
  <c r="E23" i="81" s="1"/>
  <c r="E24" i="81" s="1"/>
  <c r="E25" i="81" s="1"/>
  <c r="E27" i="81" s="1"/>
  <c r="E28" i="81" s="1"/>
  <c r="E30" i="81" s="1"/>
  <c r="E31" i="81" s="1"/>
  <c r="E33" i="81" s="1"/>
  <c r="E34" i="81" s="1"/>
  <c r="E35" i="81" s="1"/>
  <c r="E37" i="81" s="1"/>
  <c r="E39" i="81" s="1"/>
  <c r="E41" i="81" s="1"/>
  <c r="E42" i="81" s="1"/>
  <c r="H75" i="1" l="1"/>
  <c r="H74" i="1"/>
  <c r="D29" i="77" l="1"/>
  <c r="D30" i="77" s="1"/>
  <c r="D31" i="77" s="1"/>
  <c r="D32" i="77" s="1"/>
  <c r="D33" i="77" s="1"/>
  <c r="D34" i="77" s="1"/>
  <c r="D35" i="77" s="1"/>
  <c r="D36" i="77" s="1"/>
  <c r="D37" i="77" s="1"/>
  <c r="D38" i="77" s="1"/>
  <c r="D39" i="77" s="1"/>
  <c r="D40" i="77" s="1"/>
  <c r="D41" i="77" s="1"/>
  <c r="D42" i="77" s="1"/>
  <c r="D43" i="77" s="1"/>
  <c r="D44" i="77" s="1"/>
  <c r="D45" i="77" s="1"/>
  <c r="D46" i="77" s="1"/>
  <c r="D47" i="77" s="1"/>
  <c r="D48" i="77" s="1"/>
  <c r="D49" i="77" s="1"/>
  <c r="D50" i="77" s="1"/>
  <c r="D51" i="77" s="1"/>
  <c r="D52" i="77" s="1"/>
  <c r="D53" i="77" s="1"/>
  <c r="D54" i="77" s="1"/>
  <c r="D55" i="77" s="1"/>
  <c r="D56" i="77" s="1"/>
  <c r="D57" i="77" s="1"/>
  <c r="D58" i="77" s="1"/>
  <c r="D59" i="77" s="1"/>
  <c r="D60" i="77" s="1"/>
  <c r="D61" i="77" s="1"/>
  <c r="D62" i="77" s="1"/>
  <c r="D63" i="77" s="1"/>
  <c r="D64" i="77" s="1"/>
  <c r="D65" i="77" s="1"/>
  <c r="D66" i="77" s="1"/>
  <c r="D67" i="77" s="1"/>
  <c r="D68" i="77" s="1"/>
  <c r="D69" i="77" s="1"/>
  <c r="D70" i="77" s="1"/>
  <c r="D71" i="77" s="1"/>
  <c r="D72" i="77" s="1"/>
  <c r="D73" i="77" s="1"/>
  <c r="D74" i="77" s="1"/>
  <c r="D75" i="77" s="1"/>
  <c r="D76" i="77" s="1"/>
  <c r="D77" i="77" s="1"/>
  <c r="D78" i="77" s="1"/>
  <c r="D79" i="77" s="1"/>
  <c r="N42" i="52" l="1"/>
  <c r="N41" i="52"/>
  <c r="N40" i="52"/>
  <c r="N38" i="52"/>
  <c r="N37" i="52"/>
  <c r="N36" i="52"/>
  <c r="L42" i="52"/>
  <c r="L41" i="52"/>
  <c r="L40" i="52"/>
  <c r="L38" i="52"/>
  <c r="L37" i="52"/>
  <c r="L36" i="52"/>
  <c r="L33" i="52"/>
  <c r="L32" i="52"/>
  <c r="L31" i="52"/>
  <c r="L29" i="52"/>
  <c r="L28" i="52"/>
  <c r="L27" i="52"/>
  <c r="N33" i="52" l="1"/>
  <c r="N32" i="52"/>
  <c r="N31" i="52"/>
  <c r="N29" i="52"/>
  <c r="N28" i="52"/>
  <c r="N27" i="52"/>
  <c r="O78" i="47"/>
  <c r="O77" i="47"/>
  <c r="O76" i="47"/>
  <c r="O74" i="47"/>
  <c r="O73" i="47"/>
  <c r="O72" i="47"/>
  <c r="I78" i="47"/>
  <c r="I77" i="47"/>
  <c r="I76" i="47"/>
  <c r="I74" i="47"/>
  <c r="I73" i="47"/>
  <c r="I72" i="47"/>
  <c r="G16" i="55" l="1"/>
  <c r="G21" i="55" l="1"/>
  <c r="F21" i="55"/>
  <c r="F22" i="55" s="1"/>
  <c r="F16" i="55"/>
  <c r="B39" i="78" l="1"/>
  <c r="A39" i="78"/>
  <c r="B36" i="78"/>
  <c r="A36" i="78"/>
  <c r="B33" i="78"/>
  <c r="A33" i="78"/>
  <c r="B30" i="78"/>
  <c r="A30" i="78"/>
  <c r="B27" i="78"/>
  <c r="A27" i="78"/>
  <c r="B22" i="78"/>
  <c r="A22" i="78"/>
  <c r="B42" i="78" l="1"/>
  <c r="A42" i="78"/>
  <c r="F40" i="55"/>
  <c r="E40" i="55"/>
  <c r="F51" i="55" l="1"/>
  <c r="E51" i="55"/>
  <c r="F117" i="55"/>
  <c r="F107" i="55"/>
  <c r="F108" i="55" s="1"/>
  <c r="E107" i="55"/>
  <c r="E108" i="55" s="1"/>
  <c r="J30" i="52"/>
  <c r="I20" i="52"/>
  <c r="H20" i="52"/>
  <c r="J19" i="52"/>
  <c r="J18" i="52"/>
  <c r="F20" i="52"/>
  <c r="G18" i="52"/>
  <c r="J15" i="52"/>
  <c r="J14" i="52"/>
  <c r="I16" i="52"/>
  <c r="H16" i="52"/>
  <c r="F16" i="52"/>
  <c r="G15" i="52"/>
  <c r="G14" i="52"/>
  <c r="J16" i="52" l="1"/>
  <c r="G22" i="55"/>
  <c r="G16" i="52"/>
  <c r="F66" i="55"/>
  <c r="E66" i="55"/>
  <c r="J20" i="52"/>
  <c r="I42" i="52"/>
  <c r="I41" i="52"/>
  <c r="I40" i="52"/>
  <c r="I38" i="52"/>
  <c r="I37" i="52"/>
  <c r="I36" i="52"/>
  <c r="I33" i="52"/>
  <c r="I32" i="52"/>
  <c r="I31" i="52"/>
  <c r="I29" i="52"/>
  <c r="I28" i="52"/>
  <c r="I27" i="52"/>
  <c r="G31" i="52"/>
  <c r="G32" i="52"/>
  <c r="G33" i="52"/>
  <c r="G42" i="52"/>
  <c r="G41" i="52"/>
  <c r="G40" i="52"/>
  <c r="G38" i="52"/>
  <c r="G37" i="52"/>
  <c r="G36" i="52"/>
  <c r="G29" i="52"/>
  <c r="G28" i="52"/>
  <c r="G27" i="52"/>
  <c r="M39" i="52"/>
  <c r="K39" i="52"/>
  <c r="J39" i="52"/>
  <c r="H39" i="52"/>
  <c r="F39" i="52"/>
  <c r="E39" i="52"/>
  <c r="M35" i="52"/>
  <c r="K35" i="52"/>
  <c r="J35" i="52"/>
  <c r="H35" i="52"/>
  <c r="F35" i="52"/>
  <c r="E35" i="52"/>
  <c r="M30" i="52"/>
  <c r="N30" i="52" s="1"/>
  <c r="K30" i="52"/>
  <c r="L30" i="52" s="1"/>
  <c r="H30" i="52"/>
  <c r="F30" i="52"/>
  <c r="E30" i="52"/>
  <c r="M26" i="52"/>
  <c r="K26" i="52"/>
  <c r="J26" i="52"/>
  <c r="H26" i="52"/>
  <c r="F26" i="52"/>
  <c r="E26" i="52"/>
  <c r="I105" i="47"/>
  <c r="H105" i="47"/>
  <c r="F105" i="47"/>
  <c r="E105" i="47"/>
  <c r="J104" i="47"/>
  <c r="G104" i="47"/>
  <c r="J103" i="47"/>
  <c r="G103" i="47"/>
  <c r="J102" i="47"/>
  <c r="G102" i="47"/>
  <c r="I100" i="47"/>
  <c r="H100" i="47"/>
  <c r="F100" i="47"/>
  <c r="E100" i="47"/>
  <c r="J99" i="47"/>
  <c r="G99" i="47"/>
  <c r="J98" i="47"/>
  <c r="G98" i="47"/>
  <c r="J97" i="47"/>
  <c r="G97" i="47"/>
  <c r="M92" i="47"/>
  <c r="K92" i="47"/>
  <c r="J92" i="47"/>
  <c r="H92" i="47"/>
  <c r="F92" i="47"/>
  <c r="E92" i="47"/>
  <c r="N91" i="47"/>
  <c r="L91" i="47"/>
  <c r="I91" i="47"/>
  <c r="G91" i="47"/>
  <c r="N90" i="47"/>
  <c r="L90" i="47"/>
  <c r="I90" i="47"/>
  <c r="G90" i="47"/>
  <c r="N89" i="47"/>
  <c r="L89" i="47"/>
  <c r="I89" i="47"/>
  <c r="G89" i="47"/>
  <c r="M87" i="47"/>
  <c r="K87" i="47"/>
  <c r="J87" i="47"/>
  <c r="H87" i="47"/>
  <c r="F87" i="47"/>
  <c r="E87" i="47"/>
  <c r="N86" i="47"/>
  <c r="L86" i="47"/>
  <c r="I86" i="47"/>
  <c r="G86" i="47"/>
  <c r="N85" i="47"/>
  <c r="L85" i="47"/>
  <c r="I85" i="47"/>
  <c r="G85" i="47"/>
  <c r="N84" i="47"/>
  <c r="L84" i="47"/>
  <c r="I84" i="47"/>
  <c r="G84" i="47"/>
  <c r="M75" i="47"/>
  <c r="K75" i="47"/>
  <c r="G75" i="47"/>
  <c r="E75" i="47"/>
  <c r="M71" i="47"/>
  <c r="K71" i="47"/>
  <c r="G71" i="47"/>
  <c r="E71" i="47"/>
  <c r="N37" i="47"/>
  <c r="H37" i="47"/>
  <c r="F37" i="47"/>
  <c r="E37" i="47"/>
  <c r="O36" i="47"/>
  <c r="M36" i="47"/>
  <c r="K36" i="47"/>
  <c r="I36" i="47"/>
  <c r="G36" i="47"/>
  <c r="O35" i="47"/>
  <c r="K35" i="47"/>
  <c r="I35" i="47"/>
  <c r="G35" i="47"/>
  <c r="O34" i="47"/>
  <c r="M34" i="47"/>
  <c r="I34" i="47"/>
  <c r="G34" i="47"/>
  <c r="N32" i="47"/>
  <c r="H32" i="47"/>
  <c r="F32" i="47"/>
  <c r="E32" i="47"/>
  <c r="O31" i="47"/>
  <c r="M31" i="47"/>
  <c r="K31" i="47"/>
  <c r="I31" i="47"/>
  <c r="G31" i="47"/>
  <c r="O30" i="47"/>
  <c r="K30" i="47"/>
  <c r="I30" i="47"/>
  <c r="G30" i="47"/>
  <c r="O29" i="47"/>
  <c r="M29" i="47"/>
  <c r="I29" i="47"/>
  <c r="G29" i="47"/>
  <c r="N23" i="47"/>
  <c r="H23" i="47"/>
  <c r="F23" i="47"/>
  <c r="E23" i="47"/>
  <c r="O22" i="47"/>
  <c r="M22" i="47"/>
  <c r="K22" i="47"/>
  <c r="I22" i="47"/>
  <c r="G22" i="47"/>
  <c r="O21" i="47"/>
  <c r="K21" i="47"/>
  <c r="I21" i="47"/>
  <c r="G21" i="47"/>
  <c r="O20" i="47"/>
  <c r="M20" i="47"/>
  <c r="I20" i="47"/>
  <c r="G20" i="47"/>
  <c r="N18" i="47"/>
  <c r="H18" i="47"/>
  <c r="F18" i="47"/>
  <c r="E18" i="47"/>
  <c r="O17" i="47"/>
  <c r="M17" i="47"/>
  <c r="K17" i="47"/>
  <c r="I17" i="47"/>
  <c r="G17" i="47"/>
  <c r="O16" i="47"/>
  <c r="K16" i="47"/>
  <c r="I16" i="47"/>
  <c r="G16" i="47"/>
  <c r="O15" i="47"/>
  <c r="M15" i="47"/>
  <c r="I15" i="47"/>
  <c r="G15" i="47"/>
  <c r="K37" i="47" l="1"/>
  <c r="L39" i="52"/>
  <c r="L35" i="52"/>
  <c r="N35" i="52"/>
  <c r="I30" i="52"/>
  <c r="O75" i="47"/>
  <c r="I75" i="47"/>
  <c r="O71" i="47"/>
  <c r="I71" i="47"/>
  <c r="M37" i="47"/>
  <c r="G37" i="47"/>
  <c r="O37" i="47"/>
  <c r="I37" i="47"/>
  <c r="O23" i="47"/>
  <c r="I23" i="47"/>
  <c r="K23" i="47"/>
  <c r="M23" i="47"/>
  <c r="N39" i="52"/>
  <c r="N26" i="52"/>
  <c r="L26" i="52"/>
  <c r="K32" i="47"/>
  <c r="M32" i="47"/>
  <c r="I32" i="47"/>
  <c r="O32" i="47"/>
  <c r="M18" i="47"/>
  <c r="I18" i="47"/>
  <c r="K18" i="47"/>
  <c r="O18" i="47"/>
  <c r="J100" i="47"/>
  <c r="G87" i="47"/>
  <c r="G23" i="47"/>
  <c r="L87" i="47"/>
  <c r="L92" i="47"/>
  <c r="N92" i="47"/>
  <c r="I92" i="47"/>
  <c r="G32" i="47"/>
  <c r="N87" i="47"/>
  <c r="I87" i="47"/>
  <c r="I26" i="52"/>
  <c r="G100" i="47"/>
  <c r="G18" i="47"/>
  <c r="I39" i="52"/>
  <c r="G39" i="52"/>
  <c r="G35" i="52"/>
  <c r="I35" i="52"/>
  <c r="G30" i="52"/>
  <c r="G26" i="52"/>
  <c r="G105" i="47"/>
  <c r="J105" i="47"/>
  <c r="G92" i="47"/>
  <c r="H38" i="1"/>
  <c r="K70" i="1" l="1"/>
  <c r="I70" i="1"/>
  <c r="G70" i="1"/>
  <c r="F69" i="1"/>
  <c r="H69" i="1" s="1"/>
  <c r="F68" i="1"/>
  <c r="H68" i="1" s="1"/>
  <c r="K66" i="1"/>
  <c r="I66" i="1"/>
  <c r="G66" i="1"/>
  <c r="F65" i="1"/>
  <c r="F64" i="1"/>
  <c r="H64" i="1" s="1"/>
  <c r="K59" i="1"/>
  <c r="I59" i="1"/>
  <c r="G59" i="1"/>
  <c r="F58" i="1"/>
  <c r="F57" i="1"/>
  <c r="F53" i="1"/>
  <c r="E14" i="52" s="1"/>
  <c r="F54" i="1"/>
  <c r="K55" i="1"/>
  <c r="I55" i="1"/>
  <c r="G55" i="1"/>
  <c r="H39" i="1"/>
  <c r="L57" i="1" l="1"/>
  <c r="E18" i="52"/>
  <c r="L54" i="1"/>
  <c r="E15" i="52"/>
  <c r="E16" i="52" s="1"/>
  <c r="L58" i="1"/>
  <c r="E19" i="52"/>
  <c r="L69" i="1"/>
  <c r="J69" i="1"/>
  <c r="L68" i="1"/>
  <c r="J68" i="1"/>
  <c r="L65" i="1"/>
  <c r="J65" i="1"/>
  <c r="J64" i="1"/>
  <c r="L64" i="1"/>
  <c r="H65" i="1"/>
  <c r="L53" i="1"/>
  <c r="H53" i="1"/>
  <c r="H58" i="1"/>
  <c r="J58" i="1"/>
  <c r="H57" i="1"/>
  <c r="J57" i="1"/>
  <c r="J54" i="1"/>
  <c r="H54" i="1"/>
  <c r="J53" i="1"/>
  <c r="F55" i="1"/>
  <c r="H55" i="1" s="1"/>
  <c r="F70" i="1"/>
  <c r="F66" i="1"/>
  <c r="F59" i="1"/>
  <c r="H59" i="1" s="1"/>
  <c r="G19" i="52" l="1"/>
  <c r="E20" i="52"/>
  <c r="G20" i="52" s="1"/>
  <c r="L70" i="1"/>
  <c r="J70" i="1"/>
  <c r="H70" i="1"/>
  <c r="J66" i="1"/>
  <c r="L66" i="1"/>
  <c r="H66" i="1"/>
  <c r="L59" i="1"/>
  <c r="J59" i="1"/>
  <c r="L55" i="1"/>
  <c r="J55" i="1"/>
  <c r="F17" i="55"/>
  <c r="F23" i="55" s="1"/>
  <c r="F24" i="55" s="1"/>
  <c r="G17" i="55"/>
  <c r="G23" i="55" s="1"/>
  <c r="G24" i="55" s="1"/>
</calcChain>
</file>

<file path=xl/sharedStrings.xml><?xml version="1.0" encoding="utf-8"?>
<sst xmlns="http://schemas.openxmlformats.org/spreadsheetml/2006/main" count="12433" uniqueCount="2626">
  <si>
    <t>I.</t>
  </si>
  <si>
    <t>Details of the listed entity</t>
  </si>
  <si>
    <t>Corporate Identity Number (CIN) of the Listed Entity</t>
  </si>
  <si>
    <t>Name of the Listed Entity</t>
  </si>
  <si>
    <t>Year of incorporation</t>
  </si>
  <si>
    <t>Registered office address</t>
  </si>
  <si>
    <t>Corporate address</t>
  </si>
  <si>
    <t>E-mail</t>
  </si>
  <si>
    <t>Telephone</t>
  </si>
  <si>
    <t>Website</t>
  </si>
  <si>
    <t>Financial year for which reporting is being done</t>
  </si>
  <si>
    <t>Name of the Stock Exchange(s) where shares are listed</t>
  </si>
  <si>
    <t>Paid-up Capital</t>
  </si>
  <si>
    <t>Reporting boundary - Are the disclosures under this report made on a standalone basis (i.e. only for the entity) or on a consolidated basis (i.e. for the entity and all the entities which form a part of its consolidated financial statements, taken together).</t>
  </si>
  <si>
    <t>Products/services</t>
  </si>
  <si>
    <t>Product/Service</t>
  </si>
  <si>
    <t>NIC Code</t>
  </si>
  <si>
    <t>Operations</t>
  </si>
  <si>
    <t>Location</t>
  </si>
  <si>
    <t>Number of plants</t>
  </si>
  <si>
    <t>Number of offices</t>
  </si>
  <si>
    <t>Total</t>
  </si>
  <si>
    <t>National</t>
  </si>
  <si>
    <t>International</t>
  </si>
  <si>
    <t xml:space="preserve">Number of locations </t>
  </si>
  <si>
    <t>Locations</t>
  </si>
  <si>
    <t>National (No. of States)</t>
  </si>
  <si>
    <t>International (No. of Countries)</t>
  </si>
  <si>
    <t>Number</t>
  </si>
  <si>
    <t>What is the contribution of exports as a percentage of the total turnover of the entity?</t>
  </si>
  <si>
    <t>A brief on types of customers</t>
  </si>
  <si>
    <t>Particulars</t>
  </si>
  <si>
    <t>Total
(A)</t>
  </si>
  <si>
    <t>Male</t>
  </si>
  <si>
    <t>Female</t>
  </si>
  <si>
    <t>No. (B)</t>
  </si>
  <si>
    <t>No. (C)</t>
  </si>
  <si>
    <t>% (C / A)</t>
  </si>
  <si>
    <t>EMPLOYEES</t>
  </si>
  <si>
    <t>Permanent (D)</t>
  </si>
  <si>
    <t>WORKERS</t>
  </si>
  <si>
    <t>Permanent (F)</t>
  </si>
  <si>
    <t>Differently abled Employees and workers:</t>
  </si>
  <si>
    <t>DIFFERENTLY ABLED WORKERS</t>
  </si>
  <si>
    <t>DIFFERENTLY ABLED EMPLOYEES</t>
  </si>
  <si>
    <t>Participation/Inclusion/Representation of women</t>
  </si>
  <si>
    <t>No. and percentage of Females</t>
  </si>
  <si>
    <t>% (B / A)</t>
  </si>
  <si>
    <t>Board of Directors</t>
  </si>
  <si>
    <t>Key Management Personnel</t>
  </si>
  <si>
    <t>Permanent Employees</t>
  </si>
  <si>
    <t>Permanent Workers</t>
  </si>
  <si>
    <t>Holding, Subsidiary and Associate Companies (including joint ventures)</t>
  </si>
  <si>
    <t>(a) Names of holding / subsidiary / associate companies / joint ventures</t>
  </si>
  <si>
    <t>CSR Details</t>
  </si>
  <si>
    <t>(ii) Turnover (in Rs.)</t>
  </si>
  <si>
    <t>(iii) Net worth (in Rs.)</t>
  </si>
  <si>
    <t>(i) Whether CSR is applicable as per section 135 of Companies Act, 2013: (Yes/No)</t>
  </si>
  <si>
    <t>Number of complaints filed during the year</t>
  </si>
  <si>
    <t>Number of complaints pending resolution at close of the year</t>
  </si>
  <si>
    <t>Remarks</t>
  </si>
  <si>
    <t>Communities</t>
  </si>
  <si>
    <t>Shareholders</t>
  </si>
  <si>
    <t>Employees and workers</t>
  </si>
  <si>
    <t>Customers</t>
  </si>
  <si>
    <t>Other (please specify)</t>
  </si>
  <si>
    <t>Add details</t>
  </si>
  <si>
    <t>Details of business activities (accounting for 90% of the turnover)</t>
  </si>
  <si>
    <t>Products/Services sold by the entity (accounting for 90% of the entity’s Turnover)</t>
  </si>
  <si>
    <t>% of total Turnover contributed</t>
  </si>
  <si>
    <t>A</t>
  </si>
  <si>
    <t>B</t>
  </si>
  <si>
    <t>C</t>
  </si>
  <si>
    <t>A.</t>
  </si>
  <si>
    <t>B.</t>
  </si>
  <si>
    <t>Total employees(D + E)</t>
  </si>
  <si>
    <t>Other than permanent (G)</t>
  </si>
  <si>
    <t>Other than permanent (E)</t>
  </si>
  <si>
    <t>Total (A)</t>
  </si>
  <si>
    <t>Name</t>
  </si>
  <si>
    <t>Contact</t>
  </si>
  <si>
    <t>Overview of the entity’s material responsible business conduct issues</t>
  </si>
  <si>
    <t>Add Details</t>
  </si>
  <si>
    <t>Name of the holding / subsidiary/associate companies/joint ventures (A)</t>
  </si>
  <si>
    <t>Indicate whether holding/Subsidiary/Associate/Joint Venture</t>
  </si>
  <si>
    <t>% of shares held by listed entity</t>
  </si>
  <si>
    <t>Policy and management processes</t>
  </si>
  <si>
    <t>c. Web Link of the Policies, if available</t>
  </si>
  <si>
    <t>Governance, leadership and oversight</t>
  </si>
  <si>
    <t>Subject for Review</t>
  </si>
  <si>
    <t>Questions</t>
  </si>
  <si>
    <t>P 1</t>
  </si>
  <si>
    <t>P 2</t>
  </si>
  <si>
    <t>P 3</t>
  </si>
  <si>
    <t>P 4</t>
  </si>
  <si>
    <t>P 5</t>
  </si>
  <si>
    <t>P 6</t>
  </si>
  <si>
    <t>P 7</t>
  </si>
  <si>
    <t>P 8</t>
  </si>
  <si>
    <t>P 9</t>
  </si>
  <si>
    <t>Any other reason (please specify)</t>
  </si>
  <si>
    <t>Essential Indicators</t>
  </si>
  <si>
    <t>Segment</t>
  </si>
  <si>
    <t>Key
Managerial Personnel</t>
  </si>
  <si>
    <t>Employees other than BoD and KMPs</t>
  </si>
  <si>
    <t>Workers</t>
  </si>
  <si>
    <t>2. Details of fines / penalties /punishment/ award/ compounding fees/ settlement amount paid in proceedings (by the entity or by directors / KMPs) with regulators/ law enforcement agencies/ judicial institutions, in the financial year, in the following format (Note: the entity shall make disclosures on the basis of materiality as specified in Regulation 30 of SEBI (Listing Obligations and Disclosure Obligations) Regulations, 2015 and as disclosed on the entity’s website):</t>
  </si>
  <si>
    <t>Monetary</t>
  </si>
  <si>
    <t>NGRBC
Principle</t>
  </si>
  <si>
    <t>Name of the
regulatory/ enforcement agencies/
judicial institutions</t>
  </si>
  <si>
    <t>Amount (In INR)</t>
  </si>
  <si>
    <t>Brief of the Case</t>
  </si>
  <si>
    <t>Penalty/ Fine</t>
  </si>
  <si>
    <t>Settlement</t>
  </si>
  <si>
    <t>Non- Monetary</t>
  </si>
  <si>
    <t>Imprisonment</t>
  </si>
  <si>
    <t>Punishment</t>
  </si>
  <si>
    <t>Case Details</t>
  </si>
  <si>
    <t>Directors</t>
  </si>
  <si>
    <t>KMPs</t>
  </si>
  <si>
    <t>Employees</t>
  </si>
  <si>
    <t>6. Details of complaints with regard to conflict of interest:</t>
  </si>
  <si>
    <t>Leadership Indicators</t>
  </si>
  <si>
    <t>Total number of awareness programmes held</t>
  </si>
  <si>
    <t>Topics / principles covered under the training</t>
  </si>
  <si>
    <t>R&amp;D</t>
  </si>
  <si>
    <t>Capex</t>
  </si>
  <si>
    <t>Current Financial Year</t>
  </si>
  <si>
    <t>Previous Financial Year</t>
  </si>
  <si>
    <t>Details of improvements in environmental and social impacts</t>
  </si>
  <si>
    <t>2. If there are any significant social or environmental concerns and/or risks arising from production or disposal of your products / services, as identified in the Life Cycle Perspective / Assessments (LCA) or through any other means, briefly describe the same along-with action taken to mitigate the same.</t>
  </si>
  <si>
    <t>Action Taken</t>
  </si>
  <si>
    <t>3. Percentage of recycled or reused input material to total material (by value) used in production (for manufacturing industry) or providing services (for service industry).</t>
  </si>
  <si>
    <t>Indicate input material</t>
  </si>
  <si>
    <t>Recycled or re-used input material to total material</t>
  </si>
  <si>
    <t>4. Of the products and packaging reclaimed at end of life of products, amount (in metric tonnes) reused, recycled, and safely disposed, as per the following format:</t>
  </si>
  <si>
    <t>Re-Used</t>
  </si>
  <si>
    <t>Recycled</t>
  </si>
  <si>
    <t>Safely
Disposed</t>
  </si>
  <si>
    <t>5. Reclaimed products and their packaging materials (as percentage of products sold) for each product category</t>
  </si>
  <si>
    <t>Indicate product category</t>
  </si>
  <si>
    <t>SECTION B: MANAGEMENT AND PROCESS DISCLOSURES</t>
  </si>
  <si>
    <t>Yes</t>
  </si>
  <si>
    <t>No</t>
  </si>
  <si>
    <t>Any other Committee</t>
  </si>
  <si>
    <t>Director</t>
  </si>
  <si>
    <t>Annually</t>
  </si>
  <si>
    <t>Quarterly</t>
  </si>
  <si>
    <t>Half Yearly</t>
  </si>
  <si>
    <t>Any other</t>
  </si>
  <si>
    <t>Committee of the Board</t>
  </si>
  <si>
    <t>Performance against above policies and follow up action</t>
  </si>
  <si>
    <t>Indicate whether review was undertaken by Director/Committee of the Board/Any other Committee</t>
  </si>
  <si>
    <t>Frequency
(Annually / Half yearly /Quarterly/ Any other-please specify)</t>
  </si>
  <si>
    <t>SECTION C: PRINCIPLE WISE PERFORMANCE DISCLOSURE</t>
  </si>
  <si>
    <t>PRINCIPLE 1 Businesses should conduct and govern themselves with integrity, and in a manner that is Ethical, Transparent and Accountable.</t>
  </si>
  <si>
    <t>Total number of training and awareness programmes held</t>
  </si>
  <si>
    <t>%age of persons in respective category covered by the awareness programmes</t>
  </si>
  <si>
    <t>Topics/principles covered under the training and its impact</t>
  </si>
  <si>
    <t>Name of the regulatory/ enforcement agencies/judicial institutions</t>
  </si>
  <si>
    <t>5. Number of Directors/KMPs/employees/workers against whom disciplinary action was taken by any law enforcement agency for the charges of bribery/ corruption:</t>
  </si>
  <si>
    <t>Number of complaints received in relation to issues of Conflict of Interest of the Directors</t>
  </si>
  <si>
    <t>Number of complaints received in relation to issues of Conflict of Interest of the KMPs</t>
  </si>
  <si>
    <t>4. Whether Extended Producer Responsibility (EPR) is applicable to the entity’s activities (Yes / No).</t>
  </si>
  <si>
    <t>If not, provide steps taken to address the same.</t>
  </si>
  <si>
    <t>E mail</t>
  </si>
  <si>
    <t>Joint Venture</t>
  </si>
  <si>
    <t>Associate</t>
  </si>
  <si>
    <t>Subsidiary</t>
  </si>
  <si>
    <t>Disclosure Questions</t>
  </si>
  <si>
    <t xml:space="preserve">If yes, whether the waste collection plan is in line with the Extended Producer Responsibility (EPR) plan submitted to Pollution Control Boards? </t>
  </si>
  <si>
    <t>Results communicated in public domain (Yes/No)</t>
  </si>
  <si>
    <t>Name of Product/Service</t>
  </si>
  <si>
    <t>The entity conducted Life Cycle Perspective/Assessments (LCA)</t>
  </si>
  <si>
    <t>Description of the risk/concern</t>
  </si>
  <si>
    <t>Action taken to mitigate significant social or environmental concerns and/or risks arising from production or disposal of products / services</t>
  </si>
  <si>
    <t>Percentage of recycled or reused input material to total material (by value) used in production or providing services</t>
  </si>
  <si>
    <t>Reclaimed products and their packaging materials (as percentage of products sold) for each product category</t>
  </si>
  <si>
    <t>Health insurance</t>
  </si>
  <si>
    <t>Accident insurance</t>
  </si>
  <si>
    <t>Maternity benefits</t>
  </si>
  <si>
    <t>Paternity Benefits</t>
  </si>
  <si>
    <t>Day Care facilities</t>
  </si>
  <si>
    <t>Number (B)</t>
  </si>
  <si>
    <t>Number (C)</t>
  </si>
  <si>
    <t>Number (D)</t>
  </si>
  <si>
    <t>Number (E)</t>
  </si>
  <si>
    <t>% (E / A)</t>
  </si>
  <si>
    <t>Number (F)</t>
  </si>
  <si>
    <t>% (F / A)</t>
  </si>
  <si>
    <t>Category</t>
  </si>
  <si>
    <t>Permanent employees</t>
  </si>
  <si>
    <t>b. Details of measures for the well-being of workers:</t>
  </si>
  <si>
    <t>% of workers covered by</t>
  </si>
  <si>
    <t>% (D / A)</t>
  </si>
  <si>
    <t>% of employees covered by</t>
  </si>
  <si>
    <t>Benefits</t>
  </si>
  <si>
    <t>No.of employees covered as a % of total employees</t>
  </si>
  <si>
    <t>No. of workers covered as a % of total workers</t>
  </si>
  <si>
    <t>Deducted and deposited with the authority (Y/N/N.A.)</t>
  </si>
  <si>
    <t>No. of employees covered as a % of total employees</t>
  </si>
  <si>
    <t>PF</t>
  </si>
  <si>
    <t>Gratuity</t>
  </si>
  <si>
    <t>ESI</t>
  </si>
  <si>
    <t>Others – please specify</t>
  </si>
  <si>
    <t xml:space="preserve">Are the premises / offices of the entity accessible to differently abled employees and workers, as per the requirements of the Rights of Persons with Disabilities Act, 2016? </t>
  </si>
  <si>
    <t>If not, whether any steps are being taken by the entity in this regard.</t>
  </si>
  <si>
    <t>If so, provide a web-link to the policy.</t>
  </si>
  <si>
    <t>Gender</t>
  </si>
  <si>
    <t>Permanent workers</t>
  </si>
  <si>
    <t>Return to work rate</t>
  </si>
  <si>
    <t>Retention rate</t>
  </si>
  <si>
    <t>If yes, give details of the mechanism in brief.</t>
  </si>
  <si>
    <t>Other than Permanent Workers</t>
  </si>
  <si>
    <t>Other than Permanent Employees</t>
  </si>
  <si>
    <t xml:space="preserve">Yes/No
</t>
  </si>
  <si>
    <t>Total employees/workers in respective category (A)</t>
  </si>
  <si>
    <t>No.of employees / workers in respective category, who are part of association(s) or Union (B)</t>
  </si>
  <si>
    <t>Total employees / workers in respective category (C)</t>
  </si>
  <si>
    <t>Total Permanent Employees</t>
  </si>
  <si>
    <t>Total Permanent Workers</t>
  </si>
  <si>
    <t>Total (D)</t>
  </si>
  <si>
    <t>On Skill upgradation</t>
  </si>
  <si>
    <t>No.
(B)</t>
  </si>
  <si>
    <t>% (B
/ A)</t>
  </si>
  <si>
    <t>No.
(C)</t>
  </si>
  <si>
    <t>% (C /
A)</t>
  </si>
  <si>
    <t>No.
(E)</t>
  </si>
  <si>
    <t>% (E / D)</t>
  </si>
  <si>
    <t>No. (F)</t>
  </si>
  <si>
    <t>% (F / D)</t>
  </si>
  <si>
    <t>10. Health and safety management system:</t>
  </si>
  <si>
    <t xml:space="preserve"> If yes, the coverage such system?</t>
  </si>
  <si>
    <t>d. Do the employees/ worker of the entity have access to non-occupational medical and healthcare services?</t>
  </si>
  <si>
    <t>b. What are the processes used to identify work-related hazards and assess risks on a routine and non-routine basis by the entity?</t>
  </si>
  <si>
    <t>11. Details of safety related incidents, in the following format:</t>
  </si>
  <si>
    <t>Safety Incident/Number</t>
  </si>
  <si>
    <t>No. of fatalities</t>
  </si>
  <si>
    <t>Lost Time Injury Frequency Rate (LTIFR) (per one million-person hours worked)</t>
  </si>
  <si>
    <t>Total recordable work-related injuries</t>
  </si>
  <si>
    <t>High consequence work related injury or ill-health (excluding fatalities)</t>
  </si>
  <si>
    <t>12. Describe the measures taken by the entity to ensure a safe and healthy work place.</t>
  </si>
  <si>
    <t>13. Number of Complaints on the following made by employees and workers:</t>
  </si>
  <si>
    <t>Working Conditions</t>
  </si>
  <si>
    <t>Health &amp; Safety</t>
  </si>
  <si>
    <t>14. Assessments for the year:</t>
  </si>
  <si>
    <t>% of your plants and offices that were assessed (by entity or statutory authorities or third parties)</t>
  </si>
  <si>
    <t>Health and safety practices</t>
  </si>
  <si>
    <t>2. Provide the measures undertaken by the entity to ensure that statutory dues have been deducted and deposited by the value chain partners.</t>
  </si>
  <si>
    <t>Total no. of affected employees/ workers</t>
  </si>
  <si>
    <t>No. of employees/workers that are rehabilitated and placed in suitable employment or whose family members have been placed in suitable employment</t>
  </si>
  <si>
    <t xml:space="preserve">1. Does the entity extend any life insurance or any compensatory package in the event of death of </t>
  </si>
  <si>
    <t>(A) Employees (Y/N)</t>
  </si>
  <si>
    <t>(B) Workers (Y/N).</t>
  </si>
  <si>
    <t xml:space="preserve">5. Details on assessment of value chain partners: </t>
  </si>
  <si>
    <t>% of value chain partners (by value of business done
with such partners) that were assessed</t>
  </si>
  <si>
    <t>6. Provide details of any corrective actions taken or underway to address significant risks / concerns arising from assessments of health and safety practices and working conditions of value chain partners.</t>
  </si>
  <si>
    <t>Stakeholder Group</t>
  </si>
  <si>
    <t>SMS</t>
  </si>
  <si>
    <t>Newspaper</t>
  </si>
  <si>
    <t>Pamphlets</t>
  </si>
  <si>
    <t>Advertisement</t>
  </si>
  <si>
    <t>Community Meetings</t>
  </si>
  <si>
    <t>Notice Board</t>
  </si>
  <si>
    <t>Other</t>
  </si>
  <si>
    <t>Half yearly</t>
  </si>
  <si>
    <t>Frequency of engagement</t>
  </si>
  <si>
    <t>Channels of communication</t>
  </si>
  <si>
    <t>Whether identified as Vulnerable &amp; Marginalized Group</t>
  </si>
  <si>
    <t>Purpose and scope of engagement including key topics and concerns raised during such engagement</t>
  </si>
  <si>
    <t>PRINCIPLE 3 Businesses should respect and promote the well-being of all employees, including those in their value chains</t>
  </si>
  <si>
    <t>No. of employees/workers covered (B)</t>
  </si>
  <si>
    <t>No. of employees/workers covered (D)</t>
  </si>
  <si>
    <t>% (D / C)</t>
  </si>
  <si>
    <t>Permanent</t>
  </si>
  <si>
    <t>Other than permanent</t>
  </si>
  <si>
    <t>Total Employees</t>
  </si>
  <si>
    <t>Total Workers</t>
  </si>
  <si>
    <t>No.
(F)</t>
  </si>
  <si>
    <t>Equal to Minimum Wage</t>
  </si>
  <si>
    <t>More than Minimum Wage</t>
  </si>
  <si>
    <t>Other than Permanent</t>
  </si>
  <si>
    <t>Median remuneration/ salary/ wages of respective category</t>
  </si>
  <si>
    <t>Median remuneration/ salary/ wages of
respective category</t>
  </si>
  <si>
    <t>Board of Directors (BoD)</t>
  </si>
  <si>
    <t>Key Managerial Personnel</t>
  </si>
  <si>
    <t>Sexual Harassment</t>
  </si>
  <si>
    <t>Child Labour</t>
  </si>
  <si>
    <t>Forced Labour/Involuntary Labour</t>
  </si>
  <si>
    <t>Wages</t>
  </si>
  <si>
    <t>Filed during the year</t>
  </si>
  <si>
    <t xml:space="preserve">Child labour </t>
  </si>
  <si>
    <t xml:space="preserve">Forced/involuntary labour </t>
  </si>
  <si>
    <t>Sexual harassment</t>
  </si>
  <si>
    <t>Discrimination at workplace</t>
  </si>
  <si>
    <t>1. Details of a business process being modified / introduced as a result of addressing human rights grievances/complaints.</t>
  </si>
  <si>
    <t>2. Details of the scope and coverage of any Human rights due-diligence conducted</t>
  </si>
  <si>
    <t>3. Is the premise/office of the entity accessible to differently abled visitors, as per the
requirements of the Rights of Persons with Disabilities Act, 2016?</t>
  </si>
  <si>
    <t>4. Details on assessment of value chain partners:</t>
  </si>
  <si>
    <t>5. Provide details of any corrective actions taken or underway to address significant risks / concerns arising from the assessments at Question 4 above.</t>
  </si>
  <si>
    <t>PRINCIPLE 5 Businesses should respect and promote human rights</t>
  </si>
  <si>
    <t>PRINCIPLE 6: Businesses should respect and make efforts to protect and restore the environment</t>
  </si>
  <si>
    <t>Parameter</t>
  </si>
  <si>
    <t>Total electricity consumption (A)</t>
  </si>
  <si>
    <t>Total fuel consumption (B)</t>
  </si>
  <si>
    <t>If yes, name of the external agency.</t>
  </si>
  <si>
    <t>Note: Indicate if any independent assessment/ evaluation/assurance has been carried out by an external
agency?</t>
  </si>
  <si>
    <t>If yes, disclose whether targets set under the PAT scheme have been achieved. In case targets have not been achieved, provide the remedial action taken, if any.</t>
  </si>
  <si>
    <t>Water withdrawal by source (in kilolitres)</t>
  </si>
  <si>
    <t>(i) Surface water</t>
  </si>
  <si>
    <t>(ii) Groundwater</t>
  </si>
  <si>
    <t>(iii) Third party water</t>
  </si>
  <si>
    <t>(iv) Seawater / desalinated water</t>
  </si>
  <si>
    <t>(v) Others</t>
  </si>
  <si>
    <t>Total volume of water consumption
(in kilolitres)</t>
  </si>
  <si>
    <t>If yes, provide details of its coverage and implementation.</t>
  </si>
  <si>
    <t>NOx</t>
  </si>
  <si>
    <t>SOx</t>
  </si>
  <si>
    <t>Note: Indicate if any independent assessment/ evaluation/assurance has been carried out by an
external agency? (Y/N)</t>
  </si>
  <si>
    <t>Unit</t>
  </si>
  <si>
    <t>Total Scope 1 emissions (Break-up of the GHG into CO2, CH4, N2O, HFCs, PFCs,
SF6, NF3, if available)</t>
  </si>
  <si>
    <t>Total Scope 2 emissions (Break-up of the GHG into CO2, CH4, N2O, HFCs, PFCs,
SF6, NF3, if available)</t>
  </si>
  <si>
    <t>Total Scope 1 and Scope 2 emissions per rupee of
turnover</t>
  </si>
  <si>
    <t>Total Scope 1 and Scope 2 emission intensity (optional)
– the relevant metric may be
selected by the entity</t>
  </si>
  <si>
    <t>Total Waste generated (in metric tonnes)</t>
  </si>
  <si>
    <t>Plastic waste (A)</t>
  </si>
  <si>
    <t>E-waste (B)</t>
  </si>
  <si>
    <t>Bio-medical waste (C)</t>
  </si>
  <si>
    <t>Battery waste (E)</t>
  </si>
  <si>
    <t>Radioactive waste (F)</t>
  </si>
  <si>
    <t>Category of waste</t>
  </si>
  <si>
    <t>(i) Recycled</t>
  </si>
  <si>
    <t>(ii) Re-used</t>
  </si>
  <si>
    <t>(iii) Other recovery operations</t>
  </si>
  <si>
    <t>(i) Incineration</t>
  </si>
  <si>
    <t>(ii) Landfilling</t>
  </si>
  <si>
    <t>(iii) Other disposal operations</t>
  </si>
  <si>
    <t>Name and brief details of project</t>
  </si>
  <si>
    <t>Date</t>
  </si>
  <si>
    <t>Relevant Web link</t>
  </si>
  <si>
    <t xml:space="preserve">Leadership Indicators
</t>
  </si>
  <si>
    <t>From renewable sources</t>
  </si>
  <si>
    <t>From non-renewable sources</t>
  </si>
  <si>
    <t>Total fuel consumption (E)</t>
  </si>
  <si>
    <t>Water discharge by destination and level of treatment (in kilolitres)</t>
  </si>
  <si>
    <t>(i) To Surface water</t>
  </si>
  <si>
    <t>(ii) To Groundwater</t>
  </si>
  <si>
    <t>(iii) To Seawater</t>
  </si>
  <si>
    <t>(iv) Sent to third-parties</t>
  </si>
  <si>
    <t>Total water discharged (in kilolitres)</t>
  </si>
  <si>
    <t>Total Scope 3 emissions
per rupee of turnover</t>
  </si>
  <si>
    <t>Initiative undertaken</t>
  </si>
  <si>
    <t>Note: Indicate if any independent assessment/ evaluation/assurance has been carried out by an external
agency? (Y/N)</t>
  </si>
  <si>
    <t>If Yes, then provide details.</t>
  </si>
  <si>
    <t>Location of operations/offices</t>
  </si>
  <si>
    <t>Whether the conditions of environmental approval / clearance are being complied with?</t>
  </si>
  <si>
    <t>If no, the reasons thereof and corrective action taken, if any.</t>
  </si>
  <si>
    <t>Details of environmental impact assessments of projects undertaken by the entity based on applicable laws, in the current financial year:</t>
  </si>
  <si>
    <t>EIA Notification No.</t>
  </si>
  <si>
    <t>Whether conducted by independent external agency (Yes / No)</t>
  </si>
  <si>
    <t>Results communicated in public domain (Yes / No)</t>
  </si>
  <si>
    <t>If not, provide details of all such non-compliances, in the following format:</t>
  </si>
  <si>
    <t>Specify the law/regulation/ guidelines which was not complied with</t>
  </si>
  <si>
    <t>Provide details of the non- compliance</t>
  </si>
  <si>
    <t>Any fines / penalties / action taken by regulatory agencies such as pollution control boards or by courts</t>
  </si>
  <si>
    <t>Corrective action taken, if any</t>
  </si>
  <si>
    <t>Provide details of all such non-compliances, in the following format</t>
  </si>
  <si>
    <t>Note: Indicate if any independent assessment/ evaluation/assurance has been carried out by an external agency? (Y/N)</t>
  </si>
  <si>
    <t>No treatment</t>
  </si>
  <si>
    <r>
      <rPr>
        <b/>
        <sz val="11"/>
        <color theme="1"/>
        <rFont val="Calibri"/>
        <family val="2"/>
        <scheme val="minor"/>
      </rPr>
      <t>Total Scope 3 emissions</t>
    </r>
    <r>
      <rPr>
        <sz val="11"/>
        <color theme="1"/>
        <rFont val="Calibri"/>
        <family val="2"/>
        <scheme val="minor"/>
      </rPr>
      <t xml:space="preserve"> (Break-up of the GHG into CO2, CH4, N2O, HFCs, PFCs,
SF6, NF3, if available)</t>
    </r>
  </si>
  <si>
    <r>
      <rPr>
        <b/>
        <sz val="11"/>
        <color theme="1"/>
        <rFont val="Calibri"/>
        <family val="2"/>
        <scheme val="minor"/>
      </rPr>
      <t xml:space="preserve">Total Scope 3 emission intensity </t>
    </r>
    <r>
      <rPr>
        <sz val="11"/>
        <color theme="1"/>
        <rFont val="Calibri"/>
        <family val="2"/>
        <scheme val="minor"/>
      </rPr>
      <t>(optional) – the relevant metric may be selected by the entity</t>
    </r>
  </si>
  <si>
    <t>If the entity has undertaken any specific initiatives or used innovative technology or solutions to improve resource efficiency, or reduce impact due to emissions / effluent discharge / waste generated, please provide details of the same as well as outcome of such initiatives</t>
  </si>
  <si>
    <t>Outcome of the initiative</t>
  </si>
  <si>
    <t>Name of the trade and industry chambers/ associations</t>
  </si>
  <si>
    <t>Reach of trade and industry chambers/ associations
(State/National)</t>
  </si>
  <si>
    <t>Name of authority</t>
  </si>
  <si>
    <t>Brief of the case</t>
  </si>
  <si>
    <t>Corrective action taken</t>
  </si>
  <si>
    <t>Details of public policy positions advocated by the entity</t>
  </si>
  <si>
    <t>Public policy advocated</t>
  </si>
  <si>
    <t>Web Link,if available</t>
  </si>
  <si>
    <t>Frequency of Review by Board</t>
  </si>
  <si>
    <t>Details of Social Impact Assessments (SIA) of projects undertaken by the entity based on applicable laws, in the current financial year.</t>
  </si>
  <si>
    <t>SIA Notification No.</t>
  </si>
  <si>
    <t>Date of notification</t>
  </si>
  <si>
    <t>Results communicated in public domain</t>
  </si>
  <si>
    <t>Name of Project for which R&amp;R is ongoing</t>
  </si>
  <si>
    <t>State</t>
  </si>
  <si>
    <t>District</t>
  </si>
  <si>
    <t>No. of Project Affected Families (PAFs)</t>
  </si>
  <si>
    <t>% of PAFs covered by R&amp;R</t>
  </si>
  <si>
    <t>Amounts paid to PAFs in the FY (In INR)</t>
  </si>
  <si>
    <t>Provide information on project(s) for which ongoing Rehabilitation and Resettlement (R&amp;R) is being undertaken by your entity, in the following format</t>
  </si>
  <si>
    <t>Directly sourced from MSMEs/ small producers</t>
  </si>
  <si>
    <t>Details of negative social impact identified</t>
  </si>
  <si>
    <t>Provide details of actions taken to mitigate any negative social impacts identified in the Social Impact Assessments</t>
  </si>
  <si>
    <t>Aspirational District</t>
  </si>
  <si>
    <t>Amount spent (In INR)</t>
  </si>
  <si>
    <t>Owned/ Acquired (Yes/No)</t>
  </si>
  <si>
    <t>Benefit shared (Yes / No)</t>
  </si>
  <si>
    <t>P1</t>
  </si>
  <si>
    <t>P2</t>
  </si>
  <si>
    <t>P3</t>
  </si>
  <si>
    <t>P4</t>
  </si>
  <si>
    <t>P5</t>
  </si>
  <si>
    <t>P6</t>
  </si>
  <si>
    <t>P7</t>
  </si>
  <si>
    <t>P8</t>
  </si>
  <si>
    <t>P9</t>
  </si>
  <si>
    <t>Name and contact details (telephone, email address) of the person who may be contacted in case of any queries on the BRSR report</t>
  </si>
  <si>
    <t>Provide the following information on CSR projects undertaken by your entity in designated aspirational districts as identified by government bodies</t>
  </si>
  <si>
    <t>Whether information available in public domain? (Yes/No)</t>
  </si>
  <si>
    <t>Provide details of corrective action taken or underway on any issues related to anti- competitive conduct by the entity, based on adverse orders from regulatory authorities.</t>
  </si>
  <si>
    <t>(If Yes, then give details of the mechanism in brief)</t>
  </si>
  <si>
    <t>On Health and safety measures</t>
  </si>
  <si>
    <t>Pending resolution at the end of year</t>
  </si>
  <si>
    <t>15. Provide details of any corrective action taken or underway to address safety-related incidents (if any) and on significant risks / concerns arising from assessments of health &amp; safety practices and working conditions.</t>
  </si>
  <si>
    <t>Whether conducted by independent external agency
(Yes/No)</t>
  </si>
  <si>
    <t>This section is aimed at helping entities demonstrate their performance in integrating the Principles and Core Elements with key processes and decisions. The information sought is categorized as “Essential” and “Leadership”. While the essential indicators are expected to be disclosed by every entity that is mandated to file this report, the leadership indicators may be voluntarily disclosed by entities which aspire to progress to a higher level in their quest to be socially, environmentally and ethically responsible.</t>
  </si>
  <si>
    <t>Please indicate material responsible business conduct and sustainability issues pertaining to environmental and social matters that present a risk or an opportunity to your business, rationale for identifying the same, approach to adapt or mitigate the risk along-with its financial implications, as per the following format</t>
  </si>
  <si>
    <t>Does the entity indicated at column A, participate in the Business Responsibility initiatives of the listed entity? (Yes/No)</t>
  </si>
  <si>
    <t>% of Turnover of the entity</t>
  </si>
  <si>
    <t>Description of Main Activity</t>
  </si>
  <si>
    <t>Details of the initiative (Web-link, if
any, may be provided along-with summary)</t>
  </si>
  <si>
    <t>1. a. Details of measures for the well-being of employees:</t>
  </si>
  <si>
    <t>Boundary for which the Life Cycle Perspective/Assessment was conducted</t>
  </si>
  <si>
    <t>If yes, provide the web-link.</t>
  </si>
  <si>
    <t>Description of Business Activity</t>
  </si>
  <si>
    <t>Whether conducted by independent external agency</t>
  </si>
  <si>
    <t>Method resorted for such advocacy</t>
  </si>
  <si>
    <t>1. a. Number of affiliations with trade and industry chambers/ associations.</t>
  </si>
  <si>
    <t>1. Describe the processes for identifying key stakeholder groups of the entity.</t>
  </si>
  <si>
    <t>Please specify unit</t>
  </si>
  <si>
    <t>With treatment – please specify level of
treatment</t>
  </si>
  <si>
    <t>Stakeholder group from whom complaint is received</t>
  </si>
  <si>
    <t>Value Chain Partners</t>
  </si>
  <si>
    <t>Sourced directly from within the district and neighbouring districts</t>
  </si>
  <si>
    <t>(b) From which marginalized /vulnerable groups do you procure?</t>
  </si>
  <si>
    <t>(c) What percentage of total procurement (by value) does it constitute?</t>
  </si>
  <si>
    <t>Intellectual Property based on traditional knowledge</t>
  </si>
  <si>
    <t>1. Details of total energy consumption (in Joules or multiples) and energy intensity, in the following format:</t>
  </si>
  <si>
    <t>2. Does the entity have any sites / facilities identified as designated consumers (DCs) under the Performance, Achieve and Trade (PAT) Scheme of the Government of India?</t>
  </si>
  <si>
    <t>3. Provide details of the following disclosures related to water, in the following format:</t>
  </si>
  <si>
    <t>Water intensity per rupee of
turnover (Water consumed / turnover)</t>
  </si>
  <si>
    <t>Water intensity (optional) – the
relevant metric may be selected by the entity</t>
  </si>
  <si>
    <t>Other Hazardous waste. Please
specify, if any. (G)</t>
  </si>
  <si>
    <t>Total electricity consumption
(A)</t>
  </si>
  <si>
    <t>Total electricity consumption
(D)</t>
  </si>
  <si>
    <t>9. Percentage of value chain partners (by value of business done with such partners) that were assessed for environmental impacts.</t>
  </si>
  <si>
    <t>1. Employees and workers who have been provided training on human rights issues and policy(ies) of the entity, in the following format:</t>
  </si>
  <si>
    <t>2. Details of minimum wages paid to employees and workers, in the following format:</t>
  </si>
  <si>
    <t>3. Details of remuneration/salary/wages, in the following format:</t>
  </si>
  <si>
    <t>4. Do you have a focal point (Individual/ Committee) responsible for addressing human rights impacts or issues caused or contributed to by the business?</t>
  </si>
  <si>
    <t>5. Describe the internal mechanisms in place to redress grievances related to human rights issues.</t>
  </si>
  <si>
    <t>6. Number of Complaints on the following made by employees and workers:</t>
  </si>
  <si>
    <t>List stakeholder groups identified as key for your entity and the frequency of engagement with each stakeholder group.</t>
  </si>
  <si>
    <t>PRINCIPLE 4: Businesses should respect the interests of and be responsive to all its stakeholders</t>
  </si>
  <si>
    <t>1. Provide the processes for consultation between stakeholders and the Board on economic, environmental, and social topics or if consultation is delegated, how is feedback from such consultations provided to the Board.</t>
  </si>
  <si>
    <t>If so, provide details of instances as to how the inputs received from stakeholders on these topics were incorporated into policies and activities of the entity.</t>
  </si>
  <si>
    <t>3. Accessibility of workplaces</t>
  </si>
  <si>
    <t>4. Does the entity have an equal opportunity policy as per the Rights of Persons with Disabilities Act, 2016?</t>
  </si>
  <si>
    <t>5. Return to work and Retention rates of permanent employees and workers that took parental leave.</t>
  </si>
  <si>
    <t>7. Membership of employees and worker in association(s) or Unions recognised by the listed entity:</t>
  </si>
  <si>
    <t>8. Details of training given to employees and workers:</t>
  </si>
  <si>
    <t>On Health
and safety measures</t>
  </si>
  <si>
    <t>9. Details of performance and career development reviews of employees and worker:</t>
  </si>
  <si>
    <t>b. If yes, what percentage of inputs were sourced sustainably?</t>
  </si>
  <si>
    <t>If yes, provide details</t>
  </si>
  <si>
    <t>b. Has the policy been approved by the Board? (Yes/No)</t>
  </si>
  <si>
    <t>12. If answer to question (1) above is “No” i.e. not all Principles are covered by a policy, reasons to be stated:</t>
  </si>
  <si>
    <t>The entity does not consider the Principles material to its business (Yes/No)</t>
  </si>
  <si>
    <t>It is planned to be done in the next financial year (Yes/No)</t>
  </si>
  <si>
    <t>Details of the benefits derived and shared from the intellectual properties owned or acquired by your entity (in the current financial year), based on traditional knowledge</t>
  </si>
  <si>
    <t>Details of corrective actions taken or underway, based on any adverse order in intellectual property related disputes wherein usage of traditional knowledge is involved.</t>
  </si>
  <si>
    <t>Details of beneficiaries of CSR Projects</t>
  </si>
  <si>
    <t>CSR Project</t>
  </si>
  <si>
    <t>1. Details of Social Impact Assessments (SIA) of projects undertaken by the entity based on applicable laws, in the current financial year.</t>
  </si>
  <si>
    <t>2. Provide information on project(s) for which ongoing Rehabilitation and Resettlement (R&amp;R) is being undertaken by your entity, in the following format:</t>
  </si>
  <si>
    <t>3. Describe the mechanisms to receive and redress grievances of the community.</t>
  </si>
  <si>
    <t>4. Percentage of input material (inputs to total inputs by value) sourced from suppliers:</t>
  </si>
  <si>
    <t>1. Provide details of actions taken to mitigate any negative social impacts identified in the Social Impact Assessments (Reference: Question 1 of Essential Indicators above):</t>
  </si>
  <si>
    <t>2. Provide the following information on CSR projects undertaken by your entity in designated aspirational districts as identified by government bodies:</t>
  </si>
  <si>
    <t>4. Details of the benefits derived and shared from the intellectual properties owned or acquired by your entity (in the current financial year), based on traditional knowledge:</t>
  </si>
  <si>
    <t>5. Details of corrective actions taken or underway, based on any adverse order in intellectual property related disputes wherein usage of traditional knowledge is involved.</t>
  </si>
  <si>
    <t>6. Details of beneficiaries of CSR Projects:</t>
  </si>
  <si>
    <t>PRINCIPLE 8 Businesses should promote inclusive growth and equitable development</t>
  </si>
  <si>
    <t>Environmental and social parameters relevant to the product</t>
  </si>
  <si>
    <t>Safe and responsible usage</t>
  </si>
  <si>
    <t>Recycling and/or safe disposal</t>
  </si>
  <si>
    <t>As a percentage to total turnover</t>
  </si>
  <si>
    <t>3. Number of consumer complaints in respect of the following</t>
  </si>
  <si>
    <t>Data privacy</t>
  </si>
  <si>
    <t>Advertising</t>
  </si>
  <si>
    <t>Cyber-security</t>
  </si>
  <si>
    <t>Delivery of essential services</t>
  </si>
  <si>
    <t>Restrictive Trade Practices</t>
  </si>
  <si>
    <t>Unfair Trade Practices</t>
  </si>
  <si>
    <t>Received during the year</t>
  </si>
  <si>
    <t>Pending resolution at end of year</t>
  </si>
  <si>
    <t>Remark</t>
  </si>
  <si>
    <t>4. Details of instances of product recalls on account of safety issues</t>
  </si>
  <si>
    <t>Reasons for recall</t>
  </si>
  <si>
    <t>Voluntary recalls</t>
  </si>
  <si>
    <t>Forced recalls</t>
  </si>
  <si>
    <t>5. Does the entity have a framework/ policy on cyber security and risks related to data privacy?</t>
  </si>
  <si>
    <t>If available, provide a web-link of the policy</t>
  </si>
  <si>
    <t>6. Provide details of any corrective actions taken or underway on issues relating to advertising, and delivery of essential services; cyber security and data privacy of customers; re-occurrence of instances of product recalls; penalty / action taken by regulatory authorities on safety of products / services.</t>
  </si>
  <si>
    <t>1. Channels / platforms where information on products and services of the entity can be accessed (provide web link, if available).</t>
  </si>
  <si>
    <t>2. Steps taken to inform and educate consumers about safe and responsible usage of products and/or services</t>
  </si>
  <si>
    <t>3. Mechanisms in place to inform consumers of any risk of disruption/discontinuation of essential services.</t>
  </si>
  <si>
    <t>4. Does the entity display product information on the product over and above what is mandated as per local laws?</t>
  </si>
  <si>
    <t>If yes, provide details in brief.</t>
  </si>
  <si>
    <t>Did your entity carry out any survey with regard to consumer satisfaction relating to the major products / services of the entity, significant locations of operation of the entity or the entity as a whole?</t>
  </si>
  <si>
    <t>a. Number of instances of data breaches along-with impact</t>
  </si>
  <si>
    <t>b. Percentage of data breaches involving personally identifiable information of customers</t>
  </si>
  <si>
    <t xml:space="preserve">VI. </t>
  </si>
  <si>
    <t>Investors (other than shareholders)</t>
  </si>
  <si>
    <t>PRINCIPLE 9 Businesses should engage with and provide value to their consumers in a responsible manner</t>
  </si>
  <si>
    <t>% of beneficiaries from vulnerable and marginalized groups</t>
  </si>
  <si>
    <t>2. Provide details of corrective action taken or underway on any issues related to anti- competitive conduct by the entity, based on adverse orders from regulatory authorities.</t>
  </si>
  <si>
    <t>1. Details of public policy positions advocated by the entity:</t>
  </si>
  <si>
    <t>Particulate matter
(PM)</t>
  </si>
  <si>
    <t>Persistent organic
pollutants (POP)</t>
  </si>
  <si>
    <t>Construction and demolition
waste (D)</t>
  </si>
  <si>
    <t>Other Non-hazardous waste generated (H). Please specify, if any.
(Break-up by composition i.e. by
materials relevant to the sector)</t>
  </si>
  <si>
    <t>Employees other than BoD and KMP</t>
  </si>
  <si>
    <t>2. List stakeholder groups identified as key for your entity and the frequency of engagement with each stakeholder group.</t>
  </si>
  <si>
    <t>2.Whether stakeholder consultation is used to support the identification and management of environmental, and social topics.</t>
  </si>
  <si>
    <t>3. Provide details of instances of engagement with, and actions taken to, address the concerns of vulnerable/ marginalized stakeholder groups.</t>
  </si>
  <si>
    <t>1. Percentage of R&amp;D and capital expenditure (capex) investments in specific technologies to improve the environmental and social impacts of product and processes to total R&amp;D and capex investments made by the entity, respectively.</t>
  </si>
  <si>
    <t>1. Has the entity conducted Life Cycle Perspective / Assessments (LCA) for any of its products (for manufacturing industry) or for its services (for service industry)?</t>
  </si>
  <si>
    <t>1. Percentage coverage by training and awareness programmes on any of the Principles during the financial year:</t>
  </si>
  <si>
    <t>7. Provide details of any corrective action taken or underway on issues related to fines / penalties / action taken by regulators/ law enforcement agencies/ judicial institutions, on cases of corruption and conflicts of interest.</t>
  </si>
  <si>
    <t>2. Whether the entity has translated the policy into procedures. (Yes / No)</t>
  </si>
  <si>
    <t>3. Do the enlisted policies extend to your value chain partners? (Yes/No)</t>
  </si>
  <si>
    <t>11. Has the entity carried out independent assessment/ evaluation of the working of its policies by an external agency? (Yes/No). If yes, provide name of the agency.</t>
  </si>
  <si>
    <t>The entity is not at a stage where it is in a position to formulate and implement the policies on specified principles (Yes/No)</t>
  </si>
  <si>
    <t>The entity does not have the financial or/human and technical resources available for the task (Yes/No)</t>
  </si>
  <si>
    <t>Indicate whether risk or opportunity (R/O)</t>
  </si>
  <si>
    <t>(If Yes, then provide web-link for grievance redress policy)</t>
  </si>
  <si>
    <t>1. Describe the mechanisms in place to receive and respond to consumer complaints and feedback.</t>
  </si>
  <si>
    <t>2. Turnover of products and/ services as a percentage of turnover from all products/service that carry information about</t>
  </si>
  <si>
    <t>No. of persons benefitted from CSR Projects</t>
  </si>
  <si>
    <t>Basis of calculating benefit
share</t>
  </si>
  <si>
    <t>Volatile organic
compounds (VOC)</t>
  </si>
  <si>
    <t>Hazardous air
pollutants (HAP)</t>
  </si>
  <si>
    <t>Other human
rights related issues</t>
  </si>
  <si>
    <t>Rationale for identifying the risk / opportunity</t>
  </si>
  <si>
    <t>Material issue identified</t>
  </si>
  <si>
    <t>In case of risk, approach to adapt or mitigate</t>
  </si>
  <si>
    <t>b. List the top 10 trade and industry chambers/ associations (determined based on the total members of such body) the entity is a member of/ affiliated to</t>
  </si>
  <si>
    <t>Number of locations where plants and/or operations/offices of the entity are situated</t>
  </si>
  <si>
    <t>Transparency and Disclosures Compliances</t>
  </si>
  <si>
    <t>7. Statement by director responsible for the business responsibility report, highlighting ESG related challenges, targets and achievements (listed entity has flexibility regarding the placement of this disclosure)</t>
  </si>
  <si>
    <t>6. Performance of the entity against the specific commitments, goals and targets along-with reasons in case the same are not met.</t>
  </si>
  <si>
    <t>8. Details of the highest authority responsible for implementation and oversight of the Business Responsibility policy (ies).</t>
  </si>
  <si>
    <t>NA</t>
  </si>
  <si>
    <t>O</t>
  </si>
  <si>
    <t>R</t>
  </si>
  <si>
    <t>Positive Implications</t>
  </si>
  <si>
    <t>Negative Implications</t>
  </si>
  <si>
    <t>10. Details of Review of NGRBCs by the Company</t>
  </si>
  <si>
    <t>SECTION A: GENERAL DISCLOSURES</t>
  </si>
  <si>
    <t>5. Specific commitments, goals and targets set by the entity with defined timelines, if any.</t>
  </si>
  <si>
    <t>If yes, provide details.</t>
  </si>
  <si>
    <t>Has an appeal been preferred? (Yes/No)</t>
  </si>
  <si>
    <t>Details Of The Appeal Or Revision Preferred In Cases Where Monetary Or Non Monetary Action Has Been Appealed</t>
  </si>
  <si>
    <t xml:space="preserve"> Awareness programmes conducted for value chain partners on any of the Principles during the financial year</t>
  </si>
  <si>
    <t>1. Awareness programmes conducted for value chain partners on any of the Principles during the financial year</t>
  </si>
  <si>
    <t>Percentage of value chain partners covered (by value of business done with such partners) under the awareness programmes</t>
  </si>
  <si>
    <t>2. Does the entity have processes in place to avoid/ manage conflict of interests involving members of the Board?</t>
  </si>
  <si>
    <t>3. Of the instances disclosed in Question 2 above, details of the Appeal/ Revision preferred in cases where monetary or non-monetary action has been appealed</t>
  </si>
  <si>
    <t>PRINCIPLE 2 Businesses should provide goods and services in a manner that is sustainable and safe</t>
  </si>
  <si>
    <t>3. Describe the processes in place to safely reclaim your products for reusing, recycling and disposing at the end of life, for</t>
  </si>
  <si>
    <t>(a) Plastics (including packaging)</t>
  </si>
  <si>
    <t>(b) E-waste</t>
  </si>
  <si>
    <t>(c) Hazardous waste</t>
  </si>
  <si>
    <t>(d) other waste</t>
  </si>
  <si>
    <t>2.  a. Does the entity have procedures in place for sustainable sourcing? (Yes/No)</t>
  </si>
  <si>
    <t>Other waste</t>
  </si>
  <si>
    <t>Hazardous waste</t>
  </si>
  <si>
    <t>E waste</t>
  </si>
  <si>
    <t>Plastics (including packaging)</t>
  </si>
  <si>
    <t>Reclaimed products and their packaging materials as Percentage of total products sold in respective category</t>
  </si>
  <si>
    <t>Turnover rate for permanent employees and workers (Disclose trends for the past 3 years)</t>
  </si>
  <si>
    <t>Total differently abled employees (D + E)</t>
  </si>
  <si>
    <t>Other than Permanent (E)</t>
  </si>
  <si>
    <t>Other than Permanent (G)</t>
  </si>
  <si>
    <t>Total differently abled workers (F + G)</t>
  </si>
  <si>
    <t>No. (H)</t>
  </si>
  <si>
    <t>% (H / A)</t>
  </si>
  <si>
    <t xml:space="preserve"> Details as at the end of Financial Year</t>
  </si>
  <si>
    <t>Employees and workers (including differently abled)</t>
  </si>
  <si>
    <t>Prior to Previous Financial year</t>
  </si>
  <si>
    <t>Financial implications of the risk or opportunity (Indicate positive or negative implications)</t>
  </si>
  <si>
    <t>Details of penalty or fine</t>
  </si>
  <si>
    <t>Details of compounding fee</t>
  </si>
  <si>
    <t>Details of imprisonment</t>
  </si>
  <si>
    <t>Details of settlement</t>
  </si>
  <si>
    <t>Has an appeal been preferred?</t>
  </si>
  <si>
    <t>Start date</t>
  </si>
  <si>
    <t>End date</t>
  </si>
  <si>
    <t>Other than permanent employees</t>
  </si>
  <si>
    <t>Other than permanent workers</t>
  </si>
  <si>
    <t>2. Details of retirement benefits</t>
  </si>
  <si>
    <t>6. Is there a mechanism available to receive and redress grievances for the following categories of employees and worker?</t>
  </si>
  <si>
    <t>Name Of Benefits</t>
  </si>
  <si>
    <t>Total (C)</t>
  </si>
  <si>
    <t>Standalone basis</t>
  </si>
  <si>
    <t>Consolidated basis</t>
  </si>
  <si>
    <t>01</t>
  </si>
  <si>
    <t>02</t>
  </si>
  <si>
    <t>03</t>
  </si>
  <si>
    <t>04</t>
  </si>
  <si>
    <t>05</t>
  </si>
  <si>
    <t>06</t>
  </si>
  <si>
    <t>07</t>
  </si>
  <si>
    <t>08</t>
  </si>
  <si>
    <t>09</t>
  </si>
  <si>
    <t>Element Name</t>
  </si>
  <si>
    <t>Label name</t>
  </si>
  <si>
    <t>type</t>
  </si>
  <si>
    <t>I/D</t>
  </si>
  <si>
    <t>validations</t>
  </si>
  <si>
    <t>Taxonomy</t>
  </si>
  <si>
    <t>Details of other waste</t>
  </si>
  <si>
    <t>Name Of Other Waste</t>
  </si>
  <si>
    <t>Name of other assessment</t>
  </si>
  <si>
    <t>Details of Energy consumed from renewable</t>
  </si>
  <si>
    <t>Name of other parameter</t>
  </si>
  <si>
    <t>Details of other air emissions</t>
  </si>
  <si>
    <t>Details of Energy consumed from non renewable</t>
  </si>
  <si>
    <t>Type of operations</t>
  </si>
  <si>
    <t>DetailsasattheendofFinancialYear</t>
  </si>
  <si>
    <t>BoardofDirectors</t>
  </si>
  <si>
    <t>KeyManagementPersonnel</t>
  </si>
  <si>
    <t>TheentitydoesnotconsiderthePrinciplesmaterialtoitsbusiness(Yes/No)</t>
  </si>
  <si>
    <t>Theentityisnotatastagewhereitisinapositiontoformulateandimplementthepoliciesonspecifiedprinciples(Yes/No)</t>
  </si>
  <si>
    <t>Theentitydoesnothavethefinancialor/humanandtechnicalresourcesavailableforthetask(Yes/No)</t>
  </si>
  <si>
    <t>Itisplannedtobedoneinthenextfinancialyear(Yes/No)</t>
  </si>
  <si>
    <t>NumberofcomplaintsreceivedinrelationtoissuesofConflictofInterestoftheDirectors</t>
  </si>
  <si>
    <t>NumberofcomplaintsreceivedinrelationtoissuesofConflictofInterestoftheKMPs</t>
  </si>
  <si>
    <t>Otherthanpermanent</t>
  </si>
  <si>
    <t>TotalEmployees</t>
  </si>
  <si>
    <t>TotalWorkers</t>
  </si>
  <si>
    <t>BoardofDirectors(BoD)</t>
  </si>
  <si>
    <t>KeyManagerialPersonnel</t>
  </si>
  <si>
    <t>EmployeesotherthanBoDandKMP</t>
  </si>
  <si>
    <t>SexualHarassment</t>
  </si>
  <si>
    <t>Discriminationatworkplace</t>
  </si>
  <si>
    <t>ChildLabour</t>
  </si>
  <si>
    <t>ForcedLabour/InvoluntaryLabour</t>
  </si>
  <si>
    <t>Otherhuman_x000D_
rightsrelatedissues</t>
  </si>
  <si>
    <t>Totalfuelconsumption(B)</t>
  </si>
  <si>
    <t>Waterwithdrawalbysource(inkilolitres)</t>
  </si>
  <si>
    <t>(i)Surfacewater</t>
  </si>
  <si>
    <t>(ii)Groundwater</t>
  </si>
  <si>
    <t>(iii)Thirdpartywater</t>
  </si>
  <si>
    <t>(iv)Seawater/desalinatedwater</t>
  </si>
  <si>
    <t>(v)Others</t>
  </si>
  <si>
    <t>Totalvolumeofwaterconsumption_x000D_
(inkilolitres)</t>
  </si>
  <si>
    <t>Particulatematter_x000D_
(PM)</t>
  </si>
  <si>
    <t>Persistentorganic_x000D_
pollutants(POP)</t>
  </si>
  <si>
    <t>Volatileorganic_x000D_
compounds(VOC)</t>
  </si>
  <si>
    <t>Hazardousair_x000D_
pollutants(HAP)</t>
  </si>
  <si>
    <t>Note:Indicateifanyindependentassessment/evaluation/assurancehasbeencarriedoutbyan_x000D_
externalagency?(Y/N)</t>
  </si>
  <si>
    <t>TotalScope1emissions(Break-upoftheGHGintoCO2,CH4,N2O,HFCs,PFCs,_x000D_
SF6,NF3,ifavailable)</t>
  </si>
  <si>
    <t>TotalScope2emissions(Break-upoftheGHGintoCO2,CH4,N2O,HFCs,PFCs,_x000D_
SF6,NF3,ifavailable)</t>
  </si>
  <si>
    <t>TotalScope1andScope2emissionsperrupeeof_x000D_
turnover</t>
  </si>
  <si>
    <t>TotalScope1andScope2emissionintensity(optional)_x000D_
–therelevantmetricmaybe_x000D_
selectedbytheentity</t>
  </si>
  <si>
    <t>Note:Indicateifanyindependentassessment/evaluation/assurancehasbeencarriedoutbyanexternal_x000D_
agency?(Y/N)</t>
  </si>
  <si>
    <t>Plasticwaste(A)</t>
  </si>
  <si>
    <t>E-waste(B)</t>
  </si>
  <si>
    <t>Bio-medicalwaste(C)</t>
  </si>
  <si>
    <t>Constructionanddemolition_x000D_
waste(D)</t>
  </si>
  <si>
    <t>Batterywaste(E)</t>
  </si>
  <si>
    <t>Radioactivewaste(F)</t>
  </si>
  <si>
    <t>OtherHazardouswaste.Please_x000D_
specify,ifany.(G)</t>
  </si>
  <si>
    <t>OtherNon-hazardouswastegenerated(H).Pleasespecify,ifany._x000D_
(Break-upbycompositioni.e.by_x000D_
materialsrelevanttothesector)</t>
  </si>
  <si>
    <t>(i)Recycled</t>
  </si>
  <si>
    <t>(ii)Re-used</t>
  </si>
  <si>
    <t>(iii)Otherrecoveryoperations</t>
  </si>
  <si>
    <t>(i)Incineration</t>
  </si>
  <si>
    <t>(ii)Landfilling</t>
  </si>
  <si>
    <t>(iii)Otherdisposaloperations</t>
  </si>
  <si>
    <t>12.Istheentitycompliantwiththeapplicableenvironmentallaw/regulations/guidelinesinIndia;suchastheWater(PreventionandControlofPollution)Act,Air(PreventionandControlofPollution)Act,Environmentprotectionactandrulesthereunder(Y/N).</t>
  </si>
  <si>
    <t>Totalelectricityconsumption_x000D_
(A)</t>
  </si>
  <si>
    <t>Totalfuelconsumption(E)</t>
  </si>
  <si>
    <t>Note:Indicateifanyindependentassessment/evaluation/assurancehasbeencarriedoutbyanexternalagency?(Y/N)</t>
  </si>
  <si>
    <t>Notreatment</t>
  </si>
  <si>
    <t>Withtreatment–pleasespecifylevelof_x000D_
treatment</t>
  </si>
  <si>
    <t>TotalScope3emissions(Break-upoftheGHGintoCO2,CH4,N2O,HFCs,PFCs,_x000D_
SF6,NF3,ifavailable)</t>
  </si>
  <si>
    <t>TotalScope3emissions_x000D_
perrupeeofturnover</t>
  </si>
  <si>
    <t>TotalScope3emissionintensity(optional)–therelevantmetricmaybeselectedbytheentity</t>
  </si>
  <si>
    <t>9.Percentageofvaluechainpartners(byvalueofbusinessdonewithsuchpartners)thatwereassessedforenvironmentalimpacts.</t>
  </si>
  <si>
    <t>1.a.Numberofaffiliationswithtradeandindustrychambers/associations.</t>
  </si>
  <si>
    <t>3.Describethemechanismstoreceiveandredressgrievancesofthecommunity.</t>
  </si>
  <si>
    <t>DirectlysourcedfromMSMEs/smallproducers</t>
  </si>
  <si>
    <t>Sourceddirectlyfromwithinthedistrictandneighbouringdistricts</t>
  </si>
  <si>
    <t>3.(a)Doyouhaveapreferentialprocurementpolicywhereyougivepreferencetopurchasefromsupplierscomprisingmarginalized/vulnerablegroups?(Yes/No)</t>
  </si>
  <si>
    <t>(b)Fromwhichmarginalized/vulnerablegroupsdoyouprocure?</t>
  </si>
  <si>
    <t>(c)Whatpercentageoftotalprocurement(byvalue)doesitconstitute?</t>
  </si>
  <si>
    <t>Dataprivacy</t>
  </si>
  <si>
    <t>Deliveryofessentialservices</t>
  </si>
  <si>
    <t>RestrictiveTradePractices</t>
  </si>
  <si>
    <t>UnfairTradePractices</t>
  </si>
  <si>
    <t>Voluntaryrecalls</t>
  </si>
  <si>
    <t>Forcedrecalls</t>
  </si>
  <si>
    <t>5.Doestheentityhaveaframework/policyoncybersecurityandrisksrelatedtodataprivacy?</t>
  </si>
  <si>
    <t>Ifavailable,provideaweb-linkofthepolicy</t>
  </si>
  <si>
    <t>6.Providedetailsofanycorrectiveactionstakenorunderwayonissuesrelatingtoadvertising,anddeliveryofessentialservices;cybersecurityanddataprivacyofcustomers;re-occurrenceofinstancesofproductrecalls;penalty/actiontakenbyregulatoryauthoritiesonsafetyofproducts/services.</t>
  </si>
  <si>
    <t>FY (2020-21)</t>
  </si>
  <si>
    <t>PY (2019-20)</t>
  </si>
  <si>
    <t>Nameofthetradeandindustrychambers/associations</t>
  </si>
  <si>
    <t>Reachoftradeandindustrychambers/associations_x000D_
(State/National)</t>
  </si>
  <si>
    <t>This is mandatory field</t>
  </si>
  <si>
    <t>Lable Name</t>
  </si>
  <si>
    <t>Type</t>
  </si>
  <si>
    <t>Validations</t>
  </si>
  <si>
    <t>DescriptionofMainActivity</t>
  </si>
  <si>
    <t>DescriptionofBusinessActivity</t>
  </si>
  <si>
    <t>%ofTurnoveroftheentity</t>
  </si>
  <si>
    <t>This is a mandatory field</t>
  </si>
  <si>
    <t>Validation</t>
  </si>
  <si>
    <t>NICCode</t>
  </si>
  <si>
    <t>%oftotalTurnovercontributed</t>
  </si>
  <si>
    <t>Nameoftheholding/subsidiary/associatecompanies/jointventures(A)</t>
  </si>
  <si>
    <t>Indicatewhetherholding/Subsidiary/Associate/JointVenture</t>
  </si>
  <si>
    <t>%ofsharesheldbylistedentity</t>
  </si>
  <si>
    <t>DoestheentityindicatedatcolumnA,participateintheBusinessResponsibilityinitiativesofthelistedentity?(Yes/No)</t>
  </si>
  <si>
    <t>Stakeholdergroupfromwhomcomplaintisreceived</t>
  </si>
  <si>
    <t>(IfYes,thenprovideweblinkforgrievanceredresspolicy)</t>
  </si>
  <si>
    <t>Numberofcomplaintsfiledduringtheyear</t>
  </si>
  <si>
    <t>Numberofcomplaintspendingresolutionatcloseoftheyear</t>
  </si>
  <si>
    <t>Financialimplicationsoftheriskoropportunity(Indicatepositiveornegativeimplications)</t>
  </si>
  <si>
    <t>Incaseofrisk,approachtoadaptormitigate</t>
  </si>
  <si>
    <t>Rationaleforidentifyingtherisk/opportunity</t>
  </si>
  <si>
    <t>Indicatewhetherriskoropportunity(R/O)</t>
  </si>
  <si>
    <t>Materialissueidentified</t>
  </si>
  <si>
    <t>Hasanappealbeenpreferred?(Yes/No)</t>
  </si>
  <si>
    <t>Amount(InINR)</t>
  </si>
  <si>
    <t>Nameoftheregulatory/enforcementagencies/judicialinstitutions</t>
  </si>
  <si>
    <t>Hasanappealbeenpreferred?</t>
  </si>
  <si>
    <t>CaseDetails</t>
  </si>
  <si>
    <t>Percentageofvaluechainpartnerscovered(byvalueofbusinessdonewithsuchpartners)undertheawarenessprogrammes</t>
  </si>
  <si>
    <t>Topics/principlescoveredunderthetraining</t>
  </si>
  <si>
    <t>Totalnumberofawarenessprogrammesheld</t>
  </si>
  <si>
    <t>Ifyes,providetheweb-link.</t>
  </si>
  <si>
    <t>Resultscommunicatedinpublicdomain(Yes/No)</t>
  </si>
  <si>
    <t>Whetherconductedbyindependentexternalagency(Yes/No)</t>
  </si>
  <si>
    <t>NameofProduct/Service</t>
  </si>
  <si>
    <t>ActionTaken</t>
  </si>
  <si>
    <t>Descriptionoftherisk/concern</t>
  </si>
  <si>
    <t>FY(2020-21)</t>
  </si>
  <si>
    <t>PY (2021-18)</t>
  </si>
  <si>
    <t>PY(2021-18)</t>
  </si>
  <si>
    <t>Indicateinputmaterial</t>
  </si>
  <si>
    <t>ReclaimedproductsandtheirpackagingmaterialsasPercentageoftotalproductssoldinrespectivecategory</t>
  </si>
  <si>
    <t>Indicateproductcategory</t>
  </si>
  <si>
    <t>NameOfOtherWaste</t>
  </si>
  <si>
    <t>Deductedanddepositedwiththeauthority(Y/N/N.A.)</t>
  </si>
  <si>
    <t>No.ofworkerscoveredasa%oftotalworkers</t>
  </si>
  <si>
    <t>No.ofemployeescoveredasa%oftotalemployees</t>
  </si>
  <si>
    <t>NameOfBenefits</t>
  </si>
  <si>
    <t>Purposeandscopeofengagementincludingkeytopicsandconcernsraisedduringsuchengagement</t>
  </si>
  <si>
    <t>Frequencyofengagement</t>
  </si>
  <si>
    <t>Channelsofcommunication</t>
  </si>
  <si>
    <t>WhetheridentifiedasVulnerable&amp;MarginalizedGroup</t>
  </si>
  <si>
    <t>StakeholderGroup</t>
  </si>
  <si>
    <t>%ofyourplantsandofficesthatwereassessed(byentityorstatutoryauthoritiesorthirdparties)</t>
  </si>
  <si>
    <t>Nameofotherassessment</t>
  </si>
  <si>
    <t>%ofvaluechainpartners(byvalueofbusinessdonewithsuchpartners)thatwereassessed</t>
  </si>
  <si>
    <t>PY(2019-20)</t>
  </si>
  <si>
    <t>Nameofotherparameter</t>
  </si>
  <si>
    <t>Pleasespecifyunit</t>
  </si>
  <si>
    <t>Ifno,thereasonsthereofandcorrectiveactiontaken,ifany.</t>
  </si>
  <si>
    <t>Whethertheconditionsofenvironmentalapproval/clearancearebeingcompliedwith?</t>
  </si>
  <si>
    <t>Typeofoperations</t>
  </si>
  <si>
    <t>Locationofoperations/offices</t>
  </si>
  <si>
    <t>RelevantWeblink</t>
  </si>
  <si>
    <t>EIANotificationNo.</t>
  </si>
  <si>
    <t>Nameandbriefdetailsofproject</t>
  </si>
  <si>
    <t>Correctiveactiontaken,ifany</t>
  </si>
  <si>
    <t>Anyfines/penalties/actiontakenbyregulatoryagenciessuchaspollutioncontrolboardsorbycourts</t>
  </si>
  <si>
    <t>Providedetailsofthenon-compliance</t>
  </si>
  <si>
    <t>Specifythelaw/regulation/guidelineswhichwasnotcompliedwith</t>
  </si>
  <si>
    <t>Correctiveactiontaken</t>
  </si>
  <si>
    <t>Briefofthecase</t>
  </si>
  <si>
    <t>Nameofauthority</t>
  </si>
  <si>
    <t>WebLink,ifavailable</t>
  </si>
  <si>
    <t>FrequencyofReviewbyBoard</t>
  </si>
  <si>
    <t>Whetherinformationavailableinpublicdomain?(Yes/No)</t>
  </si>
  <si>
    <t>Methodresortedforsuchadvocacy</t>
  </si>
  <si>
    <t>Publicpolicyadvocated</t>
  </si>
  <si>
    <t>Resultscommunicatedinpublicdomain</t>
  </si>
  <si>
    <t>Whetherconductedbyindependentexternalagency</t>
  </si>
  <si>
    <t>Dateofnotification</t>
  </si>
  <si>
    <t>SIANotificationNo.</t>
  </si>
  <si>
    <t>Basisofcalculatingbenefitshare</t>
  </si>
  <si>
    <t>IntellectualPropertybasedontraditionalknowledge</t>
  </si>
  <si>
    <t>Owned/Acquired(Yes/No)</t>
  </si>
  <si>
    <t>Benefitshared(Yes/No)</t>
  </si>
  <si>
    <t>Basisofcalculatingbenefit_x000D_
share</t>
  </si>
  <si>
    <t>CSRProject</t>
  </si>
  <si>
    <t>No.ofpersonsbenefittedfromCSRProjects</t>
  </si>
  <si>
    <t>%ofbeneficiariesfromvulnerableandmarginalizedgroups</t>
  </si>
  <si>
    <t>NameofProjectforwhichR&amp;Risongoing</t>
  </si>
  <si>
    <t>No.ofProjectAffectedFamilies(PAFs)</t>
  </si>
  <si>
    <t>%ofPAFscoveredbyR&amp;R</t>
  </si>
  <si>
    <t>AmountspaidtoPAFsintheFY(InINR)</t>
  </si>
  <si>
    <t>Detailsofnegativesocialimpactidentified</t>
  </si>
  <si>
    <t>Amountspent(InINR)</t>
  </si>
  <si>
    <t>AspirationalDistrict</t>
  </si>
  <si>
    <t>Initiativeundertaken</t>
  </si>
  <si>
    <t>Detailsoftheinitiative(Web-link,if_x000D_
any,maybeprovidedalong-withsummary)</t>
  </si>
  <si>
    <t>Outcomeoftheinitiative</t>
  </si>
  <si>
    <t>instant</t>
  </si>
  <si>
    <t>CorporateIdentityNumber</t>
  </si>
  <si>
    <t>NameOfTheCompany</t>
  </si>
  <si>
    <t>YearOfIncorporation</t>
  </si>
  <si>
    <t>AddressOfRegisteredOfficeOfCompany</t>
  </si>
  <si>
    <t>AddressOfCorporateOfficeOfCompany</t>
  </si>
  <si>
    <t>EMailOfTheCompany</t>
  </si>
  <si>
    <t>TelephoneOfCompany</t>
  </si>
  <si>
    <t>WebsiteOfCompany</t>
  </si>
  <si>
    <t>DateOfEndOfFinancialYear</t>
  </si>
  <si>
    <t>DateOfStartOfFinancialYear</t>
  </si>
  <si>
    <t>DateOfEndOfPreviousYear</t>
  </si>
  <si>
    <t>DateOfStartOfPreviousYear</t>
  </si>
  <si>
    <t>DateOfEndOfPriorToPreviousYear</t>
  </si>
  <si>
    <t>DateOfStartOfPriorToPreviousYear</t>
  </si>
  <si>
    <t>NameOfStockExchangeWhereTheCompanyIsListed</t>
  </si>
  <si>
    <t>ValueOfSharesPaidUp</t>
  </si>
  <si>
    <t>NameOfContactPerson</t>
  </si>
  <si>
    <t>ContactNumberOfContactPerson</t>
  </si>
  <si>
    <t>EMailOfContactPerson</t>
  </si>
  <si>
    <t>ReportingBoundary</t>
  </si>
  <si>
    <t>NationalMember</t>
  </si>
  <si>
    <t>InternationalMember</t>
  </si>
  <si>
    <t>NumberOfStatesWhereMarketServedByTheEntity</t>
  </si>
  <si>
    <t>NumberOfCountriesWhereMarketServedByTheEntity</t>
  </si>
  <si>
    <t>PercentageOfContributionOfExportsInTheTotalTurnoverOfTheEntity</t>
  </si>
  <si>
    <t>ABriefOnTypesOfCustomersExplanatoryTextBlock</t>
  </si>
  <si>
    <t>PermanentEmployeesMember</t>
  </si>
  <si>
    <t>OtherThanPermanentEmployeesMember</t>
  </si>
  <si>
    <t>EmployeesMember</t>
  </si>
  <si>
    <t>PermanentWorkersMember</t>
  </si>
  <si>
    <t>OtherThanPermanentWorkersMember</t>
  </si>
  <si>
    <t>WorkersMember</t>
  </si>
  <si>
    <t>WhetherCSRIsApplicableAsPerSection135OfCompaniesAct2013</t>
  </si>
  <si>
    <t>Turnover</t>
  </si>
  <si>
    <t>NetWorth</t>
  </si>
  <si>
    <t>ComplaintReceivedFromCommunitiesMember</t>
  </si>
  <si>
    <t>ComplaintReceivedFromInvestorsMember</t>
  </si>
  <si>
    <t>ComplaintReceivedFromShareholdersMember</t>
  </si>
  <si>
    <t>ComplaintReceivedFromEmployeesAndWorkersMember</t>
  </si>
  <si>
    <t>ComplaintReceivedFromCustomersMember</t>
  </si>
  <si>
    <t>ComplaintReceivedFromValueChainPartnersMember</t>
  </si>
  <si>
    <t>PlantMember</t>
  </si>
  <si>
    <t>OfficeMember</t>
  </si>
  <si>
    <t>LocationMember</t>
  </si>
  <si>
    <t>GenderMember</t>
  </si>
  <si>
    <t>MaleMember</t>
  </si>
  <si>
    <t>FemaleMember</t>
  </si>
  <si>
    <t>OtherGenderMember</t>
  </si>
  <si>
    <t>NumberOfEmployeesOrWorkersIncludingDifferentlyAbled</t>
  </si>
  <si>
    <t>PercentageOfEmployeesOrWorkersIncludingDifferentlyAbled</t>
  </si>
  <si>
    <t>NumberOfDifferentlyAbledEmployeesOrWorkers</t>
  </si>
  <si>
    <t>PercentageOfDifferentlyAbledEmployeesOrWorkers</t>
  </si>
  <si>
    <t>TotalNumberOfBoardOfDirectors</t>
  </si>
  <si>
    <t>NumberOfFemaleBoardOfDirectors</t>
  </si>
  <si>
    <t>PercentageOfFemaleBoardOfDirectors</t>
  </si>
  <si>
    <t>TotalNumberOfKeyManagementPersonnel</t>
  </si>
  <si>
    <t>NumberOfFemaleKeyManagementPersonnel</t>
  </si>
  <si>
    <t>PercentageOfFemaleKeyManagementPersonnel</t>
  </si>
  <si>
    <t>GrievanceRedressalMechanismInPlace</t>
  </si>
  <si>
    <t>WebLinkForGrievanceRedressPolicy</t>
  </si>
  <si>
    <t>NumberOfComplaintsFiledFromStakeHolderGroupDuringTheYear</t>
  </si>
  <si>
    <t>RemarksStakeHolderGroupFromWhomComplaintIsReceived</t>
  </si>
  <si>
    <t>DescriptionOfMainActivity</t>
  </si>
  <si>
    <t>DescriptionOfBusinessActivity</t>
  </si>
  <si>
    <t>PercentageOfTotalTurnoverForBusinessActivities</t>
  </si>
  <si>
    <t>ProductOrServiceSoldByTheEntity</t>
  </si>
  <si>
    <t>NICCodeOfProductOrServiceSoldByTheEntity</t>
  </si>
  <si>
    <t>PercentageOfTotalTurnoverForProductOrServiceSold</t>
  </si>
  <si>
    <t>NameOfTheHoldingOrSubsidiaryAssociateCompaniesOrJointVentures</t>
  </si>
  <si>
    <t>CategoryOfCompany</t>
  </si>
  <si>
    <t>PercentageOfSharesHeldByListedEntity</t>
  </si>
  <si>
    <t>DoesCompanyParticipateInTheBusinessResponsibilityInitiativesOfTheListedEntity</t>
  </si>
  <si>
    <t>MaterialIssueIdentified</t>
  </si>
  <si>
    <t>IndicateWhetherRiskOrOpportunity</t>
  </si>
  <si>
    <t>RationaleForIdentifyingTheRiskOpportunity</t>
  </si>
  <si>
    <t>InCaseOfRiskApproachToAdaptOrMitigate</t>
  </si>
  <si>
    <t>FinancialImplicationsOfTheRiskOrOpportunity</t>
  </si>
  <si>
    <t>Element</t>
  </si>
  <si>
    <t>Label</t>
  </si>
  <si>
    <t>PeriodType</t>
  </si>
  <si>
    <t>in-capmkt-types:CINNumber</t>
  </si>
  <si>
    <t>duration</t>
  </si>
  <si>
    <t>xbrli:stringItemType</t>
  </si>
  <si>
    <t>xbrli:dateItemType</t>
  </si>
  <si>
    <t>xbrli:monetaryItemType</t>
  </si>
  <si>
    <t>xbrli:integerItemType</t>
  </si>
  <si>
    <t>in-capmkt-types:ReportingOnTheBasis</t>
  </si>
  <si>
    <t>num:percentItemType</t>
  </si>
  <si>
    <t>NumberOfLocations</t>
  </si>
  <si>
    <t>nonnum:textBlockItemType</t>
  </si>
  <si>
    <t>TurnoverRate</t>
  </si>
  <si>
    <t>xbrli:decimalItemType</t>
  </si>
  <si>
    <t>in-capmkt-types:NatureOfCompany</t>
  </si>
  <si>
    <t>xbrli:booleanItemType</t>
  </si>
  <si>
    <t>in-capmkt-types:RiskOrOpportunity</t>
  </si>
  <si>
    <t>in-capmkt-types:FinancialImplications</t>
  </si>
  <si>
    <t>NGRBCPrincipleForPenaltyOrFine</t>
  </si>
  <si>
    <t>NameOfTheRegulatoryOrEnforcementAgenciesOrJudicialInstitutionsForPenaltyOrFine</t>
  </si>
  <si>
    <t>AmountOfFinesOrPenalties</t>
  </si>
  <si>
    <t>HasAnAppealBeenPreferredForPenaltyOrFine</t>
  </si>
  <si>
    <t>NGRBCPrincipleForSettlement</t>
  </si>
  <si>
    <t>NameOfTheRegulatoryOrEnforcementAgenciesOrJudicialInstitutionsForSettlement</t>
  </si>
  <si>
    <t>AmountOfSettlement</t>
  </si>
  <si>
    <t>HasAnAppealBeenPreferredForSettlement</t>
  </si>
  <si>
    <t>NGRBCPrincipleForCompoundingFee</t>
  </si>
  <si>
    <t>NameOfTheRegulatoryOrEnforcementAgenciesOrJudicialInstitutionsForCompoundingFee</t>
  </si>
  <si>
    <t>AmountOfCompoundingFee</t>
  </si>
  <si>
    <t>HasAnAppealBeenPreferredForCompoundingFee</t>
  </si>
  <si>
    <t>NGRBCPrincipleForImprisonment</t>
  </si>
  <si>
    <t>NameOfTheRegulatoryOrEnforcementAgenciesOrJudicialInstitutionsForImprisonment</t>
  </si>
  <si>
    <t>HasAnAppealBeenPreferredForImprisonment</t>
  </si>
  <si>
    <t>NGRBCPrincipleForPunishment</t>
  </si>
  <si>
    <t>NameOfTheRegulatoryOrEnforcementAgenciesOrJudicialInstitutionsForPunishment</t>
  </si>
  <si>
    <t>HasAnAppealBeenPreferredForPunishment</t>
  </si>
  <si>
    <t>DetailsOfTheCase</t>
  </si>
  <si>
    <t>NameOfTheRegulatoryOrEnforcementAgenciesOrJudicialInstitutions</t>
  </si>
  <si>
    <t>TotalNumberOfAwarenessProgrammesHeld</t>
  </si>
  <si>
    <t>TopicsOrPrinciplesCoveredUnderTheTraining</t>
  </si>
  <si>
    <t>PercentageOfValueChainPartnersCoveredUnderTheAwarenessProgrammes</t>
  </si>
  <si>
    <t>BoardOfDirectorsSegmentMember</t>
  </si>
  <si>
    <t>KeyManagerialPersonnelSegmentMember</t>
  </si>
  <si>
    <t>EmployeesOtherThanBoDAndKMPsSegmentMember</t>
  </si>
  <si>
    <t>WorkersSegmentMember</t>
  </si>
  <si>
    <t>DoesTheEntityHaveAnAntiCorruptionOrAntiBriberyPolicy</t>
  </si>
  <si>
    <t>AntiCorruptionOrAntiBriberyPolicyExplanatoryTextBlock</t>
  </si>
  <si>
    <t>NumberOfDirectorsAgainstWhomDisciplinaryActionWasTaken</t>
  </si>
  <si>
    <t>NumberOfKMPsAgainstWhomDisciplinaryActionWasTaken</t>
  </si>
  <si>
    <t>NumberOfEmployeesAgainstWhomDisciplinaryActionWasTaken</t>
  </si>
  <si>
    <t>NumberOfWorkersAgainstWhomDisciplinaryActionWasTaken</t>
  </si>
  <si>
    <t>DetailsOfAnyCorrectiveActionTakenOrUnderwayOnIssuesRelatedToFinesOrPenaltiesOrActionTakenByRegulatorsOrLawEnforcementAgenciesOrJudicialInstitutionsOnCasesOfCorruptionAndConflictsOfInterestExplanatoryTextBlock</t>
  </si>
  <si>
    <t>DoesTheEntityHaveProcessesInPlaceToAvoidOrManageConflictOfInterestsInvolvingMembersOfTheBoard</t>
  </si>
  <si>
    <t>DetailsOfTheEntityHaveProcessesInPlaceToAvoidOrManageConflictOfInterestsInvolvingMembersOfTheBoardExplanatoryTextBlock</t>
  </si>
  <si>
    <t>TotalNumberOfTrainingAndAwarenessProgramsHeld</t>
  </si>
  <si>
    <t>TopicsOrPrinciplesCoveredUnderTheTrainingAndItsImpact</t>
  </si>
  <si>
    <t>PercentageOfPersonsInRespectiveCategoryCoveredByTheAwarenessProgrammes</t>
  </si>
  <si>
    <t>NumberOfComplaintsReceivedInRelationToIssuesOfConflictOfInterestOfTheDirectors</t>
  </si>
  <si>
    <t>RemarksInCaseComplaintsReceivedInRelationToIssuesOfConflictOfInterestOfTheDirectors</t>
  </si>
  <si>
    <t>NumberOfComplaintsReceivedInRelationToIssuesOfConflictOfInterestOfTheKMPs</t>
  </si>
  <si>
    <t>RemarksInCaseComplaintsReceivedInRelationToIssuesOfConflictOfInterestOfTheKmps</t>
  </si>
  <si>
    <t>PercentageOfRAndD</t>
  </si>
  <si>
    <t>DoesTheEntityHaveProceduresInPlaceForSustainableSourcing</t>
  </si>
  <si>
    <t>PercentageOfInputsWereSourcedSustainably</t>
  </si>
  <si>
    <t>DescribeTheProcessesInPlaceToSafelyReclaimYourProductsForReusingRecyclingAndDisposingAtTheEndOfLifeForPlasticsIncludingPackagingExplanatoryTextBlock</t>
  </si>
  <si>
    <t>DescribeTheProcessesInPlaceToSafelyReclaimYourProductsForReusingRecyclingAndDisposingAtTheEndOfLifeForEWasteExplanatoryTextBlock</t>
  </si>
  <si>
    <t>DescribeTheProcessesInPlaceToSafelyReclaimYourProductsForReusingRecyclingAndDisposingAtTheEndOfLifeForHazardousWasteExplanatoryTextBlock</t>
  </si>
  <si>
    <t>DescribeTheProcessesInPlaceToSafelyReclaimYourProductsForReusingRecyclingAndDisposingAtTheEndOfLifeForOtherWasteExplanatoryTextBlock</t>
  </si>
  <si>
    <t>WhetherExtendedProducerResponsibilityIsApplicableToTheEntitySActivities</t>
  </si>
  <si>
    <t>WhetherTheWasteCollectionPlanIsInLineWithTheExtendedProducerResponsibilityPlanSubmittedToPollutionControlBoards</t>
  </si>
  <si>
    <t>HasTheEntityConductedLifeCyclePerspectiveOrAssessmentsForAnyOfItsProductsOrForItsServices</t>
  </si>
  <si>
    <t>DetailsOfImprovementsInEnvironmentalAndSocialImpactsDueToRAndD</t>
  </si>
  <si>
    <t>PercentageOfCapex</t>
  </si>
  <si>
    <t>DetailsOfImprovementsInEnvironmentalAndSocialImpactsDueToCapex</t>
  </si>
  <si>
    <t>NICCodeOfProductOrServiceOfConductedLifecyclePerspective</t>
  </si>
  <si>
    <t>NameOfProductOrServiceOfConductedLifecyclePerspective</t>
  </si>
  <si>
    <t>PercentageOfTotalTurnoverContributedForConductedLifecyclePerspective</t>
  </si>
  <si>
    <t>BoundaryForWhichTheLifeCyclePerspectiveOrAssessmentWasConducted</t>
  </si>
  <si>
    <t>WhetherConductedByIndependentExternalAgency</t>
  </si>
  <si>
    <t>ResultsCommunicatedInPublicDomain</t>
  </si>
  <si>
    <t>WebLinkOfResultsOfLifeCycleAssessments</t>
  </si>
  <si>
    <t>NameOfProductOrService</t>
  </si>
  <si>
    <t>DescriptionOfTheRiskOrConcern</t>
  </si>
  <si>
    <t>IndicateInPutMaterial</t>
  </si>
  <si>
    <t>RecycledOrReUsedInPutMaterialToTotalMaterial</t>
  </si>
  <si>
    <t>DoesTheEntityHaveASpecifiedCommitteeOfTheBoardOrDirectorResponsibleForDecisionMakingOnSustainabilityRelatedIssues</t>
  </si>
  <si>
    <t>AmountOfReUsed</t>
  </si>
  <si>
    <t>AmountOfRecycled</t>
  </si>
  <si>
    <t>AmountOfSafelyDisposed</t>
  </si>
  <si>
    <t>IndicateProductCategory</t>
  </si>
  <si>
    <t>ReclaimedProductsAndTheirPackagingMaterialsAsPercentageOfTotalProductsSoldInRespectiveCategory</t>
  </si>
  <si>
    <t>PlasticsIncludingPackagingMember</t>
  </si>
  <si>
    <t>EWasteMember</t>
  </si>
  <si>
    <t>HazardousWasteMember</t>
  </si>
  <si>
    <t>WhetherYourEntitysPolicyOrPoliciesCoverEachPrincipleAndItsCoreElementsOfTheNGRBCs</t>
  </si>
  <si>
    <t>HasThePolicyBeenApprovedByTheBoard</t>
  </si>
  <si>
    <t>WhetherTheEntityHasTranslatedThePolicyIntoProcedures</t>
  </si>
  <si>
    <t>DoTheEnlistedPoliciesExtendToYourValueChainPartners</t>
  </si>
  <si>
    <t>PerformanceAgainstAbovePoliciesAndFollowUpActionIndicateWhetherReviewWasUndertakenBy</t>
  </si>
  <si>
    <t>ComplianceWithStatutoryRequirementsOfRelevanceToThePrinciplesAndRectificationOfAnyNonCompliancesIndicateWhetherReviewWasUndertakenBy</t>
  </si>
  <si>
    <t>HasTheEntityCarriedOutIndependentAssessmentEvaluationOfTheWorkingOfItsPoliciesByAnExternalAgency</t>
  </si>
  <si>
    <t>TheEntityDoesNotConsiderThePrinciplesMaterialToItsBusiness</t>
  </si>
  <si>
    <t>TheEntityIsNotAtAStageWhereItIsInAPositionToFormulateAndImplementThePoliciesOnSpecifiedPrinciples</t>
  </si>
  <si>
    <t>TheEntityDoesNotHaveTheFinancialOrHumanAndTechnicalResourcesAvailableForTheTask</t>
  </si>
  <si>
    <t>ItIsPlannedToBeDoneInTheNextFinancialYear</t>
  </si>
  <si>
    <t>Principle1Member</t>
  </si>
  <si>
    <t>Principle2Member</t>
  </si>
  <si>
    <t>Principle3Member</t>
  </si>
  <si>
    <t>Principle4Member</t>
  </si>
  <si>
    <t>Principle5Member</t>
  </si>
  <si>
    <t>Principle6Member</t>
  </si>
  <si>
    <t>Principle7Member</t>
  </si>
  <si>
    <t>Principle8Member</t>
  </si>
  <si>
    <t>Principle9Member</t>
  </si>
  <si>
    <t>PerformanceAgainstAbovePoliciesAndFollowUpActionFrequency</t>
  </si>
  <si>
    <t>ComplianceWithStatutoryRequirementsOfRelevanceToThePrinciplesAndRectificationOfAnyNonCompliancesFrequency</t>
  </si>
  <si>
    <t>in-capmkt-types:NGRBCReviewBy</t>
  </si>
  <si>
    <t>AnyOtherReasonsIfPoliciesNotCoverEachPrincipleAndItsCoreElementsOfTheNGRBCsExplanatoryTextBlock</t>
  </si>
  <si>
    <t>BriefOfTheMonetaryCaseForCompoundingFeeExplanatoryTextBlock</t>
  </si>
  <si>
    <t>BriefOfTheMonetaryCaseForPenaltyOrFineExplanatoryTextBlock</t>
  </si>
  <si>
    <t>BriefOfTheMonetaryCaseForImprisonmentExplanatoryTextBlock</t>
  </si>
  <si>
    <t>BriefOfTheMonetaryCaseForPunishmentExplanatoryTextBlock</t>
  </si>
  <si>
    <t>BriefOfTheMonetaryCaseForSettlementExplanatoryTextBlock</t>
  </si>
  <si>
    <t>DetailsOfSpecifiedCommitteeOfTheBoardOrDirectorResponsibleForDecisionMakingOnSustainabilityRelatedIssuesExplanatoryTextBlock</t>
  </si>
  <si>
    <t>DetailsOfTheHighestAuthorityResponsibleForImplementationAndOversightOfTheBusinessResponsibilityPolicyExplanatoryTextBlock</t>
  </si>
  <si>
    <t>NameOfTheNationalAndInternationalCodesOrCertificationsOrLabelsOrStandardsAdoptedByYourEntityAndMappedToEachPrincipleExplanatoryTextBlock</t>
  </si>
  <si>
    <t>PerformanceOfTheEntityAgainstTheSpecificCommitmentsGoalsAndTargetsAlongWithReasonsInCaseTheSameAreNotMetExplanatoryTextBlock</t>
  </si>
  <si>
    <t>SpecificCommitmentsGoalsAndTargetsSetByTheEntityWithDefinedTimelinesExplanatoryTextBlock</t>
  </si>
  <si>
    <t>NameOfStakeHolderGroup</t>
  </si>
  <si>
    <t>StatementByDirectorResponsibleForTheBusinessResponsibilityReportHighlightingESGRelatedChallengesTargetsAndAchievementsExplanatoryTextBlock</t>
  </si>
  <si>
    <t>StepsTakenToAddressTheWasteCollectionPlanExplanatoryTextBlock</t>
  </si>
  <si>
    <t>NumberOfWellBeingOfEmployeesOrWorkers</t>
  </si>
  <si>
    <t>PercentageOfWellBeingOfEmployeesOrWorkers</t>
  </si>
  <si>
    <t>DeductedAndDepositedWithTheAuthority</t>
  </si>
  <si>
    <t>NameOfOtherRetirementBenefits</t>
  </si>
  <si>
    <t>AreThePremisesOrOfficesOfTheEntityAccessibleToDifferentlyAbledEmployeesAndWorkers</t>
  </si>
  <si>
    <t>WhetherAnyStepsAreBeingTakenByTheEntityIfThePremisesOrOfficesOfTheEntityNotAccessibleToDifferentlyAbledEmployeesAndWorkersExplanatoryTextBlock</t>
  </si>
  <si>
    <t>DoesTheEntityHaveAnEqualOpportunityPolicyAsPerTheRightsOfPersonsWithDisabilitiesAct2016</t>
  </si>
  <si>
    <t>WebLinkOfEqualOppertunityPolicyTextBlock</t>
  </si>
  <si>
    <t>ReturnToWorkRatePermanentEmployeesThatTookParentalLeave</t>
  </si>
  <si>
    <t>RetentionRatesPermanentEmployeesThatTookParentalLeave</t>
  </si>
  <si>
    <t>ReturnToWorkRatePermanentWorkersThatTookParentalLeave</t>
  </si>
  <si>
    <t>RetentionRatesPermanentWorkersThatTookParentalLeave</t>
  </si>
  <si>
    <t>DetailsOfMechanismAvailableToReceiveAndRedressGrievancesForOtherThanPermanentWorkersExplanatoryTextBlock</t>
  </si>
  <si>
    <t>DetailsOfMechanismAvailableToReceiveAndRedressGrievancesForPermanentEmployeesExplanatoryTextBlock</t>
  </si>
  <si>
    <t>DetailsOfMechanismAvailableToReceiveAndRedressGrievancesForOtherThanPermanentEmployeesExplanatoryTextBlock</t>
  </si>
  <si>
    <t>IsThereAMechanismAvailableToReceiveAndRedressGrievancesForTheFollowingCategoriesOfEmployeesAndWorker</t>
  </si>
  <si>
    <t>IsThereAMechanismAvailableToReceiveAndRedressGrievancesForPermanentWorkers</t>
  </si>
  <si>
    <t>IsThereAMechanismAvailableToReceiveAndRedressGrievancesForOtherThanPermanentWorkers</t>
  </si>
  <si>
    <t>IsThereAMechanismAvailableToReceiveAndRedressGrievancesForPermanentEmployees</t>
  </si>
  <si>
    <t>IsThereAMechanismAvailableToReceiveAndRedressGrievancesForOtherThanPermanentEmployees</t>
  </si>
  <si>
    <t>DetailsOfMechanismAvailableToReceiveAndRedressGrievancesForPermanentWorkersExplanatoryTextBlock</t>
  </si>
  <si>
    <t>TotalNumberOfEmployeesOrWorkersForMembership</t>
  </si>
  <si>
    <t>NumberOfEmployeesOrWorkersArePartOfAssociationsOrUnion</t>
  </si>
  <si>
    <t>PercentageOfEmployeesOrWorkersArePartOfAssociationsOrUnionOfTotalNumberOfEmployee</t>
  </si>
  <si>
    <t>NumberOfTrainedEmployeesOrWorkers</t>
  </si>
  <si>
    <t>PercentageOfTrainedEmployeesOrWorkers</t>
  </si>
  <si>
    <t>WhetherAnOccupationalHealthAndSafetyManagementSystemHasBeenImplementedByTheEntity</t>
  </si>
  <si>
    <t>DetailsOfOccupationalHealthAndSafetyManagementSystemExplanatoryTextBlock</t>
  </si>
  <si>
    <t>DesclosureOfTheProcessesUsedToIdentifyWorkRelatedHazardsAndAssessRisksOnARoutineAndNonRoutineBasisByTheEntityExplanatoryTextBlock</t>
  </si>
  <si>
    <t>WhetherYouHaveProcessesForWorkersToReportTheWorkRelatedHazardsAndToRemoveThemselvesFromSuchRisks</t>
  </si>
  <si>
    <t>DoTheEmployeesOrWorkerOfTheEntityHaveAccessToNonOccupationalMedicalAndHealthcareServices</t>
  </si>
  <si>
    <t>LostTimeInjuryFrequencyRatePerOneMillionPersonHoursWorked</t>
  </si>
  <si>
    <t>TotalRecordableWorkRelatedInjuries</t>
  </si>
  <si>
    <t>NumberOfFatalities</t>
  </si>
  <si>
    <t>HighConsequenceWorkRelatedInjuryOrIllHealthExcludingFatalities</t>
  </si>
  <si>
    <t>DescribeTheMeasuresTakenByTheEntityToEnsureASafeAndHealthyWorkPlaceExplanatoryTextBlock</t>
  </si>
  <si>
    <t>PercentageOfHealthAndSafetyPracticesOfYourPlantsAndOfficesThatWereAssessedP3</t>
  </si>
  <si>
    <t>PercentageOfWorkingConditionsOfYourPlantsAndOfficesThatWereAssessedP3</t>
  </si>
  <si>
    <t>DetailsOfAnyCorrectiveActionTakenOrUnderwayToAddressSafetyRelatedIncidentsOfYourPlantsAndOfficesThatWereAssessedExplanatoryTextBlock</t>
  </si>
  <si>
    <t>ProvidentFundMember</t>
  </si>
  <si>
    <t>GratuityMember</t>
  </si>
  <si>
    <t>ESIMember</t>
  </si>
  <si>
    <t>BenefitsMember</t>
  </si>
  <si>
    <t>HealthInsuranceMember</t>
  </si>
  <si>
    <t>AccidentInsuranceMember</t>
  </si>
  <si>
    <t>MaternityBenefitsMember</t>
  </si>
  <si>
    <t>PaternityBenefitsMember</t>
  </si>
  <si>
    <t>DayCareFacilitiesMember</t>
  </si>
  <si>
    <t>TotalEmployeeBenefitsMember</t>
  </si>
  <si>
    <t>TotalEmployeesAndWorkersMember</t>
  </si>
  <si>
    <t>OnHealthAndSafetyMeasuresMember</t>
  </si>
  <si>
    <t>OnSkillUpgradationMember</t>
  </si>
  <si>
    <t>Holding</t>
  </si>
  <si>
    <t xml:space="preserve">                                      XBRL Excel Utility</t>
  </si>
  <si>
    <t>1.</t>
  </si>
  <si>
    <t>Overview</t>
  </si>
  <si>
    <t>2.</t>
  </si>
  <si>
    <t>Before you begin</t>
  </si>
  <si>
    <t>3.</t>
  </si>
  <si>
    <t>Index</t>
  </si>
  <si>
    <t>4.</t>
  </si>
  <si>
    <t>Steps for Filing Business Responsibility &amp; Sustainability Reporting</t>
  </si>
  <si>
    <t>5.</t>
  </si>
  <si>
    <t>Fill up the data in excel utility</t>
  </si>
  <si>
    <t>1. Overview</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</si>
  <si>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</si>
  <si>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</si>
  <si>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</si>
  <si>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</si>
  <si>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</si>
  <si>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</si>
  <si>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</si>
  <si>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business activities</t>
  </si>
  <si>
    <t>Products Services sold</t>
  </si>
  <si>
    <t>Business conduct issues</t>
  </si>
  <si>
    <t>Programmes for value chain</t>
  </si>
  <si>
    <t>PRINCIPLE 1</t>
  </si>
  <si>
    <t>Life cycle assessment</t>
  </si>
  <si>
    <t>Action taken</t>
  </si>
  <si>
    <t>Recycled or reused input</t>
  </si>
  <si>
    <t>Reclaimed</t>
  </si>
  <si>
    <t>PRINCIPLE 2</t>
  </si>
  <si>
    <t>PRINCIPLE 3</t>
  </si>
  <si>
    <t>PRINCIPLE 4</t>
  </si>
  <si>
    <t>Stakeholder group</t>
  </si>
  <si>
    <t>PRINCIPLE 5</t>
  </si>
  <si>
    <t>Details of other value chain</t>
  </si>
  <si>
    <t>PRINCIPLE 6</t>
  </si>
  <si>
    <t>Energy consumed from renewable</t>
  </si>
  <si>
    <t>Environment approval(clearance)</t>
  </si>
  <si>
    <t>Plant in area of water stress</t>
  </si>
  <si>
    <t>Details of non compliance</t>
  </si>
  <si>
    <t>PRINCIPLE 7</t>
  </si>
  <si>
    <t>Action taken on issue</t>
  </si>
  <si>
    <t>PRINCIPLE 8</t>
  </si>
  <si>
    <t>Details of SIA</t>
  </si>
  <si>
    <t>Details of the benefits from IP</t>
  </si>
  <si>
    <t>Details of CSR Project</t>
  </si>
  <si>
    <t>Action to mitigate negative SIA</t>
  </si>
  <si>
    <t>CSR in aspirational districts</t>
  </si>
  <si>
    <t xml:space="preserve">PRINCIPLE  9 </t>
  </si>
  <si>
    <t>4. Steps for Filing Business Responsibility &amp; Sustainability Reporting</t>
  </si>
  <si>
    <t>I.  Fill up the data: Navigate to each field of every section in the sheet to provide applicable data in correct format.  (Formats will get reflected while filling data.)  
   - Use paste special command to paste data from other sheet.</t>
  </si>
  <si>
    <t>II. Validating Sheets:  Click on the ''Validate"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</si>
  <si>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</si>
  <si>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IV. Generate XML :   Excel Utility will not allow you to generate XBRL/XML unless successful validation of all sheet is completed. Now click on 'Generate XML'' to generate XBRL/XML file. 
    - Save the XBRL/XML file in your desired folder in local system.</t>
  </si>
  <si>
    <t>5. Fill up the data in excel utility</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</si>
  <si>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</si>
  <si>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</si>
  <si>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</si>
  <si>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</si>
  <si>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DoesTheEntityExtendAnyLifeInsuranceOrAnyCompensatoryPackageInTheEventOfDeathOfEmployees</t>
  </si>
  <si>
    <t>DoesTheEntityExtendAnyLifeInsuranceOrAnyCompensatoryPackageInTheEventOfDeathOfWorkers</t>
  </si>
  <si>
    <t>DetailsOfMeasuresUndertakenByTheEntityToEnsureThatStatutoryDuesHaveBeenDeductedAndDepositedByTheValueChainPartnersExplanatoryTextBlock</t>
  </si>
  <si>
    <t>TotalNumberOfAffectedEmployees</t>
  </si>
  <si>
    <t>TotalNumberOfAffectedWorkers</t>
  </si>
  <si>
    <t>NumberOfEmployeesOrWhoseFamilyMembersRehabilitatedAndPlacedInSuitableEmployment</t>
  </si>
  <si>
    <t>NumberOfWorkersOrWhoseFamilyMembersRehabilitatedAndPlacedInSuitableEmployment</t>
  </si>
  <si>
    <t>DoesTheEntityProvideTransitionAssistanceProgramsToFacilitateContinuedEmployabilityAndTheManagementOfCareerEndingsResultingFromRetirementOrTerminationOfEmployment</t>
  </si>
  <si>
    <t>PercentageOfHealthAndSafetyPracticesOfValueChainPartnersP3</t>
  </si>
  <si>
    <t>PercentageOfWorkingConditionsOfValueChainPartnersP3</t>
  </si>
  <si>
    <t>DetailsOfAnyCorrectiveActionTakenOrUnderwayToAddressSafetyRelatedIncidentsOnAssessmentOfValueChainPartnersExplanatoryTextBlock</t>
  </si>
  <si>
    <t>DescribeTheProcessesForIdentifyingKeyStakeholderGroupsOfTheEntityExplanatoryTextBlock</t>
  </si>
  <si>
    <t>ProvideTheProcessesForConsultationBetweenStakeholdersAndTheBoardOnEconomicEnvironmentalAndSocialTopicsOrIfConsultationIsDelegatedHowIsFeedbackFromSuchConsultationsProvidedToTheBoardExplanatoryTextBlock</t>
  </si>
  <si>
    <t>WhetherStakeholderConsultationIsUsedToSupportTheIdentificationAndManagementOfEnvironmentalAndSocialTopics</t>
  </si>
  <si>
    <t>DetailsOfInstancesAsToHowTheInputsReceivedFromStakeholdersOnTheseTopicsWereIncorporatedIntoPoliciesAndActivitiesOfTheEntityExplanatoryTextBlock</t>
  </si>
  <si>
    <t>DetailsOfInstancesOfEngagementWithAndActionsTakenToAddressTheConcernsOfVulnerableMarginalizedStakeholderGroupsExplanatoryTextBlock</t>
  </si>
  <si>
    <t>WhetherIdentifiedAsVulnerableAndMarginalizedGroup</t>
  </si>
  <si>
    <t>ChannelsOfCommunication</t>
  </si>
  <si>
    <t>in-capmkt-types:TypeOfCommunication</t>
  </si>
  <si>
    <t>FrequencyOfEngagement</t>
  </si>
  <si>
    <t>PurposeAndScopeOfEngagementIncludingKeyTopicsAndConcernsRaisedDuringSuchEngagement</t>
  </si>
  <si>
    <t>% (B /A)</t>
  </si>
  <si>
    <t>% (C /A)</t>
  </si>
  <si>
    <t>% (E /D)</t>
  </si>
  <si>
    <t>% (F /D)</t>
  </si>
  <si>
    <t>Holding,subsidiary or associate</t>
  </si>
  <si>
    <t>Other stakeholder group</t>
  </si>
  <si>
    <t>MGT and process disclosure</t>
  </si>
  <si>
    <t>Penalty or fine</t>
  </si>
  <si>
    <t>Compounding fee</t>
  </si>
  <si>
    <t>Appeal or revision case details</t>
  </si>
  <si>
    <t>Energy consumed from NR</t>
  </si>
  <si>
    <t>Environment approval (clearance)</t>
  </si>
  <si>
    <t>Details of corrective action IP</t>
  </si>
  <si>
    <t>Other retirement benefits</t>
  </si>
  <si>
    <t>Other assessments</t>
  </si>
  <si>
    <t>Initiative to improve resource</t>
  </si>
  <si>
    <t>Public policy advocates</t>
  </si>
  <si>
    <t>Project for rehabilitation</t>
  </si>
  <si>
    <t>project for rehabilitation</t>
  </si>
  <si>
    <t>Back</t>
  </si>
  <si>
    <t>Name of other air emission</t>
  </si>
  <si>
    <t>General Disclosures</t>
  </si>
  <si>
    <t>YearCount</t>
  </si>
  <si>
    <t>MultipleTotalCount</t>
  </si>
  <si>
    <t>Position</t>
  </si>
  <si>
    <t>Details For each facility / plant located in areas of water stress</t>
  </si>
  <si>
    <t>Delete</t>
  </si>
  <si>
    <t xml:space="preserve">Name of the area </t>
  </si>
  <si>
    <t xml:space="preserve">Nature of operations </t>
  </si>
  <si>
    <t>Water withdrawal, consumption and discharge in the following format:</t>
  </si>
  <si>
    <t>Total volume of water withdrawal
(in kilolitres)</t>
  </si>
  <si>
    <t>Water intensity (optional) – the relevant metric may be selected by the
entity</t>
  </si>
  <si>
    <t>(i) Into Surface water</t>
  </si>
  <si>
    <t>With treatment – please specify level of treatment</t>
  </si>
  <si>
    <t>(ii) Into Groundwater</t>
  </si>
  <si>
    <t>(iii) Into Seawater</t>
  </si>
  <si>
    <t>Details of entity at which business continuity and disaster management plan is placed or weblink.</t>
  </si>
  <si>
    <t>WebLinkOfThePoliciesExplanatoryTextBlock</t>
  </si>
  <si>
    <t>NameOfTheAgencyIfTheEntityCarriedOutIndependentAssessmentEvaluationOfTheWorkingOfItsPoliciesByAnExternalAgencyExplanatoryTextBlock</t>
  </si>
  <si>
    <t>in-capmkt-types:ISDeductedAndDepositedOrNotapplicable</t>
  </si>
  <si>
    <t>TotalElectricityConsumption</t>
  </si>
  <si>
    <t>TotalFuelConsumption</t>
  </si>
  <si>
    <t>EnergyConsumptionThroughOtherSources</t>
  </si>
  <si>
    <t>TotalEnergyConsumption</t>
  </si>
  <si>
    <t>EnergyIntensityPerRupeeOfTurnover</t>
  </si>
  <si>
    <t>EnergyIntensityTheRelevantMetricMayBeSelectedByTheEntity</t>
  </si>
  <si>
    <t>AnyIndependentAssessmentOrEvaluationOrAssuranceHasBeenCarriedOutByAnExternalAgencyForEnergyConsumption</t>
  </si>
  <si>
    <t>NameOfTheExternalAgencyIfAnyIndependentAssessmentOrEvaluationOrAssuranceHasBeenCarriedOutByAnExternalAgencyForEnergyConsumptionExplanatoryTextBlock</t>
  </si>
  <si>
    <t>DoesTheEntityHaveAnySitesOrFacilitiesIdentifiedAsDesignatedConsumersUnderThePerformanceAchieveAndTradeSchemeOfTheGovernmentOfIndia</t>
  </si>
  <si>
    <t>DiscloseWhetherTargetsSetUnderThePatSchemeHaveBeenAchievedInCaseTargetsHaveNotBeenAchievedThenProvideTheRemedialActionTakenExplanatoryTextBlock</t>
  </si>
  <si>
    <t>WaterWithdrawalBySurfaceWater</t>
  </si>
  <si>
    <t>WaterWithdrawalByGroundwater</t>
  </si>
  <si>
    <t>WaterWithdrawalByThirdPartyWater</t>
  </si>
  <si>
    <t>WaterWithdrawalBySeawaterOrDesalinatedWater</t>
  </si>
  <si>
    <t>WaterWithdrawalByOthers</t>
  </si>
  <si>
    <t>TotalVolumeOfWaterWithdrawal</t>
  </si>
  <si>
    <t>TotalVolumeOfWaterConsumption</t>
  </si>
  <si>
    <t>WaterIntensityPerRupeeOfTurnover</t>
  </si>
  <si>
    <t>WaterIntensityTheRelevantMetricMayBeSelectedByTheEntity</t>
  </si>
  <si>
    <t>AnyIndependentAssessmentOrEvaluationOrAssuranceHasBeenCarriedOutByAnExternalAgencyForWaterWithdrawal</t>
  </si>
  <si>
    <t>NameOfTheExternalAgencyInCaseAnyIndependentAssessmentOrEvaluationOrAssuranceHasBeenCarriedOutByAnExternalAgencyForWaterWithdrawalExplanatoryTextBlock</t>
  </si>
  <si>
    <t>HasTheEntityImplementedAMechanismForZeroLiquidDischarge</t>
  </si>
  <si>
    <t>DetailsOfCoverageAndImplementationIfForZeroLiquidDischargeExplanatoryTextBlock</t>
  </si>
  <si>
    <t>UnitOfNox</t>
  </si>
  <si>
    <t>UnitOfSox</t>
  </si>
  <si>
    <t>UnitOfParticulateMatter</t>
  </si>
  <si>
    <t>UnitOfPersistentOrganicPollutants</t>
  </si>
  <si>
    <t>UnitOfVolatileOrganicCompounds</t>
  </si>
  <si>
    <t>UnitOfHazardousAirPollutants</t>
  </si>
  <si>
    <t>ParticulateMatter</t>
  </si>
  <si>
    <t>PersistentOrganicPollutants</t>
  </si>
  <si>
    <t>VolatileOrganicCompounds</t>
  </si>
  <si>
    <t>HazardousAirPollutants</t>
  </si>
  <si>
    <t>NameOfOtherEmissions</t>
  </si>
  <si>
    <t>UnitOfOtherEmissions</t>
  </si>
  <si>
    <t>OtherEmissions</t>
  </si>
  <si>
    <t>IndicateIfAnyIndependentAssessmentOrEvaluationOrAssuranceHasBeenCarriedOutByAnExternalAgencyForAirEmissionsOtherThanGHGEmissions</t>
  </si>
  <si>
    <t>NameOfTheExternalAgencyIfAnyIndependentAssessmentOrEvaluationOrAssuranceHasBeenCarriedOutByAnExternalAgencyForAirEmissionsOtherThanGHGEmissionsExplanatoryTextBlock</t>
  </si>
  <si>
    <t>UnitOfTotalScope1Emissions</t>
  </si>
  <si>
    <t>UnitOfTotalScope2Emissions</t>
  </si>
  <si>
    <t>UnitOfTotalScope1AndScope2EmissionsPerRupeeOfTurnover</t>
  </si>
  <si>
    <t>UnitOfTotalScope1AndScope2EmissionIntensity</t>
  </si>
  <si>
    <t>TotalScope1Emissions</t>
  </si>
  <si>
    <t>TotalScope2Emissions</t>
  </si>
  <si>
    <t>WhetherAnyIndicateIfAnyIndependentAssessmentOrEvaluationOrAssuranceHasBeenCarriedOutByAnExternalAgencyForGreenHouseGasEmissions</t>
  </si>
  <si>
    <t>NameOfTheExternalAgencyThatUndertookIndependentAssessmentOrEvaluationOrAssuranceForGreenHouseGasEmissionsExplanatoryTextBlock</t>
  </si>
  <si>
    <t>DoesTheEntityHaveAnyProjectRelatedToReducingGreenHouseGasEmission</t>
  </si>
  <si>
    <t>DetailsOfProjectRelatedToReducingGreenHouseGasEmissionExplanatoryTextBlock</t>
  </si>
  <si>
    <t>PlasticWaste</t>
  </si>
  <si>
    <t>EWaste</t>
  </si>
  <si>
    <t>BioMedicalWaste</t>
  </si>
  <si>
    <t>ConstructionAndDemolitionWaste</t>
  </si>
  <si>
    <t>BatteryWaste</t>
  </si>
  <si>
    <t>RadioactiveWaste</t>
  </si>
  <si>
    <t>OtherHazardousWaste</t>
  </si>
  <si>
    <t>OtherNonHazardousWasteGenerated</t>
  </si>
  <si>
    <t>TotalWasteGenerated</t>
  </si>
  <si>
    <t>TotalNumberOfEmployeesOrWorkersForTrainingOnHumanRightsIssues</t>
  </si>
  <si>
    <t>NumberOfEmployeesOrWorkersCoveredForProvidedTrainingOnHumanRightsIssues</t>
  </si>
  <si>
    <t>PercentageOfEmployeesOrWorkersCoveredForProvidedTrainingOnHumanRightsIssues</t>
  </si>
  <si>
    <t>TotalNumberOfEmployeesOrWorkersRelatedToMinimumWages</t>
  </si>
  <si>
    <t>NumberOfEmployeesOrWorkersRelatedToMinimumWages</t>
  </si>
  <si>
    <t>PercentageOfEmployeesOrWorkersRelatedToMinimumWages</t>
  </si>
  <si>
    <t>NumberOfBoardOfDirectorsForRemunerationOrSalaryOrWages</t>
  </si>
  <si>
    <t>NumberOfKeyManagerialPersonnelForRemunerationOrSalaryOrWages</t>
  </si>
  <si>
    <t>NumberOfEmployeesOtherThanBodAndKMPForRemunerationOrSalaryOrWages</t>
  </si>
  <si>
    <t>NumberOfWorkersForRemunerationOrSalaryOrWages</t>
  </si>
  <si>
    <t>MedianOfRemunerationOrSalaryOrWagesOfBoardOfDirectors</t>
  </si>
  <si>
    <t>MedianOfRemunerationOrSalaryOrWagesOfKeyManagerialPersonnel</t>
  </si>
  <si>
    <t>MedianOfRemunerationOrSalaryOrWagesOfEmployeesOtherThanBodAndKMP</t>
  </si>
  <si>
    <t>MedianOfRemunerationOrSalaryOrWagesOfWorkers</t>
  </si>
  <si>
    <t>NameOfOtherAssessmentsOfPlantAndOffice</t>
  </si>
  <si>
    <t>PercentageOfOtherAssessmentsOfPlantAndOffice</t>
  </si>
  <si>
    <t>MechanismsToPreventAdverseConsequencesToTheComplainantInDiscriminationAndHarassmentCasesExplanatoryTextBlock</t>
  </si>
  <si>
    <t>DoHumanRightsRequirementsFormPartOfYourBusinessAgreementsAndContracts</t>
  </si>
  <si>
    <t>PercentageOfChildLabourOfYourPlantsAndOfficesThatWereAssessedP5</t>
  </si>
  <si>
    <t>PercentageOfForcedLabourOrInvoluntaryLabourOfYourPlantsAndOfficesThatWereAssessedP5</t>
  </si>
  <si>
    <t>PercentageOfSexualHarassmentOfYourPlantsAndOfficesThatWereAssessedP5</t>
  </si>
  <si>
    <t>PercentageOfDiscriminationAtWorkPlaceOfYourPlantsAndOfficesThatWereAssessedP5</t>
  </si>
  <si>
    <t>PercentageOfWagesOfYourPlantsAndOfficesThatWereAssessedP5</t>
  </si>
  <si>
    <t>DoYouHaveAFocalPointResponsibleForAddressingHumanRightsImpactsOrIssuesCausedOrContributedToByTheBusiness</t>
  </si>
  <si>
    <t>DescribeTheInternalMechanismsInPlaceToRedressGrievancesRelatedToHumanRightsIssuesExplanatoryTextBlock</t>
  </si>
  <si>
    <t>DetailsOfAnyCorrectiveActionsTakenOrUnderwayToAddressSignificantRisksOrConcernsArisingFromTheAssessmentsOfPlantAndOfficeExplanatoryTextBlock</t>
  </si>
  <si>
    <t>DetailsOfABusinessProcessBeingModifiedOrIntroducedAsAResultOfAddressingHumanRightsGrievancesOrComplaintsExplanatoryTextBlock</t>
  </si>
  <si>
    <t>DetailsOfTheScopeAndCoverageOfAnyHumanRightsDueDiligenceConductedExplanatoryTextBlock</t>
  </si>
  <si>
    <t>IsThePremiseOrOfficeOfTheEntityAccessibleToDifferentlyAbledVisitorsAsPerTheRequirementsOfTheRightsOfPersonsWithDisabilitiesAct2016</t>
  </si>
  <si>
    <t>PercentageOfSexualHarassmentOfValueChainPartnersP5</t>
  </si>
  <si>
    <t>PercentageOfDiscriminationAtWorkPlaceOfValueChainPartnersP5</t>
  </si>
  <si>
    <t>PercentageOfChildLabourOfValueChainPartnersP5</t>
  </si>
  <si>
    <t>PercentageOfForcedLabourOrInvoluntaryLabourOfValueChainPartnersP5</t>
  </si>
  <si>
    <t>PercentageOfWagesOfValueChainPartnersP5</t>
  </si>
  <si>
    <t>DetailsOfAnyCorrectiveActionsTakenOrUnderwayToAddressSignificantRisksOrConcernsArisingFromTheAssessmentsOfValueChainPartnerExplanatoryTextBlock</t>
  </si>
  <si>
    <t>EqualToMinimumWageMember</t>
  </si>
  <si>
    <t>MoreThanMinimumWageMember</t>
  </si>
  <si>
    <t>SexualHarassmentMember</t>
  </si>
  <si>
    <t>DiscriminationAtWorkPlaceMember</t>
  </si>
  <si>
    <t>ChildLabourMember</t>
  </si>
  <si>
    <t>ForcedLabourOrInvoluntaryLabourMember</t>
  </si>
  <si>
    <t>WagesMember</t>
  </si>
  <si>
    <t>OtherhumanrightsrelatedissuesMember</t>
  </si>
  <si>
    <t>OtherAssessmentsDomain</t>
  </si>
  <si>
    <t>WebLinkAtAntiCorruptionOrAntiBriberyPolicyIsPlace</t>
  </si>
  <si>
    <t>WasteRecoveredThroughRecycled</t>
  </si>
  <si>
    <t>WasteRecoveredThroughReUsed</t>
  </si>
  <si>
    <t>WasteRecoveredThroughOtherRecoveryOperations</t>
  </si>
  <si>
    <t>TotalWasteRecovered</t>
  </si>
  <si>
    <t>WasteDisposedByIncineration</t>
  </si>
  <si>
    <t>WasteDisposedByLandfilling</t>
  </si>
  <si>
    <t>WasteDisposedByOtherDisposalOperations</t>
  </si>
  <si>
    <t>TotalWasteDisposed</t>
  </si>
  <si>
    <t>WhetherAnyIndependentAssessmentOrEvaluationOrAssuranceHasBeenCarriedOutByAnExternalAgencyForWasteManagement</t>
  </si>
  <si>
    <t>NameOfTheExternalAgencyThatUndertookIndependentAssessmentOrEvaluationOrAssuranceRelatedToWasteManagementExplanatoryTextBlock</t>
  </si>
  <si>
    <t>DetailsOfWasteManagementPracticesAdoptedInYourEstablishmentsAndTheStrategyAdoptedByCompanyToReduceUsageOfHazardousAndToxicChemicalsExplanatoryTextBlock</t>
  </si>
  <si>
    <t>IsTheEntityCompliantWithTheApplicableEnvironmentalLaw</t>
  </si>
  <si>
    <t>TotalElectricityConsumptionFromRenewableSources</t>
  </si>
  <si>
    <t>TotalFuelConsumptionFromRenewableSources</t>
  </si>
  <si>
    <t>EnergyConsumptionThroughOtherSourcesFromRenewableSources</t>
  </si>
  <si>
    <t>TotalEnergyConsumedFromRenewableSources</t>
  </si>
  <si>
    <t>TotalElectricityConsumptionFromNonRenewableSources</t>
  </si>
  <si>
    <t>TotalFuelConsumptionFromNonRenewableSources</t>
  </si>
  <si>
    <t>EnergyConsumptionThroughOtherSourcesFromNonRenewableSources</t>
  </si>
  <si>
    <t>TotalEnergyConsumedFromNonRenewableSources</t>
  </si>
  <si>
    <t>WhetherAnyIndependentAssessmentOrEvaluationOrAssuranceHasBeenCarriedOutByAnExternalAgencyForEnergyConsumptionUnderLeadershipIndicators</t>
  </si>
  <si>
    <t>NameOfTheExternalAgencyThatUndertookIndependentAssessmentOrEvaluationOrAssuranceForEnergyConsumptionExplanatoryTextBlock</t>
  </si>
  <si>
    <t>WaterDischargeToSurfaceWaterWithOutTreatment</t>
  </si>
  <si>
    <t>WaterDischargeToSurfaceWaterWithTreatment</t>
  </si>
  <si>
    <t>WaterDischargeToGroundwaterWithOutTreatment</t>
  </si>
  <si>
    <t>WaterDischargeToGroundwaterWithTreatment</t>
  </si>
  <si>
    <t>WaterDischargeToSeawaterWithOutTreatment</t>
  </si>
  <si>
    <t>WaterDischargeToSeawaterWithTreatment</t>
  </si>
  <si>
    <t>WaterDischargeBySentToThirdPartiesWithoutTreatment</t>
  </si>
  <si>
    <t>WaterDischargeBySentToThirdPartiesWithTreatment</t>
  </si>
  <si>
    <t>WaterDischargeToOthersWithoutTreatment</t>
  </si>
  <si>
    <t>WaterDischargeToOthersWithTreatment</t>
  </si>
  <si>
    <t>TotalWaterDischargedInKilolitres</t>
  </si>
  <si>
    <t>WhetherAnyIndependentAssessmentOrEvaluationOrAssuranceHasBeenCarriedOutByAnExternalAgencyForWaterDischarged</t>
  </si>
  <si>
    <t>NameOfTheExternalAgencyThatUndertookIndependentAssessmentOrEvaluationOrAssuranceForWaterDischargedExplanatoryTextBlock</t>
  </si>
  <si>
    <t>IndicateIfAnyIndependentAssessmentOrEvaluationOrAssuranceHasBeenCarriedOutByAnExternalAgencyForAreasOfWaterStress</t>
  </si>
  <si>
    <t>NameOfTheExternalAgencyIfAnyIndependentAssessmentOrEvaluationOrAssuranceHasBeenCarriedOutByAnExternalAgencyForAreasOfWaterStressExplanatoryTextBlock</t>
  </si>
  <si>
    <t>UnitOfTotalScope3Emissions</t>
  </si>
  <si>
    <t>TotalScope3Emissions</t>
  </si>
  <si>
    <t>UnitOfTotalScope3EmissionsPerRupeeOfTurnover</t>
  </si>
  <si>
    <t>TotalScope3EmissionsPerRupeeOfTurnover</t>
  </si>
  <si>
    <t>UnitOfTotalScope3EmissionIntensity</t>
  </si>
  <si>
    <t>WhetherAnyIndependentAssessmentOrEvaluationOrAssuranceHasBeenCarriedOutByAnExternalAgencyForTotalScope3Emissions</t>
  </si>
  <si>
    <t>NameOfTheExternalAgencyThatUndertookIndependentAssessmentOrEvaluationOrAssuranceForTotalScope3EmissionsExplanatoryTextBlock</t>
  </si>
  <si>
    <t>DetailsOfSignificantDirectAndIndirectImpactOfTheEntityOnBiodiversityInSuchAreasAlongWithPreventionAndRemediationActivitiesExplanatoryTextBlock</t>
  </si>
  <si>
    <t>DoesTheEntityHaveABusinessContinuityAndDisasterManagementPlan</t>
  </si>
  <si>
    <t>DiscloseAnySignificantAdverseImpactToTheEnvironmentArisingFromTheValueChainOfTheEntityWhatMitigationOrAdaptationMeasuresHaveBeenTakenByTheEntityInThisRegardExplanatoryTextBlock</t>
  </si>
  <si>
    <t>PercentageOfValueChainPartnersByValueOfBusinessDoneWithSuchPartnersThatWereAssessedForEnvironmentalImpacts</t>
  </si>
  <si>
    <t>LocationOfOperationsOrOffices</t>
  </si>
  <si>
    <t>TypeOfOperations</t>
  </si>
  <si>
    <t>WhetherTheConditionsOfEnvironmentalApprovalOrClearanceAreBeingCompliedWith</t>
  </si>
  <si>
    <t>ReasonsAndCorrectiveActionTakenIfTheConditionsOfEnvironmentalApprovalOrClearanceAreNotBeingCompliedWith</t>
  </si>
  <si>
    <t>NameAndBriefDetailsOfProject</t>
  </si>
  <si>
    <t>EIANotificationNumber</t>
  </si>
  <si>
    <t>DateOfEnvironmentalImpactAssessments</t>
  </si>
  <si>
    <t>WhetherConductedByIndependentExternalAgencyP6</t>
  </si>
  <si>
    <t>ResultsCommunicatedInPublicDomainP6</t>
  </si>
  <si>
    <t>WebLinkOfResultsOfLifeCycleAssessmentsP6</t>
  </si>
  <si>
    <t>NameOrDetailsOfTheLawOrRegulationOrGuidelinesWhichWasNotCompliedWith</t>
  </si>
  <si>
    <t>AnyFinesOrPenaltiesOrActionTakenByRegulatoryAgenciesSuchAsPollutionControlBoardsOrByCourts</t>
  </si>
  <si>
    <t>CorrectiveActionTakenForNonCompliance</t>
  </si>
  <si>
    <t>ProvideDetailsOfTheNonCompliance</t>
  </si>
  <si>
    <t>NameOfOtherParameterOfEnergyConsumptionThroughOtherSourceFromRenewableSources</t>
  </si>
  <si>
    <t>NameOfOtherParameterOfEnergyConsumptionThroughOtherSourceFromNonRenewableSources</t>
  </si>
  <si>
    <t>InitiativeUndertaken</t>
  </si>
  <si>
    <t>OutcomeOfTheInitiative</t>
  </si>
  <si>
    <t>CorrectiveActionTakenForInitiative</t>
  </si>
  <si>
    <t>NameOfTheArea</t>
  </si>
  <si>
    <t>NatureOfOperations</t>
  </si>
  <si>
    <t>WaterWithdrawalBySurfaceWaterPerArea</t>
  </si>
  <si>
    <t>WaterWithdrawalByGroundwaterPerArea</t>
  </si>
  <si>
    <t>WaterWithdrawalByThirdPartyWaterPerArea</t>
  </si>
  <si>
    <t>WaterWithdrawalBySeawaterOrDesalinatedWaterPerArea</t>
  </si>
  <si>
    <t>WaterWithdrawalByOthersPerArea</t>
  </si>
  <si>
    <t>TotalVolumeOfWaterWithdrawalPerArea</t>
  </si>
  <si>
    <t>TotalVolumeOfWaterConsumptionPerArea</t>
  </si>
  <si>
    <t>WaterIntensityPerRupeeOfTurnoverPerArea</t>
  </si>
  <si>
    <t>WaterIntensity</t>
  </si>
  <si>
    <t>WaterDischargeToSurfaceWaterWithOutTreatmentPerArea</t>
  </si>
  <si>
    <t>WaterDischargeToSurfaceWaterWithTreatmentPerArea</t>
  </si>
  <si>
    <t>WaterDischargeToGroundwaterWithOutTreatmentPerArea</t>
  </si>
  <si>
    <t>WaterDischargeToGroundwaterWithTreatmentPerArea</t>
  </si>
  <si>
    <t>WaterDischargeToSeawaterWithOutTreatmentPerArea</t>
  </si>
  <si>
    <t>WaterDischargeToSeawaterWithTreatmentPerArea</t>
  </si>
  <si>
    <t>WaterDischargeBySentToThirdPartiesWithoutTreatmentPerArea</t>
  </si>
  <si>
    <t>WaterDischargeBySentToThirdPartiesWithTreatmentPerArea</t>
  </si>
  <si>
    <t>WaterDischargeToOthersWithoutTreatmentPerArea</t>
  </si>
  <si>
    <t>WaterDischargeToOthersWithTreatmentPerArea</t>
  </si>
  <si>
    <t>TotalWaterDischargedInKilolitresPerArea</t>
  </si>
  <si>
    <t>NumberOfAffiliationsWithTradeAndIndustryChambersOrAssociations</t>
  </si>
  <si>
    <t>ReachOfTradeAndIndustryChambersOrAssociations</t>
  </si>
  <si>
    <t>NameOfTheTradeAndIndustryChambersOrAssociations</t>
  </si>
  <si>
    <t>IndustryChambersOrAssociations1Member</t>
  </si>
  <si>
    <t>IndustryChambersOrAssociations2Member</t>
  </si>
  <si>
    <t>IndustryChambersOrAssociations3Member</t>
  </si>
  <si>
    <t>IndustryChambersOrAssociations4Member</t>
  </si>
  <si>
    <t>IndustryChambersOrAssociations5Member</t>
  </si>
  <si>
    <t>IndustryChambersOrAssociations6Member</t>
  </si>
  <si>
    <t>IndustryChambersOrAssociations7Member</t>
  </si>
  <si>
    <t>IndustryChambersOrAssociations8Member</t>
  </si>
  <si>
    <t>IndustryChambersOrAssociations9Member</t>
  </si>
  <si>
    <t>IndustryChambersOrAssociations10Member</t>
  </si>
  <si>
    <t>NameOfAuthority</t>
  </si>
  <si>
    <t>BriefOfAnyIssuesRelatedToAntiCompetitiveConductByTheEntity</t>
  </si>
  <si>
    <t>CorrectiveActionTakenForAnyIssuesRelatedToAntiCompetitiveConductByTheEntity</t>
  </si>
  <si>
    <t>PublicPolicyAdvocated</t>
  </si>
  <si>
    <t>MethodResortedForSuchAdvocacy</t>
  </si>
  <si>
    <t>WhetherInformationAvailableInPublicDomain</t>
  </si>
  <si>
    <t>FrequencyOfReviewByBoard</t>
  </si>
  <si>
    <t>WebLinkPublicPolicyPositionAdvocated</t>
  </si>
  <si>
    <t>DescribeTheMechanismsToReceiveAndRedressGrievancesOfTheCommunityExplanatoryTextBlock</t>
  </si>
  <si>
    <t>PercentageOfDirectlySourcedFromMSMEsOrSmallProducers</t>
  </si>
  <si>
    <t>PercentageOfSourcedDirectlyFromWithinTheDistrictAndNeighbouringDistricts</t>
  </si>
  <si>
    <t>DoYouHaveAPreferentialProcurementPolicyWhereYouGivePreferenceToPurchaseFromSuppliersComprisingMarginalizedOrVulnerableGroups</t>
  </si>
  <si>
    <t>FromWhichMarginalizedOrVulnerableGroupsDoYouProcure</t>
  </si>
  <si>
    <t>WhatPercentageOfTotalProcurementByValueDoesItConstitute</t>
  </si>
  <si>
    <t>NameAndBriefDetailsOfProjectSIA</t>
  </si>
  <si>
    <t>SIANotificationNumber</t>
  </si>
  <si>
    <t>DateOfNotification</t>
  </si>
  <si>
    <t>WhetherConductedByIndependentExternalAgencyForSIA</t>
  </si>
  <si>
    <t>ResultsCommunicatedInPublicDomainOfSIA</t>
  </si>
  <si>
    <t>WebLinkOfSIAOfProjects</t>
  </si>
  <si>
    <t>NameOfProjectForWhichRehabilitationAndResettlementIsOnGoing</t>
  </si>
  <si>
    <t>StateOfProject</t>
  </si>
  <si>
    <t>DistrictOfProject</t>
  </si>
  <si>
    <t>NumberOfProjectAffectedFamilies</t>
  </si>
  <si>
    <t>PercentageOfPAFsCoveredByRehabilitationAndResettlement</t>
  </si>
  <si>
    <t>AmountsPaidToPAFs</t>
  </si>
  <si>
    <t>DetailsOfNegativeSocialImpactIdentified</t>
  </si>
  <si>
    <t>CorrectiveActionTakenForNegativeSocialImpactIdentified</t>
  </si>
  <si>
    <t>StateOfCSRProjectsUndertaken</t>
  </si>
  <si>
    <t>AspirationalDistrictOfCSRProjectsUndertaken</t>
  </si>
  <si>
    <t>AmountSpentForCSRProjectsUndertaken</t>
  </si>
  <si>
    <t>IntellectualPropertyBasedOnTraditionalKnowledge</t>
  </si>
  <si>
    <t>OwnedOrAcquired</t>
  </si>
  <si>
    <t>BenefitShared</t>
  </si>
  <si>
    <t>BasisOfCalculatingBenefitShare</t>
  </si>
  <si>
    <t>NameOfAuthorityForIntellectualPropertyRelatedDisputes</t>
  </si>
  <si>
    <t>BriefOfTheCaseForIntellectualPropertyRelatedDisputes</t>
  </si>
  <si>
    <t>CorrectiveActionTakenForIntellectualPropertyRelatedDisputes</t>
  </si>
  <si>
    <t>NumberOfPersonsBenefittedFromCSRProjects</t>
  </si>
  <si>
    <t>PercentageOfBeneficiariesFromVulnerableAndMarginalizedGroups</t>
  </si>
  <si>
    <t>DescribeTheMechanismsInPlaceToReceiveAndRespondToConsumerComplaintsAndFeedbackExplanatoryTextBlock</t>
  </si>
  <si>
    <t>EnvironmentalAndSocialParametersRelevantToTheProductAsAPercentageToTotalTurnover</t>
  </si>
  <si>
    <t>SafeAndResponsibleUsageAsAPercentageToTotalTurnover</t>
  </si>
  <si>
    <t>RecyclingAndOrSafeDisposalAsAPercentageToTotalTurnover</t>
  </si>
  <si>
    <t>ConsumerComplaintsReceivedDuringTheYear</t>
  </si>
  <si>
    <t>ConsumerComplaintsPendingResolutionAtEndOfYear</t>
  </si>
  <si>
    <t>RemarkForConsumerComplaints</t>
  </si>
  <si>
    <t>DataPrivacyMember</t>
  </si>
  <si>
    <t>AdvertisingMember</t>
  </si>
  <si>
    <t>CyberSecurityMember</t>
  </si>
  <si>
    <t>DeliveryOfEssentialServicesMember</t>
  </si>
  <si>
    <t>RestrictiveTradePracticesMember</t>
  </si>
  <si>
    <t>UnfairTradePracticesMember</t>
  </si>
  <si>
    <t>OtherMember</t>
  </si>
  <si>
    <t>NumberOfVoluntaryRecalls</t>
  </si>
  <si>
    <t>ReasonsForVoluntaryRecall</t>
  </si>
  <si>
    <t>NumberOfForcedRecalls</t>
  </si>
  <si>
    <t>ReasonsForForcedRecall</t>
  </si>
  <si>
    <t>DoesTheEntityHaveAFrameworkOrPolicyOnCyberSecurityAndRisksRelatedToDataPrivacy</t>
  </si>
  <si>
    <t>WebLinkOfThePolicyOnCyberSecurityAndRisksRelatedToDataPrivacy</t>
  </si>
  <si>
    <t>DetailsOfAnyCorrectiveActionsTakenOrUnderwayOnIssuesRelatingToAdvertisingAndDeliveryOfEssentialServicesOrCyberSecurityAndDataPrivacyOrRecallsOrPenaltyOrActionTakenByRegulatoryAuthoritiesOnSafetyOfProductsOrServicesExplanatoryTextBlock</t>
  </si>
  <si>
    <t>WeblinkWhereInformationOnProductsAndServicesOfTheEntityCanBeAccessedExplanatoryTextBlock</t>
  </si>
  <si>
    <t>StepsTakenToInformAndEducateConsumersAboutSafeAndResponsibleUsageOfProductsAndOrServicesExplanatoryTextBlock</t>
  </si>
  <si>
    <t>MechanismsInPlaceToInformConsumersOfAnyRiskOfDisruptionOrDiscontinuationOfEssentialServicesExplanatoryTextBlock</t>
  </si>
  <si>
    <t>DoesTheEntityDisplayProductInformationOnTheProductOverAndAboveWhatIsMandatedAsPerLocalLaws</t>
  </si>
  <si>
    <t>DetailsOfProductInformationOnTheProductOverAndAboveWhatIsMandatedAsPerLocalLawsExplanatoryTextBlock</t>
  </si>
  <si>
    <t>DidYourEntityCarryOutAnySurveyWithRegardToConsumerSatisfactionRelatingToTheMajorProductsOrServicesOfTheEntitySignificantLocationsOfOperationOfTheEntityOrTheEntityAsAWhole</t>
  </si>
  <si>
    <t>ProvideInformationRelatingToDataBreachesAbstract</t>
  </si>
  <si>
    <t>NumberOfInstancesOfDataBreachesAlongWithImpact</t>
  </si>
  <si>
    <t>PercentageOfDataBreachesInvolvingPersonallyIdentifiableInformationOfCustomers</t>
  </si>
  <si>
    <t>DirectlySourcedFromMSMEsOrSmallProducers</t>
  </si>
  <si>
    <t>SourcedDirectlyFromWithinTheDistrictAndNeighbouringDistricts</t>
  </si>
  <si>
    <t>NameOfTheExternalAgencyThatUndertookIndependentAssessmentOrEvaluationOrAssuranceRelatedToWasteManagement</t>
  </si>
  <si>
    <t>DetailsOfWasteManagementPracticesAdoptedInYourEstablishmentsAndTheStrategyAdoptedByCompanyToReduceUsageOfHazardousAndToxicChemicals</t>
  </si>
  <si>
    <t>DisclosureWebLinkOfEntityAtWhichBusinessContinuityAndDisasterManagementPlanIsPlaced</t>
  </si>
  <si>
    <t>The excel utility can be used for creating the XBRL/XML file for efiling of Business Responsibility &amp; Sustainability Report</t>
  </si>
  <si>
    <t>WaterDischargeToSurfaceWater</t>
  </si>
  <si>
    <t>WaterDischargeToGroundwater</t>
  </si>
  <si>
    <t>WaterDischargeToSeawater</t>
  </si>
  <si>
    <t>WaterDischargeBySentToThirdParties</t>
  </si>
  <si>
    <t>WaterDischargeToOthers</t>
  </si>
  <si>
    <t>WaterDischargeToSurfaceWaterPerArea</t>
  </si>
  <si>
    <t>WaterDischargeToGroundwaterPerArea</t>
  </si>
  <si>
    <t>WaterDischargeToSeawaterPerArea</t>
  </si>
  <si>
    <t>WaterDischargeBySentToThirdPartiesPerArea</t>
  </si>
  <si>
    <t>WaterDischargeToOthersPerArea</t>
  </si>
  <si>
    <t>NameOfOtherAssessmentOfValueChainPartner</t>
  </si>
  <si>
    <t>PercentageOfOtherAssessmentOfValueChainPartner</t>
  </si>
  <si>
    <t>TotalMinimumWagesMember</t>
  </si>
  <si>
    <t xml:space="preserve">This is mandatory field. </t>
  </si>
  <si>
    <t xml:space="preserve">Sexual harassment </t>
  </si>
  <si>
    <t xml:space="preserve">Discrimination at workplace </t>
  </si>
  <si>
    <t xml:space="preserve">Child Labour </t>
  </si>
  <si>
    <t xml:space="preserve">Forced Labour/Involuntary Labour </t>
  </si>
  <si>
    <t xml:space="preserve">Wages </t>
  </si>
  <si>
    <t>FY (2021-22)</t>
  </si>
  <si>
    <t>PY (2020-21)</t>
  </si>
  <si>
    <t>Total Scope 3 emission intensity (optional) – the relevant metric may be selected by the entity</t>
  </si>
  <si>
    <t>Validations Messege</t>
  </si>
  <si>
    <t>Total volume of water consumption (in kilolitres)</t>
  </si>
  <si>
    <t>Water intensity per rupee of turnover (Water consumed / turnover)</t>
  </si>
  <si>
    <t>Water intensity (optional) – the relevant metric may be selected by the entity</t>
  </si>
  <si>
    <t>1) This is mandatory field. 
2) Please enter CIN number format.</t>
  </si>
  <si>
    <t>1) This is mandatory field. 
2) Please enter date in dd-mm-yyyy format.</t>
  </si>
  <si>
    <t>1) This is mandatory field.
2) Please enter Email format.</t>
  </si>
  <si>
    <t>1) This is mandatory field.
2) Please enter valid URL.</t>
  </si>
  <si>
    <t>1) This is mandatory field.
2) Please enter numeric value only.</t>
  </si>
  <si>
    <t>1) This is mandatory field.
2) Please enter alphabet value only.</t>
  </si>
  <si>
    <t>1) This is mandatory field.
2) Please select value form dropdown only.</t>
  </si>
  <si>
    <t>1) This is mandatory field.
2) Please enter description of main activity.</t>
  </si>
  <si>
    <t>1) This is mandatory field.
2) Please enter description of business activity.</t>
  </si>
  <si>
    <t>1) This is mandatory field.
2) Please enter numeric value and "%" sign only.</t>
  </si>
  <si>
    <t>1) This is mandatory field. 
2) Please enter name of the holding or subsidiary or associate companies or joint ventures.</t>
  </si>
  <si>
    <t>1) This is mandatory field.
2) If "Yes" is selected in "grievance redressal mechanism in place" field. Please provide the weblink.</t>
  </si>
  <si>
    <t>1) This is mandatory field.
2) If "Yes" is selected in "Does the entity have procedures in place for sustainable sourcing? (Yes/No)" field.</t>
  </si>
  <si>
    <t>1) This is mandatory field.
2) If "Yes" is selected in "Results communicated in public domain (Yes/No)" field. Please provide the weblink.</t>
  </si>
  <si>
    <t>1) This is mandatory field.
2) If "No" is selected in "Whether the conditions of environmental approval / clearance are being complied with?" field. Please enter the reason.</t>
  </si>
  <si>
    <t>1) This is mandatory field.
2) Please enter date in dd-mm-yyyy format.</t>
  </si>
  <si>
    <t>1) This is mandatory field.
2) If "Yes" is selected in "Does the entity have a framework/ policy on cyber security and risks related to data privacy?" field. Please provide weblink of the policy.</t>
  </si>
  <si>
    <t>This is mandatory field.</t>
  </si>
  <si>
    <t>Paid-up Capital (In Rs)</t>
  </si>
  <si>
    <t>Compliance with statutory requirements of relevance to the principles and rectification of any non-compliances</t>
  </si>
  <si>
    <t>% of your plants and offices that were assessed(by entity or statutory authorities or third parties)</t>
  </si>
  <si>
    <t>If Yes, Provide name of the agency</t>
  </si>
  <si>
    <t>NGRBC Principle</t>
  </si>
  <si>
    <t>Name of the regulatory/ enforcement agencies/ judicial institutions</t>
  </si>
  <si>
    <t>Reach of trade and industry chambers/ associations (State/National/International)</t>
  </si>
  <si>
    <t xml:space="preserve">Name of the Stock exchange </t>
  </si>
  <si>
    <t>Name of the Country</t>
  </si>
  <si>
    <t>Details of the Stock Exchanges</t>
  </si>
  <si>
    <t>BSE</t>
  </si>
  <si>
    <t>NSE</t>
  </si>
  <si>
    <t>MSEI</t>
  </si>
  <si>
    <t>Others</t>
  </si>
  <si>
    <t>1) This is mandatory field.</t>
  </si>
  <si>
    <t>Complaints/Grievances on any of the principles (Principles 1 to 9) under the National Guidelines on Responsible Business Conduct</t>
  </si>
  <si>
    <t>https://www.ncs.gov.in/Documents/NIC_Sector.pdf</t>
  </si>
  <si>
    <t>NIC Code list link:</t>
  </si>
  <si>
    <t>Sr. No.</t>
  </si>
  <si>
    <t>4. Name of the national and international codes/certifications/labels/ standards (e.g. Forest Stewardship Council, Fairtrade, Rainforest Alliance, Trustee) standards (e.g. SA 8000, OHSAS, ISO, BIS) adopted by your entity and mapped to each principle.</t>
  </si>
  <si>
    <t>No.of workers covered as a % of total workers</t>
  </si>
  <si>
    <t>No.of employees /workers in respective category,who are part of association(s) or Union (D)</t>
  </si>
  <si>
    <t>3. Provide the number of employees / workers having suffered high consequence work related injury / ill-health / fatalities (as reported in Q11 of Essential Indicators above), who have been are rehabilitated and placed in suitable employment or whose family members have been placed in suitable employment:</t>
  </si>
  <si>
    <t>% of value chain partners (by value of business done with such partners) that were assessed</t>
  </si>
  <si>
    <t>Name of Benefits</t>
  </si>
  <si>
    <t>Details of Other Retirement benefits</t>
  </si>
  <si>
    <t>Construction and demolition waste (D)</t>
  </si>
  <si>
    <t>Other Hazardous waste. Please specify, if any. (G)</t>
  </si>
  <si>
    <t>Other Non-hazardous waste generated (H). Please specify, if any. (Break-up by composition i.e. by materials relevant to the sector)</t>
  </si>
  <si>
    <t>Total (A+B + C + D + E + F + G + H)</t>
  </si>
  <si>
    <t>For each category of waste generated, total waste recovered through recycling, re-using or other recovery operations (in metric tonnes)</t>
  </si>
  <si>
    <t>For each category of waste generated, total waste disposed by nature of disposal method (in metric tonnes)</t>
  </si>
  <si>
    <t>Total volume of water withdrawal (in kilolitres) (i + ii + iii + iv + v)</t>
  </si>
  <si>
    <t>If the entity has operations/offices in/around ecologically sensitive areas (such as national parks, wildlife sanctuaries, biosphere reserves, wetlands, biodiversity hotspots, forests, coastal regulation zones etc.) where environmental approvals / clearances are required, please specify details in the following format:</t>
  </si>
  <si>
    <t>PRINCIPLE 7 Businesses, when engaging in influencing public and regulatory policy, should do so in a manner that is responsible and transparent</t>
  </si>
  <si>
    <t>Whether conducted by independent external agency (Yes/No)</t>
  </si>
  <si>
    <t>Safely Disposed</t>
  </si>
  <si>
    <t>Other human rights related issues</t>
  </si>
  <si>
    <t>3. Is the premise/office of the entity accessible to differently abled visitors, as per the requirements of the Rights of Persons with Disabilities Act, 2016?</t>
  </si>
  <si>
    <t>Energy consumption through other sources ©</t>
  </si>
  <si>
    <t>Energy intensity per rupee of turnover (Total energy consumption/turnover in rupees)</t>
  </si>
  <si>
    <t>Energy intensity (optional) – the relevant metric may be selected by the entity</t>
  </si>
  <si>
    <t>Note: Indicate if any independent assessment/ evaluation/assurance has been carried out by an external agency?</t>
  </si>
  <si>
    <t>Total Scope 1 emissions (Break-up of the GHG into CO2, CH4, N2O, HFCs, PFCs, SF6, NF3, if available)</t>
  </si>
  <si>
    <t>Total Scope 2 emissions (Break-up of the GHG into CO2, CH4, N2O, HFCs, PFCs, SF6, NF3, if available)</t>
  </si>
  <si>
    <t>Total Scope 1 and Scope 2 emissions per rupee of turnover</t>
  </si>
  <si>
    <t>Total Scope 1 and Scope 2 emission intensity (optional) – the relevant metric may be selected by the entity</t>
  </si>
  <si>
    <t>Total electricity consumption (D)</t>
  </si>
  <si>
    <t>Energy consumption through other sources (F)</t>
  </si>
  <si>
    <t>Total energy consumed from non-renewable sources (D+E+F)</t>
  </si>
  <si>
    <t>Total Scope 3 emissions (Break-up of the GHG into CO2, CH4, N2O, HFCs, PFCs, SF6, NF3, if available)</t>
  </si>
  <si>
    <t>Details of the initiative (Web-link, if any, may be provided along-with summary)</t>
  </si>
  <si>
    <r>
      <rPr>
        <b/>
        <sz val="11"/>
        <color theme="1"/>
        <rFont val="Calibri"/>
        <family val="2"/>
        <scheme val="minor"/>
      </rPr>
      <t>Total Scope 3 emissions</t>
    </r>
    <r>
      <rPr>
        <sz val="11"/>
        <color theme="1"/>
        <rFont val="Calibri"/>
        <family val="2"/>
        <scheme val="minor"/>
      </rPr>
      <t xml:space="preserve"> (Break-up of the GHG into CO2, CH4, N2O, HFCs, PFCs, SF6, NF3, if available)</t>
    </r>
  </si>
  <si>
    <t>Total Scope 3 emissions per rupee of turnover</t>
  </si>
  <si>
    <t>Basis of calculating benefit share</t>
  </si>
  <si>
    <t>DD</t>
  </si>
  <si>
    <t>MM</t>
  </si>
  <si>
    <t>YYYY</t>
  </si>
  <si>
    <t>Description of other stock exchange</t>
  </si>
  <si>
    <t>Notes</t>
  </si>
  <si>
    <t>Total workers (F + G)</t>
  </si>
  <si>
    <t xml:space="preserve"> </t>
  </si>
  <si>
    <t>Particulate matter (PM)</t>
  </si>
  <si>
    <t>Persistent organic pollutants (POP)</t>
  </si>
  <si>
    <t>Volatile organic compounds (VOC)</t>
  </si>
  <si>
    <t>Hazardous air pollutants (HAP)</t>
  </si>
  <si>
    <t>Energy consumption through other sources (C)</t>
  </si>
  <si>
    <t>Total energy consumed from renewable sources (A+B+C)</t>
  </si>
  <si>
    <t>Sr.No.</t>
  </si>
  <si>
    <t>Stock exchange</t>
  </si>
  <si>
    <t>Environmental impact</t>
  </si>
  <si>
    <t>1) This is mandatory field.
2) Please select valid date.
3) Date should be one day before end date of previous financial year.</t>
  </si>
  <si>
    <t>c. Whether you have processes for workers to report the work related hazards and to remove themselves from such risks?</t>
  </si>
  <si>
    <t>Details of other assessments of plant and office</t>
  </si>
  <si>
    <t>Details of other assessments of value chain partner</t>
  </si>
  <si>
    <t>4. Does the entity have anti-corruption or anti-bribery policy?</t>
  </si>
  <si>
    <t>NotesGeneralDisclosureExplanatoryTextBlock</t>
  </si>
  <si>
    <t>NotesManagementAndProcessDisclosuresExplanatoryTextBlock</t>
  </si>
  <si>
    <t>NotesPrinciple1ExplanatoryTextBlock</t>
  </si>
  <si>
    <t>NotesPrinciple2ExplanatoryTextBlock</t>
  </si>
  <si>
    <t>NotesPrinciple3ExplanatoryTextBlock</t>
  </si>
  <si>
    <t>NotesPrinciple4ExplanatoryTextBlock</t>
  </si>
  <si>
    <t>NotesPrinciple5ExplanatoryTextBlock</t>
  </si>
  <si>
    <t>NotesPrinciple6ExplanatoryTextBlock</t>
  </si>
  <si>
    <t>NotesPrinciple7ExplanatoryTextBlock</t>
  </si>
  <si>
    <t>NotesPrinciple8ExplanatoryTextBlock</t>
  </si>
  <si>
    <t>NotesPrinciple9ExplanatoryTextBlock</t>
  </si>
  <si>
    <t>DescriptionOfOtherStockExchangeWhereTheCompanyIsListed</t>
  </si>
  <si>
    <t>CountryOfOtherStockExchange</t>
  </si>
  <si>
    <t>in-capmkt-types:Exchange</t>
  </si>
  <si>
    <t>Sr.
No.</t>
  </si>
  <si>
    <t>Sr. no.</t>
  </si>
  <si>
    <t>(If NA, then provide the reason)</t>
  </si>
  <si>
    <t>9. Does the entity have a specified Committee of the Board/ Director responsible for decision making on sustainability related issues? (Yes / No/ NA).</t>
  </si>
  <si>
    <t>1. a. Whether your entity’s policy/policies cover each principle and its core elements of the NGRBCs. (Yes/No/NA)</t>
  </si>
  <si>
    <t>b. Has the policy been approved by the Board? (Yes/No/NA)</t>
  </si>
  <si>
    <t>2. Whether the entity has translated the policy into procedures. (Yes / No/ NA)</t>
  </si>
  <si>
    <t>Details of Other Channels of communication</t>
  </si>
  <si>
    <t>Details of Other Frequency of engagement</t>
  </si>
  <si>
    <t>Details of Any other Committee</t>
  </si>
  <si>
    <t>Details of Any other Committee1</t>
  </si>
  <si>
    <t>3. Do the enlisted policies extend to your value chain partners? (Yes/No/NA)</t>
  </si>
  <si>
    <t>a.Whether an occupational health and safety management system has been implemented by the entity? (Yes/ No/ NA).</t>
  </si>
  <si>
    <t>4. Does the entity provide transition assistance programs to facilitate continued employability and the management of career endings resulting from retirement or termination of employment? (Yes/ No/ NA)</t>
  </si>
  <si>
    <t>Details of Other Stakeholder Group</t>
  </si>
  <si>
    <t>3. (a) Do you have a preferential procurement policy where you give preference to purchase from suppliers comprising marginalized /vulnerable groups? (Yes/No/NA)</t>
  </si>
  <si>
    <t>Grievance Redressal Mechanism in Place (Yes/No/NA)</t>
  </si>
  <si>
    <t>in-capmkt-types:YesNoNA</t>
  </si>
  <si>
    <t>DetailsForGrievanceRedressalMechanismInPlaceIsNotApplicableExplanatoryTextBlock</t>
  </si>
  <si>
    <t>Details for grievance redressal mechanism in place is not applicable [Text block]</t>
  </si>
  <si>
    <t>TheEntityHasNotApplicableASpecifiedCommitteeForDecisionMakingOnSustainabilityRelatedIssuesExplanatoryTextBlock</t>
  </si>
  <si>
    <t>The entity has not applicable a specified committee for decision making on sustainability related issues [Text block]</t>
  </si>
  <si>
    <t>DescriptionOfOtherCommitteeForPerformanceAgainstAbovePoliciesAndFollowUpAction</t>
  </si>
  <si>
    <t>Description of other committee for performance against above policies and follow up action</t>
  </si>
  <si>
    <t>DescriptionOfOtherCommitteeForComplianceWithStatutoryRequirementsOfRelevanceToThePrinciplesAndRectification</t>
  </si>
  <si>
    <t>Description of other committee for compliance with statutory requirements of relevance to the principles and rectification</t>
  </si>
  <si>
    <t>DetailsForTheEntityHaveNotApplicableAnAntiCorruptionOrAntiBriberyPolicyExplanatoryTextBlock</t>
  </si>
  <si>
    <t>Details for the entity have not applicable an anti-corruption or anti bribery policy [Text block]</t>
  </si>
  <si>
    <t>DetailsOfTheEntityHaveNotApplicableProcessesInPlaceToAvoidOrManageConflictOfInterestsInvolvingMembersOfTheBoardExplanatoryTextBlock</t>
  </si>
  <si>
    <t>Details of the entity have not applicable processes in place to avoid or manage conflict of interests involving members of the board [Text block]</t>
  </si>
  <si>
    <t>TheEntityHasNotApplicableConductedLifeCyclePerspectiveOrAssessmentsForAnyOfItsProductsOrForItsServicesExplanatoryTextBlock</t>
  </si>
  <si>
    <t>The entity has not applicable conducted life cycle perspective or assessments for any of its products or for its services [Text block]</t>
  </si>
  <si>
    <t>AnOccupationalHealthAndSafetyManagementSystemHasBeenNotApplicableToTheEntityExplanatoryTextBlock</t>
  </si>
  <si>
    <t>An occupational health and safety management system has been not applicable to the entity [Text block]</t>
  </si>
  <si>
    <t>ProcessesForWorkersToReportTheWorkRelatedHazardsAndToRemoveThemselvesFromSuchRisksIsNotApplicableExplanatoryTextBlock</t>
  </si>
  <si>
    <t>Processes for workers to report the work-related hazards and to remove themselves from such risks is not applicable [Text block]</t>
  </si>
  <si>
    <t>DetailsIfTheEmployeesOrWorkerOfTheEntityHaveAccessToNonOccupationalMedicalAndHealthcareServicesIsNotApplicableExplanatoryTextBlock</t>
  </si>
  <si>
    <t>Details if the employees or worker of the entity have access to non-occupational medical and healthcare services is not applicable [Text block]</t>
  </si>
  <si>
    <t>TheEntityHasNotApplicableTransitionAssistanceProgramsToFacilitateContinuedEmployabilityAndTheManagementOfCareerEndingsResultingFromRetirementOrTerminationOfEmploymentExplanatoryTextBlock</t>
  </si>
  <si>
    <t>The entity has not applicable transition assistance programs to facilitate continued employability and the management of career endings resulting from retirement or termination of employment [Text block]</t>
  </si>
  <si>
    <t>DetailsOfOtherChannelsOfCommunication</t>
  </si>
  <si>
    <t>Details of other channels of communication</t>
  </si>
  <si>
    <t>DetailsOfOtherFrequencyOfEngagement</t>
  </si>
  <si>
    <t>Details of other frequency of engagement</t>
  </si>
  <si>
    <t>HumanRightsRequirementsFormPartOfYourBusinessAgreementsAndContractsIsNotApplicableExplanatoryTextBlock</t>
  </si>
  <si>
    <t>Human rights requirements form part of your business agreements and contracts is not applicable [Text block]</t>
  </si>
  <si>
    <t>AMechanismForZeroLiquidDischargeIsNotApplicableToTheEntityExplanatoryTextBlock</t>
  </si>
  <si>
    <t>A mechanism for zero liquid discharge is not applicable to the entity [Text block]</t>
  </si>
  <si>
    <t>ProjectRelatedToReducingGreenHouseGasEmissionIsNotApplicableToTheEntityExplanatoryTextBlock</t>
  </si>
  <si>
    <t>Project related to reducing greenhouse gas emission is not applicable to the entity [Text block]</t>
  </si>
  <si>
    <t>TheEntityHasNotApplicableEnvironmentalLawExplanatoryTextBlock</t>
  </si>
  <si>
    <t>The entity has not applicable environmental law [Text block]</t>
  </si>
  <si>
    <t>TheEntityHasNotApplicableABusinessContinuityAndDisasterManagementPlanExplanatoryTextBlock</t>
  </si>
  <si>
    <t>The entity has not applicable a business continuity and disaster management plan [Text block]</t>
  </si>
  <si>
    <t>TheEntityHasNotApplicableAPreferentialProcurementPolicyExplanatoryTextBlock</t>
  </si>
  <si>
    <t>The entity has not applicable a preferential procurement policy [Text block]</t>
  </si>
  <si>
    <t>TheEntityHasNotApplicableAFrameworkOrPolicyOnCyberSecurityAndRisksRelatedToDataPrivacyExplanatoryTextBlock</t>
  </si>
  <si>
    <t>The entity has not applicable a framework or policy on cyber security and risks related to data privacy [Text block]</t>
  </si>
  <si>
    <t>TheEntityHasNotApplicableProductInformationOnTheProductOverAndAboveWhatIsMandatedAsPerLocalLawsExplanatoryTextBlock</t>
  </si>
  <si>
    <t>The entity has not applicable product information on the product over and above what is mandated as per local laws [Text block]</t>
  </si>
  <si>
    <t>TheEntityHasNotApplicableCarryOutAnySurveyWithRegardToConsumerSatisfactionRelatingToTheMajorProductsOrServicesExplanatoryTextBlock</t>
  </si>
  <si>
    <t>The entity has not applicable carry out any survey with regard to consumer satisfaction relating to the major products or services [Text block]</t>
  </si>
  <si>
    <t>ThePremisesOrOfficesOfTheEntityAccessibleToDifferentlyAbledEmployeesAndWorkersAreNotApplicableExplanatoryTextBlock</t>
  </si>
  <si>
    <t>The premises or offices of the entity accessible to differently abled employees and workers are not applicable [Text block]</t>
  </si>
  <si>
    <t>TheEntityHasNotApplicableAnEqualOpportunityPolicyAsPerTheRightsOfPersonsWithDisabilitiesAct2016ExplanatoryTextBlock</t>
  </si>
  <si>
    <t>The entity has not applicable an equal opportunity policy as per the rights of persons with disabilities act 2016 [Text block]</t>
  </si>
  <si>
    <t>This field is mandatory, if "No" selected in "If yes, whether the waste collection plan is in line with the Extended Producer Responsibility (EPR) plan submitted to Pollution Control Boards?"</t>
  </si>
  <si>
    <r>
      <t>Company / LLP / Firm Name</t>
    </r>
    <r>
      <rPr>
        <sz val="11"/>
        <color rgb="FFFF0000"/>
        <rFont val="Calibri"/>
        <family val="2"/>
        <scheme val="minor"/>
      </rPr>
      <t>*</t>
    </r>
  </si>
  <si>
    <t>Details of Assurance Provider</t>
  </si>
  <si>
    <t>Company ID / LLP ID / Firm Registration No.*</t>
  </si>
  <si>
    <r>
      <t>Company ID / LLP ID / Firm Registration No.</t>
    </r>
    <r>
      <rPr>
        <sz val="11"/>
        <color rgb="FFFF0000"/>
        <rFont val="Calibri"/>
        <family val="2"/>
        <scheme val="minor"/>
      </rPr>
      <t>*</t>
    </r>
  </si>
  <si>
    <t>Company / LLP / Firm Name*</t>
  </si>
  <si>
    <t>1) This is mandatory field. 
2) Maximum 100 characters allowed.</t>
  </si>
  <si>
    <t>1) This is mandatory field. 
2) Enter date in "DD-MM-YYYY" format.
3) Enter a valid Date.</t>
  </si>
  <si>
    <t>Type of assurance obtained</t>
  </si>
  <si>
    <t>All</t>
  </si>
  <si>
    <t>Partial</t>
  </si>
  <si>
    <t>Reasonable</t>
  </si>
  <si>
    <t>Assurance</t>
  </si>
  <si>
    <t xml:space="preserve">Remarks </t>
  </si>
  <si>
    <t>Section A : General Disclosures</t>
  </si>
  <si>
    <t>I</t>
  </si>
  <si>
    <t>Details of the listed entity</t>
  </si>
  <si>
    <t>Reporting boundary - Are the disclosures under this report made on a standalone basis (i.e. only for the entity) or on a consolidated basis (i.e. for the entity and all the entities which form a part of its consolidated financial statements, taken, together).</t>
  </si>
  <si>
    <t>II</t>
  </si>
  <si>
    <t>Details of business activities  (accounting for 90% of the Turnover)</t>
  </si>
  <si>
    <t>III</t>
  </si>
  <si>
    <t>Markets served by the entity</t>
  </si>
  <si>
    <t>Number of Locations - National /International</t>
  </si>
  <si>
    <t>IV</t>
  </si>
  <si>
    <t>Details as at the end of Financial Year</t>
  </si>
  <si>
    <t>V</t>
  </si>
  <si>
    <t>Holding, Subsidiary and Associate Companies (including joint ventures)</t>
  </si>
  <si>
    <t>Names of holding / subsidiary / associate companies / joint ventures</t>
  </si>
  <si>
    <t>VI</t>
  </si>
  <si>
    <t>CSR Details</t>
  </si>
  <si>
    <t>Whether CSR is applicable as per section 135 of Companies Act, 2013 / Turnover / Networth</t>
  </si>
  <si>
    <t>VII</t>
  </si>
  <si>
    <t>Transparency and Disclosures Compliances</t>
  </si>
  <si>
    <t>Overview of the entity’s material responsible business conduct issues - Please indicate material responsible business conduct and sustainability issues pertaining to environmental and social matters that present a risk or an opportunity to your business, rationale for identifying the same, approach to adapt or mitigate the risk along-with its financial implications, as per the following format</t>
  </si>
  <si>
    <t>Section B – Management &amp; Process Disclosures</t>
  </si>
  <si>
    <t>BRSR Table (Policy and management processes)</t>
  </si>
  <si>
    <t>Whether your entity’s policy/policies cover each principle and its core elements of the NGRBCs.</t>
  </si>
  <si>
    <t xml:space="preserve">Whether the entity has translated the policy into procedures. </t>
  </si>
  <si>
    <t>Do the enlisted policies extend to your value chain partners?</t>
  </si>
  <si>
    <t>Name of the national and international codes/certifications/labels/ standards (e.g. Forest Stewardship Council, Fairtrade, Rainforest Alliance, Trustea) standards (e.g. SA 8000, OHSAS, ISO, BIS) adopted by your entity and mapped to each principle.</t>
  </si>
  <si>
    <t>Specific commitments, goals and targets set by the entity with defined timelines, if any</t>
  </si>
  <si>
    <t>Performance of the entity against the specific commitments, goals and targets along-with reasons in case the same are not met.</t>
  </si>
  <si>
    <t>Statement by director responsible for the business responsibility report, highlighting ESG related challenges, targets and achievements (listed entity has flexibility regarding the placement of this disclosure)</t>
  </si>
  <si>
    <t>Details of the highest authority responsible for implementation and oversight of the Business Responsibility policy (ies)</t>
  </si>
  <si>
    <t xml:space="preserve">Does the entity have a specified Committee of the Board/ Director responsible for decision making on sustainability related issues? </t>
  </si>
  <si>
    <t>10(A)</t>
  </si>
  <si>
    <t>Details of Review of NGRBCs by the Company: Performance against above policies and follow up action</t>
  </si>
  <si>
    <t>10(B)</t>
  </si>
  <si>
    <t>Details of Review of NGRBCs by the Company: Compliance with statutory requirements of relevance to the principles, and, rectification of any non-compliances</t>
  </si>
  <si>
    <t>Has the entity carried out independent assessment/ evaluation of the working of its policies by an external agency?</t>
  </si>
  <si>
    <t>If answer to question 1 above is No i.e. not all principles are covered by a policy reasons to be stated;</t>
  </si>
  <si>
    <t>Section C – Principle Wise Performance Disclosures</t>
  </si>
  <si>
    <t>Principle 1 – Essential Indicators</t>
  </si>
  <si>
    <t>Percentage coverage by training and awareness programmes on any of the principles during the financial year -BOD/ KMP / Employees / Workers</t>
  </si>
  <si>
    <t>Details of fines / penalties /punishment/ award/ compounding fees/ settlement amount paid in proceedings (by the entity or by directors / KMPs) with regulators/ law enforcement agencies/ judicial institutions, in the financial year, in the following format (Note: the entity shall make disclosures on the basis of materiality as specified in Regulation 30 of SEBI (Listing Obligations and Disclosure Obligations) Regulations, 2015 and as disclosed on the entity’s website)</t>
  </si>
  <si>
    <t>Of the instances disclosed in Question 2 above, details of the Appeal/ Revision preferred in cases where monetary or non-monetary action has been appealed</t>
  </si>
  <si>
    <t>Does the entity have an anti-corruption or anti-bribery policy? If yes, provide details in brief and if available, provide a web-link to the policy</t>
  </si>
  <si>
    <t>Number of Directors/KMPs/employees/workers against whom disciplinary action was taken by any law enforcement agency for the charges of bribery/ corruption</t>
  </si>
  <si>
    <t>Details of complaints with regard to conflict of interest</t>
  </si>
  <si>
    <t>Provide details of any corrective action taken or underway on issues related to fines / penalties / action taken by regulators/ law enforcement agencies/ judicial institutions, on cases of corruption and conflicts of interest</t>
  </si>
  <si>
    <t>Number of days of accounts payables</t>
  </si>
  <si>
    <t>Open-ness of business</t>
  </si>
  <si>
    <t>Principle 1 – Leadership Indicators</t>
  </si>
  <si>
    <t>Awareness programmes conducted for value chain partners on any of the principles during the financial year</t>
  </si>
  <si>
    <t xml:space="preserve">Does the entity have processes in place to avoid/ manage conflict of interests involving members of the Board? </t>
  </si>
  <si>
    <t>Principle 2 – Essential Indicators</t>
  </si>
  <si>
    <t>Percentage of R&amp;D and capital expenditure (capex) investments in specific technologies to improve the environmental and social impacts of product and processes to total R&amp;D and capex investments made by the entity, respectively</t>
  </si>
  <si>
    <t>Does the entity have procedures in place for sustainable sourcing - if Yes, what %?</t>
  </si>
  <si>
    <t>Describe the processes in place to safely reclaim your products for reusing, recycling and disposing at the end of life, for (a) Plastics (including packaging) (b) E-waste (c) Hazardous waste and (d) other waste</t>
  </si>
  <si>
    <t>Whether Extended Producer Responsibility (EPR) is applicable to the entity’s activities (Yes / No). If yes, whether the waste collection plan is in line with the Extended Producer Responsibility (EPR) plan submitted to Pollution Control Boards? If not, provide steps taken to address the same</t>
  </si>
  <si>
    <t>Principle 2 – Leadership Indicators</t>
  </si>
  <si>
    <t>Has the entity conducted Life Cycle Perspective / Assessments (LCA) for any of its products (for manufacturing industry) or for its services (for service industry)? If yes, provide details in the following format?</t>
  </si>
  <si>
    <t>If there are any significant social or environmental concerns and/or risks arising from production or disposal of your products / services, as identified in the Life Cycle Perspective / Assessments (LCA) or through any other means, briefly describe the same along-with action taken to mitigate the same</t>
  </si>
  <si>
    <t>Percentage of recycled or reused input material to total material (by value) used in production (for manufacturing industry) or providing services (for service industry)</t>
  </si>
  <si>
    <t>Of the products and packaging reclaimed at end of life of products, amount (in metric tonnes) reused, recycled, and safely disposed, as per the following format:</t>
  </si>
  <si>
    <t>Principle 3 – Essential Indicators</t>
  </si>
  <si>
    <t>a. Details of measures for the well-being of employees                                                                                                                                  b. Details of measures for the well-being of workers
c. spending on measures towards well-being of employees and workers</t>
  </si>
  <si>
    <t>Details of retirement benefits, for Current FY and Previous Financial Year</t>
  </si>
  <si>
    <t>Accessibility of workplaces
Are the premises / offices of the entity accessible to differently abled employees and workers, as per the requirements of the Rights of Persons with Disabilities Act, 2016? If not, whether any steps are being taken by the entity in this regard</t>
  </si>
  <si>
    <t>Does the entity have an equal opportunity policy as per the Rights of Persons with Disabilities Act, 2016? If so, provide a web-link to the policy</t>
  </si>
  <si>
    <t>Return to work and Retention rates of permanent employees and workers that took parental leave</t>
  </si>
  <si>
    <t>Is there a mechanism available to receive and redress grievances for the following categories of employees and worker? If yes, give details of the mechanism in brief</t>
  </si>
  <si>
    <t>Membership of employees and worker in association(s) or Unions recognised by the listed entity</t>
  </si>
  <si>
    <t>Details of training given to employees and workers</t>
  </si>
  <si>
    <t>Details of performance and career development reviews of employees and worker -
Male /Female</t>
  </si>
  <si>
    <t>Health and safety management system:
a. Whether an occupational health and safety management system has been implemented by the entity? (Yes/ No). If yes, the coverage such system?
b. What are the processes used to identify work-related hazards and assess risks on a routine and non-routine basis by the entity?
c. Whether you have processes for workers to report the work-related hazards and to remove themselves from such risks
d. Do the employees/ worker of the entity have access to non-occupational medical and healthcare services?</t>
  </si>
  <si>
    <t>Details of safety related incidents, in the following format</t>
  </si>
  <si>
    <t>Describe the measures taken by the entity to ensure a safe and healthy work place</t>
  </si>
  <si>
    <t>Number of Complaints on the following made by employees and workers</t>
  </si>
  <si>
    <t>Assessments for the year</t>
  </si>
  <si>
    <t>Provide details of any corrective action taken or underway to address safety-related incidents (if any) and on significant risks / concerns arising from assessments of health &amp; safety practices and working conditions</t>
  </si>
  <si>
    <t>Principle 3 – Leadership Indicators</t>
  </si>
  <si>
    <t>Does the entity extend any life insurance or any compensatory package in the event of death of (A) Employees (Y/N) (B) Workers (Y/N)</t>
  </si>
  <si>
    <t>Provide the measures undertaken by the entity to ensure that statutory dues have been deducted and deposited by the value chain partners</t>
  </si>
  <si>
    <t>Provide the number of employees / workers having suffered high consequence work-related injury / ill-health / fatalities (as reported in Q11 of Essential Indicators above), who have been are rehabilitated and placed in suitable employment or whose family members have been placed in suitable employment:</t>
  </si>
  <si>
    <t>Does the entity provide transition assistance programs to facilitate continued employability and the management of career endings resulting from retirement or termination of employment?</t>
  </si>
  <si>
    <t>Details on assessment of value chain partners</t>
  </si>
  <si>
    <t>Provide details of any corrective actions taken or underway to address significant risks / concerns arising from assessments of health and safety practices and working conditions of value chain partners</t>
  </si>
  <si>
    <t>Principle 4 – Essential Indicators</t>
  </si>
  <si>
    <t>Describe the processes for identifying key stakeholder groups of the entity</t>
  </si>
  <si>
    <t>List stakeholder groups identified as key for your entity and the frequency of engagement with each stakeholder group</t>
  </si>
  <si>
    <t>Principle 4 – Leadership Indicators</t>
  </si>
  <si>
    <t>Provide the processes for consultation between stakeholders and the Board on economic, environmental, and social topics or if consultation is delegated, how is feedback from such consultations provided to the Board</t>
  </si>
  <si>
    <t>Whether stakeholder consultation is used to support the identification and management of environmental, and social topics (Yes / No). If so, provide details of instances as to how the inputs received from stakeholders on these topics were incorporated into policies and activities of the entity</t>
  </si>
  <si>
    <t>Provide details of instances of engagement with, and actions taken to, address the concerns of vulnerable/ marginalized stakeholder groups</t>
  </si>
  <si>
    <t>Principle 5 – Essential Indicators</t>
  </si>
  <si>
    <t>Employees and workers who have been provided training on human rights issues and policy(ies) of the entity, in the following format:</t>
  </si>
  <si>
    <t>Details of minimum wages paid to employees and workers, in the following format:</t>
  </si>
  <si>
    <t>Details of remuneration/salary/wages, in the following format:
a. median remuneration /wages
b. gross wages paid to females as percentage of total wages</t>
  </si>
  <si>
    <t>Do you have a focal point (Individual/ Committee) responsible for addressing human rights impacts or issues caused or contributed to by the business?</t>
  </si>
  <si>
    <t>Describe the internal mechanisms in place to redress grievances related to human rights issues</t>
  </si>
  <si>
    <t>Number of Complaints on the following made by employees and workers:</t>
  </si>
  <si>
    <t>Complaints filed under the sexual harassment of women at workplace</t>
  </si>
  <si>
    <t>Mechanisms to prevent adverse consequences to the complainant in discrimination and harassment cases</t>
  </si>
  <si>
    <t>Do human rights requirements form part of your business agreements and contracts?</t>
  </si>
  <si>
    <t>Provide details of any corrective actions taken or underway to address significant risks / concerns arising from the assessments at Question 9 above</t>
  </si>
  <si>
    <t>Principle 5 – Leadership Indicators</t>
  </si>
  <si>
    <t>Details of a business process being modified / introduced as a result of addressing human rights grievances/complaints</t>
  </si>
  <si>
    <t>Details of the scope and coverage of any Human rights due-diligence conducted</t>
  </si>
  <si>
    <t>Is the premise/office of the entity accessible to differently abled visitors, as per the requirements of the Rights of Persons with Disabilities Act, 2016?</t>
  </si>
  <si>
    <t>Details on assessment of value chain partners:</t>
  </si>
  <si>
    <t>Provide details of any corrective actions taken or underway to address significant risks / concerns arising from the assessments at Question 4 above</t>
  </si>
  <si>
    <t>Principle 6 – Essential Indicators</t>
  </si>
  <si>
    <t>Details of total energy consumption (in Joules or multiples) and energy intensity, in the following format:</t>
  </si>
  <si>
    <t>Does the entity have any sites / facilities identified as designated consumers (DCs) under the Performance, Achieve and Trade (PAT) Scheme of the Government of India? (Y/N)
If yes, disclose whether targets set under the PAT scheme have been achieved. In case targets have not been achieved, provide the remedial action taken, if any</t>
  </si>
  <si>
    <t>Provide details of the following disclosures related to water, in the following format:</t>
  </si>
  <si>
    <t>Has the entity implemented a mechanism for Zero Liquid Discharge? If yes, provide details of its coverage and implementation</t>
  </si>
  <si>
    <t>Please provide details of air emissions (other than GHG emissions) by the entity, in the following format:</t>
  </si>
  <si>
    <t>Provide details of greenhouse gas emissions (Scope 1 and Scope 2 emissions) &amp; its intensity, in the following format:</t>
  </si>
  <si>
    <t>Does the entity have any project related to reducing Green House Gas emission? If Yes, then provide details</t>
  </si>
  <si>
    <t>Provide details related to waste management by the entity, in the following format:</t>
  </si>
  <si>
    <t>Briefly describe the waste management practices adopted in your establishments. Describe the strategy adopted by your company to reduce usage of hazardous and toxic chemicals in your products and processes and the practices adopted to manage such wastes</t>
  </si>
  <si>
    <t>If the entity has operations/offices in/around ecologically sensitive areas (such as national parks, wildlife sanctuaries, biosphere reserves, wetlands, biodiversity hotspots, forests, coastal regulation zones etc.) where environmental approvals / clearances are required, please specify details in the following form</t>
  </si>
  <si>
    <t>Details of environmental impact assessments of projects undertaken by the entity based on applicable laws, in the current financial year</t>
  </si>
  <si>
    <t>Is the entity compliant with the applicable environmental law/ regulations/ guidelines in India; such as the Water (Prevention and Control of Pollution) Act, Air (Prevention and Control of Pollution) Act, Environment protection act and rules thereunder (Y/N/NA). If not, provide details of all such non-compliances, in the following format:</t>
  </si>
  <si>
    <t>Principle 6 – Leadership Indicators</t>
  </si>
  <si>
    <t>Water withdrawal, consumption and discharge in areas of water stress (in kilolitres)</t>
  </si>
  <si>
    <t>Please provide details of total Scope 3 emissions &amp; its intensity, in the following format</t>
  </si>
  <si>
    <t>With respect to the ecologically sensitive areas reported at Question 10 of Essential Indicators above, provide details of significant direct &amp; indirect impact of the entity on biodiversity in such areas along-with prevention and remediation activities</t>
  </si>
  <si>
    <t>If the entity has undertaken any specific initiatives or used innovative technology or solutions to improve resource efficiency, or reduce impact due to emissions / effluent discharge / waste generated, please provide details of the same as well as outcome of such initiatives, as per the following format</t>
  </si>
  <si>
    <t>Does the entity have a business continuity and disaster management plan? Give details in 100 words/ web link</t>
  </si>
  <si>
    <t>Disclose any significant adverse impact to the environment, arising from the value chain of the entity. What mitigation or adaptation measures have been taken by the entity in this regard</t>
  </si>
  <si>
    <t>Percentage of value chain partners (by value of business done with such partners) that were assessed for environmental impacts</t>
  </si>
  <si>
    <t>Principle 7 – Essential Indicators</t>
  </si>
  <si>
    <t>a. Number of affiliations with trade and industry chambers/ associations                                                 b. List the top 10 trade and industry chambers/ associations (determined based on the total members of such body) the entity is a member of/ affiliated to</t>
  </si>
  <si>
    <t>Provide details of corrective action taken or underway on any issues related to anti-competitive conduct by the entity, based on adverse orders from regulatory authorities</t>
  </si>
  <si>
    <t>Principle 7 – Leadership Indicators</t>
  </si>
  <si>
    <t>Principle 8 – Essential Indicators</t>
  </si>
  <si>
    <t>Details of Social Impact Assessments (SIA) of projects undertaken by the entity based on applicable laws, in the current financial year</t>
  </si>
  <si>
    <t>Provide information on project(s) for which ongoing Rehabilitation and Resettlement (R&amp;R) is being undertaken by your entity, in the following format:</t>
  </si>
  <si>
    <t>Describe the mechanisms to receive and redress grievances of the community</t>
  </si>
  <si>
    <t>Percentage of input material (inputs to total inputs by value) sourced from suppliers</t>
  </si>
  <si>
    <t>Job creation in smaller towns</t>
  </si>
  <si>
    <t>Principle 8 – Leadership Indicators</t>
  </si>
  <si>
    <t>Provide details of actions taken to mitigate any negative social impacts identified in the Social Impact Assessments (Reference: Question 1 of Essential Indicators above:</t>
  </si>
  <si>
    <t>(a) Do you have a preferential procurement policy where you give preference to purchase from suppliers comprising marginalized /vulnerable groups?
(b) From which marginalized /vulnerable groups do you procure?
(c) What percentage of total procurement (by value) does it constitute?</t>
  </si>
  <si>
    <t>Details of corrective actions taken or underway, based on any adverse order in intellectual property related disputes wherein usage of traditional knowledge is involved</t>
  </si>
  <si>
    <t>Principle 9 – Essential Indicators</t>
  </si>
  <si>
    <t>Describe the mechanisms in place to receive and respond to consumer complaints and feedback</t>
  </si>
  <si>
    <t>Turnover of products and/ services as a percentage of turnover from all products/service that carry information about</t>
  </si>
  <si>
    <t>Number of consumer complaints in respect of the following:</t>
  </si>
  <si>
    <t>Details of instances of product recalls on account of safety issues</t>
  </si>
  <si>
    <t>Does the entity have a framework/ policy on cyber security and risks related to data privacy? (Yes/No) If available, provide a web-link of the policy</t>
  </si>
  <si>
    <t>Provide details of any corrective actions taken or underway on issues relating to advertising, and delivery of essential services; cyber security and data privacy of customers; re-occurrence of instances of product recalls; penalty / action taken by regulatory authorities on safety of products / services</t>
  </si>
  <si>
    <t>Provide the following information relating to data breaches:
a. Number of instances of data breaches along-with impact
b. Percentage of data breaches involving personally identifiable information of customers</t>
  </si>
  <si>
    <t>Principle 9 – Leadership Indicators</t>
  </si>
  <si>
    <t>Channels / platforms where information on products and services of the entity can be accessed (provide web link, if available)</t>
  </si>
  <si>
    <t>Steps taken to inform and educate consumers about safe and responsible usage of products and/or services</t>
  </si>
  <si>
    <t>Mechanisms in place to inform consumers of any risk of disruption/discontinuation of essential services</t>
  </si>
  <si>
    <t>Does the entity display product information on the product over and above what is mandated as per local laws? (Yes/No/Not Applicable)
If yes, provide details in brief. Did your entity carry out any survey with regard to consumer satisfaction relating to the major products / services of the entity, significant locations of operation of the entity or the entity as a whole?</t>
  </si>
  <si>
    <t>R&amp;O</t>
  </si>
  <si>
    <t>This field is mandatory, if "NA" selected in "Grievance Redressal Mechanism in Place (Yes/No/NA)".</t>
  </si>
  <si>
    <t>This is mandatory field, if "Yes" selected in "Does the entity have a specified Committee of the Board/ Director responsible for decision making on sustainability related issues? (Yes / No/ NA).".</t>
  </si>
  <si>
    <t>8. Number of days of accounts payables</t>
  </si>
  <si>
    <t>i) Accounts payable x 365 days</t>
  </si>
  <si>
    <t>ii) Cost of goods/services procured</t>
  </si>
  <si>
    <t>iii) Number of days of accounts payables</t>
  </si>
  <si>
    <t>9. Open-ness of business - Provide details of concentration of purchases and sales with trading houses, dealers, and related parties along-with loans and advances &amp; investments, with related parties, in the following format</t>
  </si>
  <si>
    <t>Concentration of Purchases</t>
  </si>
  <si>
    <t>ii) Total purchases</t>
  </si>
  <si>
    <t>iii) Purchases from trading houses as % of total purchases</t>
  </si>
  <si>
    <t>ii) Total purchases from trading houses</t>
  </si>
  <si>
    <t>Concentration of Sales</t>
  </si>
  <si>
    <t>ii) Total Sales</t>
  </si>
  <si>
    <t>iii) Sales to dealer / distributors as % of total sales</t>
  </si>
  <si>
    <t>iii) Sales to top 10 dealers / distributors as % of total sales to dealer / distributors</t>
  </si>
  <si>
    <t>ii) Total Purchases</t>
  </si>
  <si>
    <t>a. i) Purchases from trading houses</t>
  </si>
  <si>
    <t>b. Number of trading houses where purchases are made</t>
  </si>
  <si>
    <t>c. i) Purchases from top 10 trading houses</t>
  </si>
  <si>
    <t>iii) Purchases from top 10 trading houses as % of total purchases from trading houses</t>
  </si>
  <si>
    <t>a. i) Sales to dealer / distributors</t>
  </si>
  <si>
    <t>b. Number of  dealers / distributors to whom sales are made</t>
  </si>
  <si>
    <t>c. i) Sales to top 10 dealers / distributors</t>
  </si>
  <si>
    <t>ii) Total loans &amp; advances</t>
  </si>
  <si>
    <t>iii) Loans &amp; advances given to related parties as % of Total loans &amp; advances</t>
  </si>
  <si>
    <t>ii) Total Investments made</t>
  </si>
  <si>
    <t>iii) Investments in related parties as % of Total Investments made</t>
  </si>
  <si>
    <t>a. i) Purchases (Purchases with related parties)</t>
  </si>
  <si>
    <t>iii) Purchases (Purchases with related parties as % of Total Purchases)</t>
  </si>
  <si>
    <t>b. i) . Sales (Sales to related parties)</t>
  </si>
  <si>
    <t>iii) Sales (Sales to related parties as % of Total Sales)</t>
  </si>
  <si>
    <t>c. i) Loans &amp; advances given to related parties</t>
  </si>
  <si>
    <t>ii) Total Sales to dealer / distributors</t>
  </si>
  <si>
    <t xml:space="preserve">	MGT and process disclosure</t>
  </si>
  <si>
    <t>If Yes, provide details in brief</t>
  </si>
  <si>
    <t>This is mandatory field, if "Yes" selected in "Does the entity have anti-corruption or anti-bribery policy?".</t>
  </si>
  <si>
    <t>This is mandatory field, if "Yes" selected in "Does the entity have processes in place to avoid/ manage conflict of interests involving members of the Board?".</t>
  </si>
  <si>
    <t>If yes, the coverage such system?</t>
  </si>
  <si>
    <t>This is mandatory field, if "Yes" selected in "Does the entity have an equal opportunity policy as per the Rights of Persons with Disabilities Act, 2016?".</t>
  </si>
  <si>
    <t>This is mandatory field, if "Yes" selected in "Whether an occupational health and safety management system has been implemented by the entity? (Yes/ No/ NA).".</t>
  </si>
  <si>
    <t>This is mandatory field, if "No" selected in "Are the premises / offices of the entity accessible to differently abled employees and workers, as per the requirements of the Rights of Persons with Disabilities Act, 2016?".</t>
  </si>
  <si>
    <t>C. Spending on measures towards well-being of employees and workers (including permanent and other than permanent) in the following format:</t>
  </si>
  <si>
    <t>ii) Total revenue of the company</t>
  </si>
  <si>
    <t>iii) Cost incurred on wellbeing measures as a % of total revenue of the company</t>
  </si>
  <si>
    <t>i) Cost incurred on wellbeing measures
(well-being measures means well-being of employees and workers (including male, female, permanent and other than permanent employees and workers)</t>
  </si>
  <si>
    <t>This is mandatory field, if "Yes" selected in "Whether stakeholder consultation is used to support the identification and management of environmental, and social topics.".</t>
  </si>
  <si>
    <t>PRINCIPLE 9</t>
  </si>
  <si>
    <t>This is mandatory field, if "Yes" selected in "Does the entity display product information on the product over and above what is mandated as per local laws?".</t>
  </si>
  <si>
    <t>a. Median remuneration / wages:</t>
  </si>
  <si>
    <t>Total wages</t>
  </si>
  <si>
    <t>Gross wages paid to females</t>
  </si>
  <si>
    <t>Gross wages paid to females
(Gross wages paid to females as % of total wages)</t>
  </si>
  <si>
    <t>b. Gross wages paid to females:</t>
  </si>
  <si>
    <t>7. Complaints filed under the Sexual Harassment of Women at Workplace (Prevention, Prohibition and Redressal) Act, 2013, in the following format:</t>
  </si>
  <si>
    <t>iii) Complaints on POSH as a % of female employees / workers</t>
  </si>
  <si>
    <t>iv) Complaints on POSH upheld</t>
  </si>
  <si>
    <t>i) Total Complaints reported under Sexual Harassment on of Women at Workplace (Prevention, Prohibition and Redressal) Act, 2013 (POSH)</t>
  </si>
  <si>
    <t>8. Mechanisms to prevent adverse consequences to the complainant in discrimination and harassment cases.</t>
  </si>
  <si>
    <t>9. Do human rights requirements form part of your business agreements and contracts? (Yes/No/NA)</t>
  </si>
  <si>
    <t>10. Assessments for the year:</t>
  </si>
  <si>
    <t>1. Rural</t>
  </si>
  <si>
    <t>ii) Total Wage Cost</t>
  </si>
  <si>
    <t>i) Disclose wages paid to persons employed (including employees or workers employed on a permanent or non-permanent / on contract basis)</t>
  </si>
  <si>
    <t>2. Semi-urban</t>
  </si>
  <si>
    <t>3. Urban</t>
  </si>
  <si>
    <t>iii) % of Job creation in Urban areas</t>
  </si>
  <si>
    <t>4. Metropolitan</t>
  </si>
  <si>
    <t>iii) % of of Job creation in Metropolitan area</t>
  </si>
  <si>
    <t>5. Job creation in smaller towns - Disclose wages paid to persons employed (including employees or workers employed on a permanent or non-permanent / on contract basis) in the following locations, as % of total wage cost:</t>
  </si>
  <si>
    <t>c. Impact, if any, of the data breaches</t>
  </si>
  <si>
    <t>7. Provide the following information relating to data breaches:</t>
  </si>
  <si>
    <t>Total energy consumed (A+B+C+D+E+F)</t>
  </si>
  <si>
    <t>Energy intensity per rupee of turnover (Total energy consumed / Revenue from operations)</t>
  </si>
  <si>
    <t>Energy intensity per rupee of turnover adjusted for Purchasing Power Parity (PPP)
(Total energy consumed / Revenue from operations adjusted for PPP)</t>
  </si>
  <si>
    <t>Energy intensity in terms of physical Output</t>
  </si>
  <si>
    <t>Water intensity per rupee of turnover (Total water consumption / Revenue from operations)</t>
  </si>
  <si>
    <t>Water intensity per rupee of turnover adjusted for Purchasing Power Parity (PPP)
(Total water consumption / Revenue from operations adjusted for PPP)</t>
  </si>
  <si>
    <t>Water intensity in terms of physical output</t>
  </si>
  <si>
    <t>4. Provide the following details related to water discharged:</t>
  </si>
  <si>
    <t>5. Has the entity implemented a mechanism for Zero Liquid Discharge?</t>
  </si>
  <si>
    <t>6. Please provide details of air emissions (other than GHG emissions) by the entity, in the following format:</t>
  </si>
  <si>
    <t>7. Provide details of greenhouse gas emissions (Scope 1 and Scope 2 emissions) &amp; its intensity, in the following format:</t>
  </si>
  <si>
    <t xml:space="preserve">8. Does the entity have any project related to reducing Green House Gas emission? </t>
  </si>
  <si>
    <t>9. Provide details related to waste management by the entity, in the following format:</t>
  </si>
  <si>
    <t>10. Briefly describe the waste management practices adopted in your establishments. Describe the strategy adopted by your company to reduce usage of hazardous and toxic chemicals in your products and processes and the practices adopted to manage such wastes.</t>
  </si>
  <si>
    <t>11. If the entity has operations/offices in/around ecologically sensitive areas (such as national parks, wildlife sanctuaries, biosphere reserves, wetlands, biodiversity hotspots, forests, coastal regulation zones etc.) where environmental approvals / clearances are required, please specify details in the following format:</t>
  </si>
  <si>
    <t>12. Details of environmental impact assessments of projects undertaken by the entity based on applicable laws, in the current financial year:</t>
  </si>
  <si>
    <t>13. Is the entity compliant with the applicable environmental law/ regulations/ guidelines in India; such as the Water (Prevention and Control of Pollution) Act, Air (Prevention and Control of Pollution) Act, Environment protection act and rules thereunder (Y/N/NA).</t>
  </si>
  <si>
    <t>Total Scope 1 and Scope 2 emission intensity per rupee of turnover
(Total Scope 1 and Scope 2 GHG emissions / Revenue from operations)</t>
  </si>
  <si>
    <t>Waste intensity per rupee of turnover
(Total waste generated / Revenue from operations)</t>
  </si>
  <si>
    <t>Waste intensity per rupee of turnover adjusted for Purchasing Power Parity (PPP)
(Total waste generated / Revenue from operations adjusted for PPP)</t>
  </si>
  <si>
    <t>Waste intensity in terms of physical output</t>
  </si>
  <si>
    <t>Waste intensity (optional) – the relevant metric may be selected by the entity</t>
  </si>
  <si>
    <t>1. Water withdrawal, consumption and discharge in areas of water stress (in kilolitres):</t>
  </si>
  <si>
    <t>2. Please provide details of total Scope 3 emissions &amp; its intensity, in the following format:</t>
  </si>
  <si>
    <t>3. With respect to the ecologically sensitive areas reported at Question 10 of Essential Indicators above, provide details of significant direct &amp; indirect impact of the entity on biodiversity in such areas along-with prevention and remediation activities.</t>
  </si>
  <si>
    <t>4. If the entity has undertaken any specific initiatives or used innovative technology or solutions to improve resource efficiency, or reduce impact due to emissions / effluent discharge / waste generated, please provide details of the same as well as outcome of such initiatives, as per the following format:</t>
  </si>
  <si>
    <t>5. Does the entity have a business continuity and disaster management plan?</t>
  </si>
  <si>
    <t>6. Disclose any significant adverse impact to the environment, arising from the value chain of
the entity. What mitigation or adaptation measures have been taken by the entity in this regard.</t>
  </si>
  <si>
    <t>7. Percentage of value chain partners (by value of business done with such partners) that were assessed for environmental impacts.</t>
  </si>
  <si>
    <t>This is mandatory field, if "Yes" selected in "Indicate if any independent assessment/ evaluation/assurance has been carried out by an external agency? (Y/N)".</t>
  </si>
  <si>
    <t>This is mandatory field, if "Yes" selected in "Does the entity have a business continuity and disaster management plan?".</t>
  </si>
  <si>
    <t>This is mandatory field, if "Yes" selected in "Does the entity have any project related to reducing Green House Gas emission?".</t>
  </si>
  <si>
    <t>This is mandatory field, if "Yes" selected in "Does the entity have any sites / facilities identified as designated consumers (DCs) under the Performance, Achieve and Trade (PAT) Scheme of the Government of India?".</t>
  </si>
  <si>
    <t>This is mandatory field, if "Yes" selected in "Has the entity implemented a mechanism for Zero Liquid Discharge?".</t>
  </si>
  <si>
    <t>d. i) Investments in related parties</t>
  </si>
  <si>
    <t>Provide the following details related to water discharged:</t>
  </si>
  <si>
    <t>Units</t>
  </si>
  <si>
    <t>KL</t>
  </si>
  <si>
    <t>L</t>
  </si>
  <si>
    <t>Cubic Meter</t>
  </si>
  <si>
    <t>MT</t>
  </si>
  <si>
    <t>Mega Litres</t>
  </si>
  <si>
    <t>Million KL</t>
  </si>
  <si>
    <t>Million Cubic Meter</t>
  </si>
  <si>
    <t>Whether total energy consumption and energy intensity is applicable to the company?</t>
  </si>
  <si>
    <t>Whether air emissions (other than GHG emissions) by the entity is applicable to the company?</t>
  </si>
  <si>
    <t>Whether greenhouse gas emissions (Scope 1 and Scope 2 emissions) &amp; its intensity is applicable to the company?</t>
  </si>
  <si>
    <t>Whether total Scope 3 emissions &amp; its intensity is applicable to the company?</t>
  </si>
  <si>
    <t>mg/m3</t>
  </si>
  <si>
    <t>ug/m3</t>
  </si>
  <si>
    <t>Kg/Day</t>
  </si>
  <si>
    <t>mg/Nm3</t>
  </si>
  <si>
    <t>kgSOxe</t>
  </si>
  <si>
    <t>Joule (J)</t>
  </si>
  <si>
    <t>Kilojoule (KJ)</t>
  </si>
  <si>
    <t>Gigajoule (GJ)</t>
  </si>
  <si>
    <t>Megajoule (MJ)</t>
  </si>
  <si>
    <t>Terajoule (TJ)</t>
  </si>
  <si>
    <t>MtCO2e</t>
  </si>
  <si>
    <t>GtCO2e</t>
  </si>
  <si>
    <t>CompanyIDOrLLPIDOrFirmID</t>
  </si>
  <si>
    <t>Totalelectricityconsumption
(D)</t>
  </si>
  <si>
    <t>EnergyintensityintermsofphysicalOutput1</t>
  </si>
  <si>
    <t>TheEntityHasNotApplicableEnvironmentalLawExplanatoryTextBlockAddByHiren</t>
  </si>
  <si>
    <t>AddNewElemnt10</t>
  </si>
  <si>
    <t>1) This is mandatory field.
2) Please select valid date.
3) Please enter date in dd-mm-yyyy format.</t>
  </si>
  <si>
    <t>1) This is mandatory field.
2) Please select valid date.
3) Please enter date in dd-mm-yyyy format.
4) Date should be one day before end date of previous financial year.</t>
  </si>
  <si>
    <t>1) This is mandatory field. 
2) Please enter numeric value only.</t>
  </si>
  <si>
    <t>TypeOfAssuranceForSectionAGeneralDisclosures</t>
  </si>
  <si>
    <t>Whether</t>
  </si>
  <si>
    <t>AssuranceSubTypeForCorporateIdentityNumber</t>
  </si>
  <si>
    <t>AssuranceSubTypeForNameOfTheCompany</t>
  </si>
  <si>
    <t>AssuranceSubTypeForYearOfIncorporation</t>
  </si>
  <si>
    <t>AssuranceSubTypeForAddressOfRegisteredOfficeOfCompany</t>
  </si>
  <si>
    <t>AssuranceSubTypeForAddressOfCorporateOfficeOfCompany</t>
  </si>
  <si>
    <t>AssuranceSubTypeForEMailOfTheCompany</t>
  </si>
  <si>
    <t>AssuranceSubTypeForTelephoneOfCompany</t>
  </si>
  <si>
    <t>AssuranceSubTypeForWebsiteOfCompany</t>
  </si>
  <si>
    <t>AssuranceSubTypeForDetailsOfFinancialYearForWhichReportingIsBeingDone</t>
  </si>
  <si>
    <t>AssuranceSubTypeForDetailsOfTheStockExchangeWhereTheCompanyIsListed</t>
  </si>
  <si>
    <t>AssuranceSubTypeForValueOfSharesPaidUp</t>
  </si>
  <si>
    <t>AssuranceSubTypeForNameAndContactDetailsOfTheContactPersonInCaseOfAnyQueriesOnTheBRSRReport</t>
  </si>
  <si>
    <t>AssuranceSubTypeForReportingBoundary</t>
  </si>
  <si>
    <t>AssuranceSubTypeForDetailsOfBusinessActivitiesAccountingForNinetyPercentOfTheTurnover</t>
  </si>
  <si>
    <t>AssuranceSubTypeForProductsOrServicesSoldByTheEntityAccountingForNinetyPercentOfTheTurnover</t>
  </si>
  <si>
    <t>AssuranceSubTypeForDetailsOfNumberOfLocationsWherePlantsAndOrOperationsOrOfficesOfTheEntityAreSituated</t>
  </si>
  <si>
    <t>AssuranceSubTypeForMarketsServedByTheEntity</t>
  </si>
  <si>
    <t>AssuranceSubTypeForDetailsOfEmployeesAsAtTheEndOfFinancialYear</t>
  </si>
  <si>
    <t>AssuranceSubTypeForParticipationOrInclusionOrRepresentationOfWomen</t>
  </si>
  <si>
    <t>AssuranceSubTypeForTurnoverRateForPermanentEmployeesAndWorkersDiscloseTrendsForPastThreeYears</t>
  </si>
  <si>
    <t>AssuranceSubTypeForNamesOfHoldingSubsidiaryAssociateCompaniesJointVentures</t>
  </si>
  <si>
    <t>AssuranceSubTypeForWhetherCSRIsApplicableAsPerSection135OfCompaniesAct2013</t>
  </si>
  <si>
    <t>AssuranceSubTypeForComplaintsOrGrievancesOnAnyOfThePrinciplesUnderTheNationalGuidelinesOnResponsibleBusinessConduct</t>
  </si>
  <si>
    <t>AssuranceSubTypeForOverviewOfTheEntitysMaterialResponsibleBusinessConductIssues</t>
  </si>
  <si>
    <t>AssuranceSubTypeForWhetherYourEntitysPolicyOrPoliciesCoverEachPrincipleAndItsCoreElementsOfTheNGRBCs</t>
  </si>
  <si>
    <t>AssuranceSubTypeForWhetherTheEntityHasTranslatedThePolicyIntoProcedures</t>
  </si>
  <si>
    <t>AssuranceSubTypeForWhetherTheEnlistedPoliciesExtendToYourValueChainPartners</t>
  </si>
  <si>
    <t>AssuranceSubTypeForNameOfTheNationalAndInternationalCodesOrCertificationsOrLabelsOrStandardsAdoptedByYourEntityAndMappedToEachPrinciple</t>
  </si>
  <si>
    <t>AssuranceSubTypeForSpecificCommitmentsGoalsAndTargetsSetByTheEntityWithDefinedTimelines</t>
  </si>
  <si>
    <t>AssuranceSubTypeForPerformanceOfTheEntityAgainstTheSpecificCommitmentsGoalsAndTargetsAlongWithReasonsInCaseTheSameAreNotMet</t>
  </si>
  <si>
    <t>AssuranceSubTypeForStatementByDirectorResponsibleForTheBusinessResponsibilityReportHighlightingESGRelatedChallengesTargetsAndAchievements</t>
  </si>
  <si>
    <t>AssuranceSubTypeForDetailsOfTheHighestAuthorityResponsibleForImplementationAndOversightOfTheBusinessResponsibilityPolicy</t>
  </si>
  <si>
    <t>AssuranceSubTypeForWhetherTheEntityHaveASpecifiedCommitteeOfTheBoardOrDirectorResponsibleForDecisionMakingOnSustainabilityRelatedIssues</t>
  </si>
  <si>
    <t>AssuranceSubTypeForPerformanceAgainstAbovePoliciesAndFollowUpAction</t>
  </si>
  <si>
    <t>AssuranceSubTypeForComplianceWithStatutoryRequirementsOfRelevanceToThePrinciplesAndRectificationOfAnyNonCompliances</t>
  </si>
  <si>
    <t>AssuranceSubTypeForWhetherTheEntityHasCarriedOutIndependentAssessmentEvaluationOfTheWorkingOfItsPoliciesByAnExternalAgency</t>
  </si>
  <si>
    <t>AssuranceSubTypeForReasonsIfPoliciesNotCoverEachPrincipleAndItsCoreElementsOfTheNGRBCs</t>
  </si>
  <si>
    <t>AssuranceSubTypeForPercentageCoverageByTrainingAndAwarenessProgramsOnAnyOfThePrinciplesDuringTheFinancialYearForBODOrKMPOrEmployeeOrWorker</t>
  </si>
  <si>
    <t>AssuranceSubTypeForDetailsOfFinesOrPenaltiesOrPunishmentOrAwardOrCompoundingFeesOrSettlement</t>
  </si>
  <si>
    <t>AssuranceSubTypeForDetailsOfTheAppealOrRevisionPreferredInCasesWhereMonetaryOrNonMonetaryActionHasBeenAppealed</t>
  </si>
  <si>
    <t>AssuranceSubTypeForDetailsAndWeblinkOfAnAntiCorruptionOrAntiBriberyPolicyIsPlace</t>
  </si>
  <si>
    <t>AssuranceSubTypeForNumberOfDirectorsOrKMPsOrEmployeesOrWorkersAgainstWhomDisciplinaryActionWasTakenByAnyLawEnforcementAgencyForTheChargesOfBriberyOrCorruption</t>
  </si>
  <si>
    <t>AssuranceSubTypeForDetailsOfComplaintsWithRegardToConflictOfInterest</t>
  </si>
  <si>
    <t>AssuranceSubTypeForDetailsOfAnyCorrectiveActionTakenOrUnderwayOnIssuesRelatedToFinesOrPenaltiesOrActionTakenByRegulatorsOrLawEnforcementAgenciesOrJudicialInstitutionsOnCasesOfCorruptionAndConflictsOfInterest</t>
  </si>
  <si>
    <t>AssuranceSubTypeForNumberOfDaysOfAccountsPayables</t>
  </si>
  <si>
    <t>AssuranceSubTypeForDetailsOfConcentrationOfPurchasesAndSalesWithTradingHousesDealersAndRelatedPartiesAlongWithLoansAndAdvancesAndInvestmentsWithRelatedParties</t>
  </si>
  <si>
    <t>AssuranceSubTypeForAwarenessProgrammesConductedForValueChainPartnersOnAnyOfThePrinciplesDuringTheFinancialYear</t>
  </si>
  <si>
    <t>AssuranceSubTypeForTheEntityHaveProcessesInPlaceToAvoidOrManageConflictOfInterestsInvolvingMembersOfTheBoard</t>
  </si>
  <si>
    <t>AssuranceSubTypeForPercentageOfRAndDAndCapitalExpenditureInvestmentsInSpecificTechnologies</t>
  </si>
  <si>
    <t>AssuranceSubTypeForTheEntityHaveProceduresInPlaceForSustainableSourcingAndPercentageOfInputsWereSourcedSustainably</t>
  </si>
  <si>
    <t>AssuranceSubTypeForDescribeTheProcessesInPlaceToSafelyReclaimYourProductsForReusingRecyclingAndDisposingAtTheEndOfLifeForPlasticsIncludingPackagingEWasteHazardousWasteAndOtherWaste</t>
  </si>
  <si>
    <t>AssuranceSubTypeForWhetherTheWasteCollectionPlanIsInLineWithTheExtendedProducerResponsibilityPlanSubmittedToPollutionControlBoardsAndStepsTakenToAddressTheWasteCollectionPlanIfNotSubmitted</t>
  </si>
  <si>
    <t>AssuranceSubTypeForWhetherTheEntityConductedLifeCyclePerspectiveOrAssessmentsForAnyOfItsProductsOrForItsServices</t>
  </si>
  <si>
    <t>AssuranceSubTypeForDetailsOfSignificantSocialOrEnvironmentalConcernsFromProductionOrDisposalOfProductOrServiceWithActionTakenToMitigateTheSame</t>
  </si>
  <si>
    <t>AssuranceSubTypeForDetailsOfPercentageOfRecycledOrReusedInputMaterialToTotalMaterialByValueUsedInProductionOrProvidingServices</t>
  </si>
  <si>
    <t>AssuranceSubTypeForTheProductsAndPackagingReclaimedAtEndOfLifeOfProductsAmountReusedOrRecycledOrSafelyDisposed</t>
  </si>
  <si>
    <t>AssuranceSubTypeForDetailsOfReclaimedProductsAndTheirPackagingMaterialsForEachProductCategory</t>
  </si>
  <si>
    <t>AssuranceSubTypeForDetailsOfMeasuresForTheWellBeingOfEmployeesAndWorkersAndSpendingOnIt</t>
  </si>
  <si>
    <t>AssuranceSubTypeForDetailsOfRetirementBenefits</t>
  </si>
  <si>
    <t>AssuranceSubTypeForThePremisesOrOfficesOfTheEntityAccessibleToDifferentlyAbledEmployeesAndWorkersAndStepsAreBeingTakenByTheEntityIfThePremisesOrOfficesOfTheEntityNotAccessible</t>
  </si>
  <si>
    <t>AssuranceSubTypeForWhetherTheEntityHaveAnEqualOpportunityPolicyAsPerTheRightsOfPersonsWithDisabilitiesAct2016</t>
  </si>
  <si>
    <t>AssuranceSubTypeForReturnToWorkAndRetentionRatesOfPermanentEmployeesAndWorkersThatTookParentalLeave</t>
  </si>
  <si>
    <t>AssuranceSubTypeForWhetherIsThereAMechanismAvailableToReceiveAndRedressGrievancesForTheFollowingCategoriesOfEmployeesAndWorker</t>
  </si>
  <si>
    <t>AssuranceSubTypeForMembershipOfEmployeesAndWorkerInAssociationsOrUnionsRecognisedByTheListedEntity</t>
  </si>
  <si>
    <t>AssuranceSubTypeForDetailsOfTrainingGivenToEmployeesAndWorkers</t>
  </si>
  <si>
    <t>AssuranceSubTypeForDetailsOfPerformanceAndCareerDevelopmentReviewsOfEmployeesAndWorker</t>
  </si>
  <si>
    <t>AssuranceSubTypeForHealthAndSafetyManagementSystem</t>
  </si>
  <si>
    <t>AssuranceSubTypeForDetailsOfSafetyRelatedIncidents</t>
  </si>
  <si>
    <t>AssuranceSubTypeForMeasuresTakenByTheEntityToEnsureASafeAndHealthyWorkPlace</t>
  </si>
  <si>
    <t>AssuranceSubTypeForDetailsOfComplaintsMadeByEmployeesAndWorkersAsPerP3</t>
  </si>
  <si>
    <t>AssuranceSubTypeForAssessmentsOfYourPlantsAndOfficesThatWereAssessedForTheYearP3</t>
  </si>
  <si>
    <t>AssuranceSubTypeForDetailsOfAnyCorrectiveActionTakenOrUnderwayToAddressSafetyRelatedIncidentsOfYourPlantsAndOfficesThatWereAssessed</t>
  </si>
  <si>
    <t>AssuranceSubTypeForWhetherTheEntityExtendAnyLifeInsuranceOrAnyCompensatoryPackageInTheEventOfDeathOfEmployees</t>
  </si>
  <si>
    <t>AssuranceSubTypeForDetailsOfMeasuresUndertakenByTheEntityToEnsureThatStatutoryDuesHaveBeenDeductedAndDepositedByTheValueChainPartners</t>
  </si>
  <si>
    <t>AssuranceSubTypeForDetailsOfNumberOfEmployeesOrWorkersHavingSufferedHighConsequenceWorkRelatedInjuryOrIllHealthOrFatalitiesWhoOrWhoseFamilyMembersAreRehabilitatedAndPlacedInSuitableEmployment</t>
  </si>
  <si>
    <t>AssuranceSubTypeForWhetherTheEntityProvideTransitionAssistanceProgramsToFacilitateContinuedEmployabilityAndTheManagementOfCareerEndingsResultingFromRetirementOrTerminationOfEmployment</t>
  </si>
  <si>
    <t>AssuranceSubTypeForDetailsOnAssessmentOfValueChainPartnersP3</t>
  </si>
  <si>
    <t>AssuranceSubTypeForDetailsOfAnyCorrectiveActionTakenOrUnderwayToAddressSafetyRelatedIncidentsOnAssessmentOfValueChainPartners</t>
  </si>
  <si>
    <t>AssuranceSubTypeForTheProcessesForIdentifyingKeyStakeholderGroupsOfTheEntity</t>
  </si>
  <si>
    <t>AssuranceSubTypeForListStakeholderGroupsIdentifiedAsKeyForYourEntityAndTheFrequencyOfEngagementWithEachStakeholderGroup</t>
  </si>
  <si>
    <t>AssuranceSubTypeForTheProcessesForConsultationBetweenStakeholdersAndTheBoardOnEconomicEnvironmentalAndSocialTopicsOrIfConsultationIsDelegatedHowIsFeedbackFromSuchConsultationsProvidedToTheBoard</t>
  </si>
  <si>
    <t>AssuranceSubTypeForWhetherStakeholderConsultationIsUsedToSupportTheIdentificationAndManagementOfEnvironmentalAndSocialTopics</t>
  </si>
  <si>
    <t>AssuranceSubTypeForDetailsOfInstancesOfEngagementWithAndActionsTakenToAddressTheConcernsOfVulnerableOrMarginalizedStakeholderGroups</t>
  </si>
  <si>
    <t>AssuranceSubTypeForEmployeesAndWorkersWhoHaveBeenProvidedTrainingOnHumanRightsIssuesAndPoliciesOfTheEntity</t>
  </si>
  <si>
    <t>AssuranceSubTypeForDetailsOfMinimumWagesPaidToEmployeesAndWorkers</t>
  </si>
  <si>
    <t>AssuranceSubTypeForDetailsOfMedianOfRemunerationOrSalaryOrWagesAndWagesPaidToFemale</t>
  </si>
  <si>
    <t>AssuranceSubTypeForWhetherDoYouHaveAFocalPointResponsibleForAddressingHumanRightsImpactsOrIssuesCausedOrContributedToByTheBusiness</t>
  </si>
  <si>
    <t>AssuranceSubTypeForTheInternalMechanismsInPlaceToRedressGrievancesRelatedToHumanRightsIssues</t>
  </si>
  <si>
    <t>AssuranceSubTypeForDetailsOfComplaintsMadeByEmployeesAndWorkersAsPerP5</t>
  </si>
  <si>
    <t>AssuranceSubTypeForComplaintsFiledUnderTheSexualHarassmentOfWomenAtWorkplace</t>
  </si>
  <si>
    <t>AssuranceSubTypeForMechanismsToPreventAdverseConsequencesToTheComplainantInDiscriminationAndHarassmentCases</t>
  </si>
  <si>
    <t>AssuranceSubTypeForHumanRightsRequirementsFormPartOfYourBusinessAgreementsAndContracts</t>
  </si>
  <si>
    <t>AssuranceSubTypeForAssessmentsOfYourPlantsAndOfficesThatWereAssessedForTheYearP5</t>
  </si>
  <si>
    <t>AssuranceSubTypeForDetailsOfAnyCorrectiveActionsTakenOrUnderwayToAddressSignificantRisksOrConcernsArisingFromTheAssessmentsOfPlantAndOffice</t>
  </si>
  <si>
    <t>AssuranceSubTypeForDetailsOfABusinessProcessBeingModifiedOrIntroducedAsAResultOfAddressingHumanRightsGrievancesOrComplaints</t>
  </si>
  <si>
    <t>AssuranceSubTypeForDetailsOfTheScopeAndCoverageOfAnyHumanRightsDueDiligenceConducted</t>
  </si>
  <si>
    <t>AssuranceSubTypeForWhetherThePremiseOrOfficeOfTheEntityAccessibleToDifferentlyAbledVisitorsAsPerTheRequirementsOfTheRightsOfPersonsWithDisabilitiesAct2016</t>
  </si>
  <si>
    <t>AssuranceSubTypeForDetailsOnAssessmentOfValueChainPartnersP5</t>
  </si>
  <si>
    <t>AssuranceSubTypeForDetailsOfAnyCorrectiveActionsTakenOrUnderwayToAddressSignificantRisksOrConcernsArisingFromTheAssessmentsOfValueChainPartner</t>
  </si>
  <si>
    <t>AssuranceSubTypeForDetailsOfTotalEnergyConsumptionInJoulesOrMultiplesAndEnergyIntensity</t>
  </si>
  <si>
    <t>AssuranceSubTypeForWhetherTheEntityHaveAnySitesOrFacilitiesIdentifiedAsDesignatedConsumersUnderThePerformanceAchieveAndTradeSchemeOfTheGovernmentOfIndia</t>
  </si>
  <si>
    <t>AssuranceSubTypeForDetailsOfTheDisclosuresRelatedToWaterWithdrawal</t>
  </si>
  <si>
    <t>AssuranceSubTypeForDetailsOfTheDisclosuresRelatedToWaterDischarged</t>
  </si>
  <si>
    <t>AssuranceSubTypeForTheEntityImplementedAMechanismForZeroLiquidDischarge</t>
  </si>
  <si>
    <t>AssuranceSubTypeForDetailsOfAirEmissionsOtherThanGhgEmissionsByTheEntity</t>
  </si>
  <si>
    <t>AssuranceSubTypeForDetailsOfGreenHouseGasEmissionsAndItsIntensity</t>
  </si>
  <si>
    <t>AssuranceSubTypeForWhetherTheEntityHaveAnyProjectRelatedToReducingGreenHouseGasEmission</t>
  </si>
  <si>
    <t>AssuranceSubTypeForDetailsRelatedToWasteManagementByTheEntity</t>
  </si>
  <si>
    <t>AssuranceSubTypeForDetailsOfWasteManagementPracticesAdoptedInYourEstablishmentsAndTheStrategyAdoptedByCompanyToReduceUsageOfHazardousAndToxicChemicals</t>
  </si>
  <si>
    <t>AssuranceSubTypeForDetailsOfOperationsOrOfficesInOrAroundEcologicallySensitiveAreasWhereEnvironmentalApprovalsOrClearancesAreRequired</t>
  </si>
  <si>
    <t>AssuranceSubTypeForDetailsOfEnvironmentalImpactAssessmentsOfProjectsUndertakenByTheEntityBasedOnApplicableLaws</t>
  </si>
  <si>
    <t>AssuranceSubTypeForWhetherTheEntityCompliantWithTheApplicableEnvironmentalLaw</t>
  </si>
  <si>
    <t>AssuranceSubTypeForWaterWithdrawalOrConsumptionAndDischargeInAreasOfWaterStressInKilolitres</t>
  </si>
  <si>
    <t>AssuranceSubTypeForDetailsOfTotalScope3EmissionsAndItsIntensity</t>
  </si>
  <si>
    <t>AssuranceSubTypeForDetailsOfSignificantDirectAndIndirectImpactOfTheEntityOnBiodiversityInSuchAreasAlongWithPreventionAndRemediationActivities</t>
  </si>
  <si>
    <t>AssuranceSubTypeForTheEntityHasUndertakenAnySpecificInitiativesOrUsedInnovativeTechnologyOrSolutionsToImproveResourceEfficiency</t>
  </si>
  <si>
    <t>AssuranceSubTypeForWhetherTheEntityHaveABusinessContinuityAndDisasterManagementPlan</t>
  </si>
  <si>
    <t>AssuranceSubTypeForDiscloseAnySignificantAdverseImpactToTheEnvironmentArisingFromTheValueChainOfTheEntityWhatMitigationOrAdaptationMeasuresHaveBeenTakenByTheEntityInThisRegard</t>
  </si>
  <si>
    <t>AssuranceSubTypeForPercentageOfValueChainPartnersByValueOfBusinessDoneWithSuchPartnersThatWereAssessedForEnvironmentalImpacts</t>
  </si>
  <si>
    <t>AssuranceSubTypeForTheEntityIsAMemberOfOrAffiliatedToTradeAndIndustryChambersOrAssociationsDeterminedBasedOnTheTotalMembersOfSuchBody</t>
  </si>
  <si>
    <t>AssuranceSubTypeForDetailsOfCorrectiveActionTakenOrUnderwayOnAnyIssuesRelatedToAntiCompetitiveConductByTheEntityBasedOnAdverseOrdersFromRegulatoryAuthorities</t>
  </si>
  <si>
    <t>AssuranceSubTypeForDetailsOfPublicPolicyPositionsAdvocatedByTheEntity</t>
  </si>
  <si>
    <t>AssuranceSubTypeForDetailsOfSocialImpactAssessmentsOfProjectsUndertakenByTheEntityBasedOnApplicableLaws</t>
  </si>
  <si>
    <t>AssuranceSubTypeForDetailsOfProjectsForWhichOngoingRehabilitationAndResettlementIsBeingUndertakenByEntity</t>
  </si>
  <si>
    <t>AssuranceSubTypeForDescribeTheMechanismsToReceiveAndRedressGrievancesOfTheCommunity</t>
  </si>
  <si>
    <t>AssuranceSubTypeForPercentageOfInputMaterialInputsToTotalInputsByValueSourcedFromSuppliers</t>
  </si>
  <si>
    <t>AssuranceSubTypeForJobCreationInSmallerTownsDiscloseWagesPaidToPersonsEmployedIncludingEmployeesOrWorkersEmployedOnAPermanentOrNonPermanentOrOnContractBasis</t>
  </si>
  <si>
    <t>AssuranceSubTypeForDetailsOfActionsTakenToMitigateAnyNegativeSocialImpactsIdentifiedInTheSocialImpactAssessments</t>
  </si>
  <si>
    <t>AssuranceSubTypeForDetailsOfCSRProjectsUndertakenInDesignatedAspirationalDistrictsAsIdentifiedByGovernmentBodies</t>
  </si>
  <si>
    <t>AssuranceSubTypeForAPreferentialProcurementPolicyWherePreferenceToPurchaseFromSuppliersComprisingMarginalizedOrVulnerableGroupsAndItsPercentageOfTotalProcurementByValueDoesItConstitute</t>
  </si>
  <si>
    <t>AssuranceSubTypeForDetailsOfTheBenefitsDerivedAndSharedFromTheIntellectualPropertiesOwnedOrAcquired</t>
  </si>
  <si>
    <t>AssuranceSubTypeForDetailsOfCorrectiveActionsTakenOrUnderwayBasedOnAnyAdverseOrderInIntellectualPropertyRelatedDisputesWhereinUsageOfTraditionalKnowledgeIsInvolved</t>
  </si>
  <si>
    <t>AssuranceSubTypeForDetailsOfBeneficiariesOfCSRProjects</t>
  </si>
  <si>
    <t>AssuranceSubTypeForTheMechanismsInPlaceToReceiveAndRespondToConsumerComplaintsAndFeedback</t>
  </si>
  <si>
    <t>AssuranceSubTypeForTurnoverOfProductsAndOrServicesAsAPercentageOfTurnoverFromAllProductsOrServiceThatCarryInformationAboutAsAPercentageToTotalTurnover</t>
  </si>
  <si>
    <t>AssuranceSubTypeForDetailsOfNumberOfConsumerComplaintsP9</t>
  </si>
  <si>
    <t>AssuranceSubTypeForDetailsOfInstancesOfProductRecallsOnAccountOfSafetyIssues</t>
  </si>
  <si>
    <t>AssuranceSubTypeForWhetherTheEntityHaveAFrameworkOrPolicyOnCyberSecurityAndRisksRelatedToDataPrivacy</t>
  </si>
  <si>
    <t>AssuranceSubTypeForDetailsOfAnyCorrectiveActionsTakenOrUnderwayOnIssuesRelatingToAdvertisingAndDeliveryOfEssentialServicesOrCyberSecurityAndDataPrivacyOrRecallsOrPenaltyOrActionTakenByRegulatoryAuthoritiesOnSafetyOfProductsOrServices</t>
  </si>
  <si>
    <t>AssuranceSubTypeForDataBreachesInformationLikeNumberOfInstancesOfDataBreachesAlongWithImpactAndPercentageOfDataBreachesInvolvingPersonallyIdentifiableInformationOfCustomers</t>
  </si>
  <si>
    <t>AssuranceSubTypeForWeblinkWhereInformationOnProductsAndServicesOfTheEntityCanBeAccessed</t>
  </si>
  <si>
    <t>AssuranceSubTypeForStepsTakenToInformAndEducateConsumersAboutSafeAndResponsibleUsageOfProductsAndOrServices</t>
  </si>
  <si>
    <t>AssuranceSubTypeForMechanismsInPlaceToInformConsumersOfAnyRiskOfDisruptionOrDiscontinuationOfEssentialServices</t>
  </si>
  <si>
    <t>AssuranceSubTypeForWhetherTheEntityDisplayProductInformationOnTheProductOverAndAboveWhatIsMandatedAsPerLocalLaws</t>
  </si>
  <si>
    <t>RemarksForAssuranceOfCorporateIdentityNumber</t>
  </si>
  <si>
    <t>RemarksForAssuranceOfNameOfTheCompany</t>
  </si>
  <si>
    <t>RemarksForAssuranceOfYearOfIncorporation</t>
  </si>
  <si>
    <t>RemarksForAssuranceOfAddressOfRegisteredOfficeOfCompany</t>
  </si>
  <si>
    <t>RemarksForAssuranceOfAddressOfCorporateOfficeOfCompany</t>
  </si>
  <si>
    <t>RemarksForAssuranceOfEMailOfTheCompany</t>
  </si>
  <si>
    <t>RemarksForAssuranceOfTelephoneOfCompany</t>
  </si>
  <si>
    <t>RemarksForAssuranceOfWebsiteOfCompany</t>
  </si>
  <si>
    <t>RemarksForAssuranceOfDetailsOfFinancialYearForWhichReportingIsBeingDone</t>
  </si>
  <si>
    <t>RemarksForAssuranceOfDetailsOfTheStockExchangeWhereTheCompanyIsListed</t>
  </si>
  <si>
    <t>RemarksForAssuranceOfValueOfSharesPaidUp</t>
  </si>
  <si>
    <t>RemarksForAssuranceOfNameAndContactDetailsOfTheContactPersonInCaseOfAnyQueriesOnTheBRSRReport</t>
  </si>
  <si>
    <t>RemarksForAssuranceOfReportingBoundary</t>
  </si>
  <si>
    <t>RemarksForAssuranceOfDetailsOfBusinessActivitiesAccountingForNinetyPercentOfTheTurnover</t>
  </si>
  <si>
    <t>RemarksForAssuranceOfProductsOrServicesSoldByTheEntityAccountingForNinetyPercentOfTheTurnover</t>
  </si>
  <si>
    <t>RemarksForAssuranceOfDetailsOfNumberOfLocationsWherePlantsAndOrOperationsOrOfficesOfTheEntityAreSituated</t>
  </si>
  <si>
    <t>RemarksForAssuranceOfMarketsServedByTheEntity</t>
  </si>
  <si>
    <t>RemarksForAssuranceOfDetailsOfEmployeesAsAtTheEndOfFinancialYear</t>
  </si>
  <si>
    <t>RemarksForAssuranceOfParticipationOrInclusionOrRepresentationOfWomen</t>
  </si>
  <si>
    <t>RemarksForAssuranceOfTurnoverRateForPermanentEmployeesAndWorkersDiscloseTrendsForPastThreeYears</t>
  </si>
  <si>
    <t>RemarksForAssuranceOfNamesOfHoldingSubsidiaryAssociateCompaniesJointVentures</t>
  </si>
  <si>
    <t>RemarksForAssuranceOfWhetherCSRIsApplicableAsPerSection135OfCompaniesAct2013</t>
  </si>
  <si>
    <t>RemarksForAssuranceOfComplaintsOrGrievancesOnAnyOfThePrinciplesUnderTheNationalGuidelinesOnResponsibleBusinessConduct</t>
  </si>
  <si>
    <t>RemarksForAssuranceOfOverviewOfTheEntitysMaterialResponsibleBusinessConductIssues</t>
  </si>
  <si>
    <t>RemarksForAssuranceOfWhetherYourEntitysPolicyOrPoliciesCoverEachPrincipleAndItsCoreElementsOfTheNGRBCs</t>
  </si>
  <si>
    <t>RemarksForAssuranceOfWhetherTheEntityHasTranslatedThePolicyIntoProcedures</t>
  </si>
  <si>
    <t>RemarksForAssuranceOfWhetherTheEnlistedPoliciesExtendToYourValueChainPartners</t>
  </si>
  <si>
    <t>RemarksForAssuranceOfNameOfTheNationalAndInternationalCodesOrCertificationsOrLabelsOrStandardsAdoptedByYourEntityAndMappedToEachPrinciple</t>
  </si>
  <si>
    <t>RemarksForAssuranceOfSpecificCommitmentsGoalsAndTargetsSetByTheEntityWithDefinedTimelines</t>
  </si>
  <si>
    <t>RemarksForAssuranceOfPerformanceOfTheEntityAgainstTheSpecificCommitmentsGoalsAndTargetsAlongWithReasonsInCaseTheSameAreNotMet</t>
  </si>
  <si>
    <t>RemarksForAssuranceOfStatementByDirectorResponsibleForTheBusinessResponsibilityReportHighlightingESGRelatedChallengesTargetsAndAchievements</t>
  </si>
  <si>
    <t>RemarksForAssuranceOfDetailsOfTheHighestAuthorityResponsibleForImplementationAndOversightOfTheBusinessResponsibilityPolicy</t>
  </si>
  <si>
    <t>RemarksForAssuranceOfWhetherTheEntityHaveASpecifiedCommitteeOfTheBoardOrDirectorResponsibleForDecisionMakingOnSustainabilityRelatedIssues</t>
  </si>
  <si>
    <t>RemarksForAssuranceOfPerformanceAgainstAbovePoliciesAndFollowUpAction</t>
  </si>
  <si>
    <t>RemarksForAssuranceOfComplianceWithStatutoryRequirementsOfRelevanceToThePrinciplesAndRectificationOfAnyNonCompliances</t>
  </si>
  <si>
    <t>RemarksForAssuranceOfWhetherTheEntityHasCarriedOutIndependentAssessmentEvaluationOfTheWorkingOfItsPoliciesByAnExternalAgency</t>
  </si>
  <si>
    <t>RemarksForAssuranceOfReasonsIfPoliciesNotCoverEachPrincipleAndItsCoreElementsOfTheNGRBCs</t>
  </si>
  <si>
    <t>RemarksForAssuranceOfPercentageCoverageByTrainingAndAwarenessProgramsOnAnyOfThePrinciplesDuringTheFinancialYearForBODOrKMPOrEmployeeOrWorker</t>
  </si>
  <si>
    <t>RemarksForAssuranceOfDetailsOfFinesOrPenaltiesOrPunishmentOrAwardOrCompoundingFeesOrSettlement</t>
  </si>
  <si>
    <t>RemarksForAssuranceOfDetailsOfTheAppealOrRevisionPreferredInCasesWhereMonetaryOrNonMonetaryActionHasBeenAppealed</t>
  </si>
  <si>
    <t>RemarksForAssuranceOfDetailsAndWeblinkOfAnAntiCorruptionOrAntiBriberyPolicyIsPlace</t>
  </si>
  <si>
    <t>RemarksForAssuranceOfNumberOfDirectorsOrKMPsOrEmployeesOrWorkersAgainstWhomDisciplinaryActionWasTakenByAnyLawEnforcementAgencyForTheChargesOfBriberyOrCorruption</t>
  </si>
  <si>
    <t>RemarksForAssuranceOfDetailsOfComplaintsWithRegardToConflictOfInterest</t>
  </si>
  <si>
    <t>RemarksForAssuranceOfDetailsOfAnyCorrectiveActionTakenOrUnderwayOnIssuesRelatedToFinesOrPenaltiesOrActionTakenByRegulatorsOrLawEnforcementAgenciesOrJudicialInstitutionsOnCasesOfCorruptionAndConflictsOfInterest</t>
  </si>
  <si>
    <t>RemarksForAssuranceOfNumberOfDaysOfAccountsPayables</t>
  </si>
  <si>
    <t>RemarksForAssuranceOfDetailsOfConcentrationOfPurchasesAndSalesWithTradingHousesDealersAndRelatedPartiesAlongWithLoansAndAdvancesAndInvestmentsWithRelatedParties</t>
  </si>
  <si>
    <t>RemarksForAssuranceOfAwarenessProgrammesConductedForValueChainPartnersOnAnyOfThePrinciplesDuringTheFinancialYear</t>
  </si>
  <si>
    <t>RemarksForAssuranceOfTheEntityHaveProcessesInPlaceToAvoidOrManageConflictOfInterestsInvolvingMembersOfTheBoard</t>
  </si>
  <si>
    <t>RemarksForAssuranceOfPercentageOfRAndDAndCapitalExpenditureInvestmentsInSpecificTechnologies</t>
  </si>
  <si>
    <t>RemarksForAssuranceOfTheEntityHaveProceduresInPlaceForSustainableSourcingAndPercentageOfInputsWereSourcedSustainably</t>
  </si>
  <si>
    <t>RemarksForAssuranceOfDescribeTheProcessesInPlaceToSafelyReclaimYourProductsForReusingRecyclingAndDisposingAtTheEndOfLifeForPlasticsIncludingPackagingEWasteHazardousWasteAndOtherWaste</t>
  </si>
  <si>
    <t>RemarksForAssuranceOfWhetherTheWasteCollectionPlanIsInLineWithTheExtendedProducerResponsibilityPlanSubmittedToPollutionControlBoardsAndStepsTakenToAddressTheWasteCollectionPlanIfNotSubmitted</t>
  </si>
  <si>
    <t>RemarksForAssuranceOfWhetherTheEntityConductedLifeCyclePerspectiveOrAssessmentsForAnyOfItsProductsOrForItsServices</t>
  </si>
  <si>
    <t>RemarksForAssuranceOfDetailsOfSignificantSocialOrEnvironmentalConcernsFromProductionOrDisposalOfProductOrServiceWithActionTakenToMitigateTheSame</t>
  </si>
  <si>
    <t>RemarksForAssuranceOfDetailsOfPercentageOfRecycledOrReusedInputMaterialToTotalMaterialByValueUsedInProductionOrProvidingServices</t>
  </si>
  <si>
    <t>RemarksForAssuranceOfTheProductsAndPackagingReclaimedAtEndOfLifeOfProductsAmountReusedOrRecycledOrSafelyDisposed</t>
  </si>
  <si>
    <t>RemarksForAssuranceOfDetailsOfReclaimedProductsAndTheirPackagingMaterialsForEachProductCategory</t>
  </si>
  <si>
    <t>RemarksForAssuranceOfDetailsOfMeasuresForTheWellBeingOfEmployeesAndWorkersAndSpendingOnIt</t>
  </si>
  <si>
    <t>RemarksForAssuranceOfDetailsOfRetirementBenefits</t>
  </si>
  <si>
    <t>RemarksForAssuranceOfThePremisesOrOfficesOfTheEntityAccessibleToDifferentlyAbledEmployeesAndWorkersAndStepsAreBeingTakenByTheEntityIfThePremisesOrOfficesOfTheEntityNotAccessible</t>
  </si>
  <si>
    <t>RemarksForAssuranceOfWhetherTheEntityHaveAnEqualOpportunityPolicyAsPerTheRightsOfPersonsWithDisabilitiesAct2016</t>
  </si>
  <si>
    <t>RemarksForAssuranceOfReturnToWorkAndRetentionRatesOfPermanentEmployeesAndWorkersThatTookParentalLeave</t>
  </si>
  <si>
    <t>RemarksForAssuranceOfWhetherIsThereAMechanismAvailableToReceiveAndRedressGrievancesForTheFollowingCategoriesOfEmployeesAndWorker</t>
  </si>
  <si>
    <t>RemarksForAssuranceOfMembershipOfEmployeesAndWorkerInAssociationsOrUnionsRecognisedByTheListedEntity</t>
  </si>
  <si>
    <t>RemarksForAssuranceOfDetailsOfTrainingGivenToEmployeesAndWorkers</t>
  </si>
  <si>
    <t>RemarksForAssuranceOfDetailsOfPerformanceAndCareerDevelopmentReviewsOfEmployeesAndWorker</t>
  </si>
  <si>
    <t>RemarksForAssuranceOfHealthAndSafetyManagementSystem</t>
  </si>
  <si>
    <t>RemarksForAssuranceOfDetailsOfSafetyRelatedIncidents</t>
  </si>
  <si>
    <t>RemarksForAssuranceOfMeasuresTakenByTheEntityToEnsureASafeAndHealthyWorkPlace</t>
  </si>
  <si>
    <t>RemarksForAssuranceOfDetailsOfComplaintsMadeByEmployeesAndWorkersAsPerP3</t>
  </si>
  <si>
    <t>RemarksForAssuranceOfAssessmentsOfYourPlantsAndOfficesThatWereAssessedForTheYearP3</t>
  </si>
  <si>
    <t>RemarksForAssuranceOfDetailsOfAnyCorrectiveActionTakenOrUnderwayToAddressSafetyRelatedIncidentsOfYourPlantsAndOfficesThatWereAssessed</t>
  </si>
  <si>
    <t>RemarksForAssuranceOfWhetherTheEntityExtendAnyLifeInsuranceOrAnyCompensatoryPackageInTheEventOfDeathOfEmployees</t>
  </si>
  <si>
    <t>RemarksForAssuranceOfDetailsOfMeasuresUndertakenByTheEntityToEnsureThatStatutoryDuesHaveBeenDeductedAndDepositedByTheValueChainPartners</t>
  </si>
  <si>
    <t>RemarksForAssuranceOfDetailsOfNumberOfEmployeesOrWorkersHavingSufferedHighConsequenceWorkRelatedInjuryOrIllHealthOrFatalitiesWhoOrWhoseFamilyMembersAreRehabilitatedAndPlacedInSuitableEmployment</t>
  </si>
  <si>
    <t>RemarksForAssuranceOfWhetherTheEntityProvideTransitionAssistanceProgramsToFacilitateContinuedEmployabilityAndTheManagementOfCareerEndingsResultingFromRetirementOrTerminationOfEmployment</t>
  </si>
  <si>
    <t>RemarksForAssuranceOfDetailsOnAssessmentOfValueChainPartnersP3</t>
  </si>
  <si>
    <t>RemarksForAssuranceOfDetailsOfAnyCorrectiveActionTakenOrUnderwayToAddressSafetyRelatedIncidentsOnAssessmentOfValueChainPartners</t>
  </si>
  <si>
    <t>RemarksForAssuranceOfTheProcessesForIdentifyingKeyStakeholderGroupsOfTheEntity</t>
  </si>
  <si>
    <t>RemarksForAssuranceOfListStakeholderGroupsIdentifiedAsKeyForYourEntityAndTheFrequencyOfEngagementWithEachStakeholderGroup</t>
  </si>
  <si>
    <t>RemarksForAssuranceOfTheProcessesForConsultationBetweenStakeholdersAndTheBoardOnEconomicEnvironmentalAndSocialTopicsOrIfConsultationIsDelegatedHowIsFeedbackFromSuchConsultationsProvidedToTheBoard</t>
  </si>
  <si>
    <t>RemarksForAssuranceOfWhetherStakeholderConsultationIsUsedToSupportTheIdentificationAndManagementOfEnvironmentalAndSocialTopics</t>
  </si>
  <si>
    <t>RemarksForAssuranceOfDetailsOfInstancesOfEngagementWithAndActionsTakenToAddressTheConcernsOfVulnerableOrMarginalizedStakeholderGroups</t>
  </si>
  <si>
    <t>RemarksForAssuranceOfEmployeesAndWorkersWhoHaveBeenProvidedTrainingOnHumanRightsIssuesAndPoliciesOfTheEntity</t>
  </si>
  <si>
    <t>RemarksForAssuranceOfDetailsOfMinimumWagesPaidToEmployeesAndWorkers</t>
  </si>
  <si>
    <t>RemarksForAssuranceOfDetailsOfMedianOfRemunerationOrSalaryOrWagesAndWagesPaidToFemale</t>
  </si>
  <si>
    <t>RemarksForAssuranceOfWhetherDoYouHaveAFocalPointResponsibleForAddressingHumanRightsImpactsOrIssuesCausedOrContributedToByTheBusiness</t>
  </si>
  <si>
    <t>RemarksForAssuranceOfTheInternalMechanismsInPlaceToRedressGrievancesRelatedToHumanRightsIssues</t>
  </si>
  <si>
    <t>RemarksForAssuranceOfDetailsOfComplaintsMadeByEmployeesAndWorkersAsPerP5</t>
  </si>
  <si>
    <t>RemarksForAssuranceOfComplaintsFiledUnderTheSexualHarassmentOfWomenAtWorkplace</t>
  </si>
  <si>
    <t>RemarksForAssuranceOfMechanismsToPreventAdverseConsequencesToTheComplainantInDiscriminationAndHarassmentCases</t>
  </si>
  <si>
    <t>RemarksForAssuranceOfHumanRightsRequirementsFormPartOfYourBusinessAgreementsAndContracts</t>
  </si>
  <si>
    <t>RemarksForAssuranceOfAssessmentsOfYourPlantsAndOfficesThatWereAssessedForTheYearP5</t>
  </si>
  <si>
    <t>RemarksForAssuranceOfDetailsOfAnyCorrectiveActionsTakenOrUnderwayToAddressSignificantRisksOrConcernsArisingFromTheAssessmentsOfPlantAndOffice</t>
  </si>
  <si>
    <t>RemarksForAssuranceOfDetailsOfABusinessProcessBeingModifiedOrIntroducedAsAResultOfAddressingHumanRightsGrievancesOrComplaints</t>
  </si>
  <si>
    <t>RemarksForAssuranceOfDetailsOfTheScopeAndCoverageOfAnyHumanRightsDueDiligenceConducted</t>
  </si>
  <si>
    <t>RemarksForAssuranceOfWhetherThePremiseOrOfficeOfTheEntityAccessibleToDifferentlyAbledVisitorsAsPerTheRequirementsOfTheRightsOfPersonsWithDisabilitiesAct2016</t>
  </si>
  <si>
    <t>RemarksForAssuranceOfDetailsOnAssessmentOfValueChainPartnersP5</t>
  </si>
  <si>
    <t>RemarksForAssuranceOfDetailsOfAnyCorrectiveActionsTakenOrUnderwayToAddressSignificantRisksOrConcernsArisingFromTheAssessmentsOfValueChainPartner</t>
  </si>
  <si>
    <t>RemarksForAssuranceOfDetailsOfTotalEnergyConsumptionInJoulesOrMultiplesAndEnergyIntensity</t>
  </si>
  <si>
    <t>RemarksForAssuranceOfWhetherTheEntityHaveAnySitesOrFacilitiesIdentifiedAsDesignatedConsumersUnderThePerformanceAchieveAndTradeSchemeOfTheGovernmentOfIndia</t>
  </si>
  <si>
    <t>RemarksForAssuranceOfDetailsOfTheDisclosuresRelatedToWaterWithdrawal</t>
  </si>
  <si>
    <t>RemarksForAssuranceOfDetailsOfTheDisclosuresRelatedToWaterDischarged</t>
  </si>
  <si>
    <t>RemarksForAssuranceOfTheEntityImplementedAMechanismForZeroLiquidDischarge</t>
  </si>
  <si>
    <t>RemarksForAssuranceOfDetailsOfAirEmissionsOtherThanGhgEmissionsByTheEntity</t>
  </si>
  <si>
    <t>RemarksForAssuranceOfDetailsOfGreenHouseGasEmissionsAndItsIntensity</t>
  </si>
  <si>
    <t>RemarksForAssuranceOfWhetherTheEntityHaveAnyProjectRelatedToReducingGreenHouseGasEmission</t>
  </si>
  <si>
    <t>RemarksForAssuranceOfDetailsRelatedToWasteManagementByTheEntity</t>
  </si>
  <si>
    <t>RemarksForAssuranceOfDetailsOfWasteManagementPracticesAdoptedInYourEstablishmentsAndTheStrategyAdoptedByCompanyToReduceUsageOfHazardousAndToxicChemicals</t>
  </si>
  <si>
    <t>RemarksForAssuranceOfDetailsOfOperationsOrOfficesInOrAroundEcologicallySensitiveAreasWhereEnvironmentalApprovalsOrClearancesAreRequired</t>
  </si>
  <si>
    <t>RemarksForAssuranceOfDetailsOfEnvironmentalImpactAssessmentsOfProjectsUndertakenByTheEntityBasedOnApplicableLaws</t>
  </si>
  <si>
    <t>RemarksForAssuranceOfWhetherTheEntityCompliantWithTheApplicableEnvironmentalLaw</t>
  </si>
  <si>
    <t>RemarksForAssuranceOfWaterWithdrawalOrConsumptionAndDischargeInAreasOfWaterStressInKilolitres</t>
  </si>
  <si>
    <t>RemarksForAssuranceOfDetailsOfTotalScope3EmissionsAndItsIntensity</t>
  </si>
  <si>
    <t>RemarksForAssuranceOfDetailsOfSignificantDirectAndIndirectImpactOfTheEntityOnBiodiversityInSuchAreasAlongWithPreventionAndRemediationActivities</t>
  </si>
  <si>
    <t>RemarksForAssuranceOfTheEntityHasUndertakenAnySpecificInitiativesOrUsedInnovativeTechnologyOrSolutionsToImproveResourceEfficiency</t>
  </si>
  <si>
    <t>RemarksForAssuranceOfWhetherTheEntityHaveABusinessContinuityAndDisasterManagementPlan</t>
  </si>
  <si>
    <t>RemarksForAssuranceOfDiscloseAnySignificantAdverseImpactToTheEnvironmentArisingFromTheValueChainOfTheEntityWhatMitigationOrAdaptationMeasuresHaveBeenTakenByTheEntityInThisRegard</t>
  </si>
  <si>
    <t>RemarksForAssuranceOfPercentageOfValueChainPartnersByValueOfBusinessDoneWithSuchPartnersThatWereAssessedForEnvironmentalImpacts</t>
  </si>
  <si>
    <t>RemarksForAssuranceOfTheEntityIsAMemberOfOrAffiliatedToTradeAndIndustryChambersOrAssociationsDeterminedBasedOnTheTotalMembersOfSuchBody</t>
  </si>
  <si>
    <t>RemarksForAssuranceOfDetailsOfCorrectiveActionTakenOrUnderwayOnAnyIssuesRelatedToAntiCompetitiveConductByTheEntityBasedOnAdverseOrdersFromRegulatoryAuthorities</t>
  </si>
  <si>
    <t>RemarksForAssuranceOfDetailsOfPublicPolicyPositionsAdvocatedByTheEntity</t>
  </si>
  <si>
    <t>RemarksForAssuranceOfDetailsOfSocialImpactAssessmentsOfProjectsUndertakenByTheEntityBasedOnApplicableLaws</t>
  </si>
  <si>
    <t>RemarksForAssuranceOfDetailsOfProjectsForWhichOngoingRehabilitationAndResettlementIsBeingUndertakenByEntity</t>
  </si>
  <si>
    <t>RemarksForAssuranceOfDescribeTheMechanismsToReceiveAndRedressGrievancesOfTheCommunity</t>
  </si>
  <si>
    <t>RemarksForAssuranceOfPercentageOfInputMaterialInputsToTotalInputsByValueSourcedFromSuppliers</t>
  </si>
  <si>
    <t>RemarksForAssuranceOfJobCreationInSmallerTownsDiscloseWagesPaidToPersonsEmployedIncludingEmployeesOrWorkersEmployedOnAPermanentOrNonPermanentOrOnContractBasis</t>
  </si>
  <si>
    <t>RemarksForAssuranceOfDetailsOfActionsTakenToMitigateAnyNegativeSocialImpactsIdentifiedInTheSocialImpactAssessments</t>
  </si>
  <si>
    <t>RemarksForAssuranceOfDetailsOfCSRProjectsUndertakenInDesignatedAspirationalDistrictsAsIdentifiedByGovernmentBodies</t>
  </si>
  <si>
    <t>RemarksForAssuranceOfAPreferentialProcurementPolicyWherePreferenceToPurchaseFromSuppliersComprisingMarginalizedOrVulnerableGroupsAndItsPercentageOfTotalProcurementByValueDoesItConstitute</t>
  </si>
  <si>
    <t>RemarksForAssuranceOfDetailsOfTheBenefitsDerivedAndSharedFromTheIntellectualPropertiesOwnedOrAcquired</t>
  </si>
  <si>
    <t>RemarksForAssuranceOfDetailsOfCorrectiveActionsTakenOrUnderwayBasedOnAnyAdverseOrderInIntellectualPropertyRelatedDisputesWhereinUsageOfTraditionalKnowledgeIsInvolved</t>
  </si>
  <si>
    <t>RemarksForAssuranceOfDetailsOfBeneficiariesOfCSRProjects</t>
  </si>
  <si>
    <t>RemarksForAssuranceOfTheMechanismsInPlaceToReceiveAndRespondToConsumerComplaintsAndFeedback</t>
  </si>
  <si>
    <t>RemarksForAssuranceOfTurnoverOfProductsAndOrServicesAsAPercentageOfTurnoverFromAllProductsOrServiceThatCarryInformationAboutAsAPercentageToTotalTurnover</t>
  </si>
  <si>
    <t>RemarksForAssuranceOfDetailsOfNumberOfConsumerComplaintsP9</t>
  </si>
  <si>
    <t>RemarksForAssuranceOfDetailsOfInstancesOfProductRecallsOnAccountOfSafetyIssues</t>
  </si>
  <si>
    <t>RemarksForAssuranceOfWhetherTheEntityHaveAFrameworkOrPolicyOnCyberSecurityAndRisksRelatedToDataPrivacy</t>
  </si>
  <si>
    <t>RemarksForAssuranceOfDetailsOfAnyCorrectiveActionsTakenOrUnderwayOnIssuesRelatingToAdvertisingAndDeliveryOfEssentialServicesOrCyberSecurityAndDataPrivacyOrRecallsOrPenaltyOrActionTakenByRegulatoryAuthoritiesOnSafetyOfProductsOrServices</t>
  </si>
  <si>
    <t>RemarksForAssuranceOfDataBreachesInformationLikeNumberOfInstancesOfDataBreachesAlongWithImpactAndPercentageOfDataBreachesInvolvingPersonallyIdentifiableInformationOfCustomers</t>
  </si>
  <si>
    <t>RemarksForAssuranceOfWeblinkWhereInformationOnProductsAndServicesOfTheEntityCanBeAccessed</t>
  </si>
  <si>
    <t>RemarksForAssuranceOfStepsTakenToInformAndEducateConsumersAboutSafeAndResponsibleUsageOfProductsAndOrServices</t>
  </si>
  <si>
    <t>RemarksForAssuranceOfMechanismsInPlaceToInformConsumersOfAnyRiskOfDisruptionOrDiscontinuationOfEssentialServices</t>
  </si>
  <si>
    <t>RemarksForAssuranceOfWhetherTheEntityDisplayProductInformationOnTheProductOverAndAboveWhatIsMandatedAsPerLocalLaws</t>
  </si>
  <si>
    <t>TypeOfAssuranceForSectionBManagementAndProcessDisclosures</t>
  </si>
  <si>
    <t>TypeOfAssuranceForSectionCPrincipleWisePerformanceDisclosures</t>
  </si>
  <si>
    <t>TypeOfAssuranceForPrinciple1EssentialIndicators</t>
  </si>
  <si>
    <t>TypeOfAssuranceForPrinciple1LeadershipIndicators</t>
  </si>
  <si>
    <t>TypeOfAssuranceForPrinciple2EssentialIndicators</t>
  </si>
  <si>
    <t>TypeOfAssuranceForPrinciple2LeadershipIndicators</t>
  </si>
  <si>
    <t>TypeOfAssuranceForPrinciple3EssentialIndicators</t>
  </si>
  <si>
    <t>TypeOfAssuranceForPrinciple3LeadershipIndicators</t>
  </si>
  <si>
    <t>TypeOfAssuranceForPrinciple4EssentialIndicators</t>
  </si>
  <si>
    <t>TypeOfAssuranceForPrinciple4LeadershipIndicators</t>
  </si>
  <si>
    <t>TypeOfAssuranceForPrinciple5EssentialIndicators</t>
  </si>
  <si>
    <t>TypeOfAssuranceForPrinciple5LeadershipIndicators</t>
  </si>
  <si>
    <t>TypeOfAssuranceForPrinciple6EssentialIndicators</t>
  </si>
  <si>
    <t>TypeOfAssuranceForPrinciple6LeadershipIndicators</t>
  </si>
  <si>
    <t>TypeOfAssuranceForPrinciple7EssentialIndicators</t>
  </si>
  <si>
    <t>TypeOfAssuranceForPrinciple7LeadershipIndicators</t>
  </si>
  <si>
    <t>TypeOfAssuranceForPrinciple8EssentialIndicators</t>
  </si>
  <si>
    <t>TypeOfAssuranceForPrinciple8LeadershipIndicators</t>
  </si>
  <si>
    <t>TypeOfAssuranceForPrinciple9EssentialIndicators</t>
  </si>
  <si>
    <t>TypeOfAssuranceForPrinciple9LeadershipIndicators</t>
  </si>
  <si>
    <t>WhetherCorporateIdentityNumberIsAssuredByAssurer</t>
  </si>
  <si>
    <t>WhetherNameOfTheCompanyIsAssuredByAssurer</t>
  </si>
  <si>
    <t>WhetherYearOfIncorporationIsAssuredByAssurer</t>
  </si>
  <si>
    <t>WhetherAddressOfRegisteredOfficeOfCompanyIsAssuredByAssurer</t>
  </si>
  <si>
    <t>WhetherAddressOfCorporateOfficeOfCompanyIsAssuredByAssurer</t>
  </si>
  <si>
    <t>WhetherEMailOfTheCompanyIsAssuredByAssurer</t>
  </si>
  <si>
    <t>WhetherTelephoneOfCompanyIsAssuredByAssurer</t>
  </si>
  <si>
    <t>WhetherWebsiteOfCompanyIsAssuredByAssurer</t>
  </si>
  <si>
    <t>WhetherDetailsOfFinancialYearForWhichReportingIsBeingDoneIsAssuredByAssurer</t>
  </si>
  <si>
    <t>WhetherDetailsOfTheStockExchangeWhereTheCompanyIsListedIsAssuredByAssurer</t>
  </si>
  <si>
    <t>WhetherValueOfSharesPaidUpIsAssuredByAssurer</t>
  </si>
  <si>
    <t>WhetherNameAndContactDetailsOfTheContactPersonInCaseOfAnyQueriesOnTheBRSRReportIsAssuredByAssurer</t>
  </si>
  <si>
    <t>WhetherReportingBoundaryIsAssuredByAssurer</t>
  </si>
  <si>
    <t>WhetherDetailsOfBusinessActivitiesAccountingForNinetyPercentOfTheTurnoverIsAssuredByAssurer</t>
  </si>
  <si>
    <t>WhetherProductsOrServicesSoldByTheEntityAccountingForNinetyPercentOfTheTurnoverIsAssuredByAssurer</t>
  </si>
  <si>
    <t>WhetherDetailsOfNumberOfLocationsWherePlantsAndOrOperationsOrOfficesOfTheEntityAreSituatedIsAssuredByAssurer</t>
  </si>
  <si>
    <t>WhetherMarketsServedByTheEntityIsAssuredByAssurer</t>
  </si>
  <si>
    <t>WhetherDetailsOfEmployeesAsAtTheEndOfFinancialYearIsAssuredByAssurer</t>
  </si>
  <si>
    <t>WhetherParticipationOrInclusionOrRepresentationOfWomenIsAssuredByAssurer</t>
  </si>
  <si>
    <t>WhetherTurnoverRateForPermanentEmployeesAndWorkersDiscloseTrendsForPastThreeYearsIsAssuredByAssurer</t>
  </si>
  <si>
    <t>WhetherNamesOfHoldingSubsidiaryAssociateCompaniesJointVenturesIsAssuredByAssurer</t>
  </si>
  <si>
    <t>WhetherCSRIsApplicableAsPerSection135OfCompaniesAct2013IsAssuredByAssurer</t>
  </si>
  <si>
    <t>WhetherComplaintsOrGrievancesOnAnyOfThePrinciplesUnderTheNationalGuidelinesOnResponsibleBusinessConductIsAssuredByAssurer</t>
  </si>
  <si>
    <t>WhetherOverviewOfTheEntitysMaterialResponsibleBusinessConductIssuesIsAssuredByAssurer</t>
  </si>
  <si>
    <t>AssurerHasAssuredWhetherYourEntitysPolicyOrPoliciesCoverEachPrincipleAndItsCoreElementsOfTheNGRBCs</t>
  </si>
  <si>
    <t>AssurerHasAssuredWhetherTheEntityHasTranslatedThePolicyIntoProcedures</t>
  </si>
  <si>
    <t>AssurerHasAssuredWhetherTheEnlistedPoliciesExtendToYourValueChainPartners</t>
  </si>
  <si>
    <t>WhetherNameOfTheNationalAndInternationalCodesOrCertificationsOrLabelsOrStandardsAdoptedByYourEntityAndMappedToEachPrincipleIsAssuredByAssurer</t>
  </si>
  <si>
    <t>WhetherSpecificCommitmentsGoalsAndTargetsSetByTheEntityWithDefinedTimelinesIsAssuredByAssurer</t>
  </si>
  <si>
    <t>WhetherPerformanceOfTheEntityAgainstTheSpecificCommitmentsGoalsAndTargetsAlongWithReasonsInCaseTheSameAreNotMetIsAssuredByAssurer</t>
  </si>
  <si>
    <t>WhetherStatementByDirectorResponsibleForTheBusinessResponsibilityReportHighlightingESGRelatedChallengesTargetsAndAchievementsIsAssuredByAssurer</t>
  </si>
  <si>
    <t>WhetherDetailsOfTheHighestAuthorityResponsibleForImplementationAndOversightOfTheBusinessResponsibilityPolicyIsAssuredByAssurer</t>
  </si>
  <si>
    <t>AssurerHasAssuredWhetherTheEntityHaveASpecifiedCommitteeOfTheBoardOrDirectorResponsibleForDecisionMakingOnSustainabilityRelatedIssues</t>
  </si>
  <si>
    <t>WhetherPerformanceAgainstAbovePoliciesAndFollowUpActionIsAssuredByAssurer</t>
  </si>
  <si>
    <t>WhetherComplianceWithStatutoryRequirementsOfRelevanceToThePrinciplesAndRectificationOfAnyNonCompliancesIsAssuredByAssurer</t>
  </si>
  <si>
    <t>AssurerHasAssuredWhetherTheEntityHasCarriedOutIndependentAssessmentEvaluationOfTheWorkingOfItsPoliciesByAnExternalAgency</t>
  </si>
  <si>
    <t>WhetherReasonsIfPoliciesNotCoverEachPrincipleAndItsCoreElementsOfTheNGRBCsIsAssuredByAssurer</t>
  </si>
  <si>
    <t>WhetherPercentageCoverageByTrainingAndAwarenessProgramsOnAnyOfThePrinciplesDuringTheFinancialYearForBODOrKMPOrEmployeeOrWorkerIsAssuredByAssurer</t>
  </si>
  <si>
    <t>WhetherDetailsOfFinesOrPenaltiesOrPunishmentOrAwardOrCompoundingFeesOrSettlementIsAssuredByAssurer</t>
  </si>
  <si>
    <t>WhetherDetailsOfTheAppealOrRevisionPreferredInCasesWhereMonetaryOrNonMonetaryActionHasBeenAppealedIsAssuredByAssurer</t>
  </si>
  <si>
    <t>WhetherDetailsAndWeblinkOfAnAntiCorruptionOrAntiBriberyPolicyIsPlaceIsAssuredByAssurer</t>
  </si>
  <si>
    <t>WhetherNumberOfDirectorsOrKMPsOrEmployeesOrWorkersAgainstWhomDisciplinaryActionWasTakenByAnyLawEnforcementAgencyForTheChargesOfBriberyOrCorruptionIsAssuredByAssurer</t>
  </si>
  <si>
    <t>WhetherDetailsOfComplaintsWithRegardToConflictOfInterestIsAssuredByAssurer</t>
  </si>
  <si>
    <t>WhetherDetailsOfAnyCorrectiveActionTakenOrUnderwayOnIssuesRelatedToFinesOrPenaltiesOrActionTakenByRegulatorsOrLawEnforcementAgenciesOrJudicialInstitutionsOnCasesOfCorruptionAndConflictsOfInterestIsAssuredByAssurer</t>
  </si>
  <si>
    <t>WhetherNumberOfDaysOfAccountsPayablesIsAssuredByAssurer</t>
  </si>
  <si>
    <t>WhetherDetailsOfConcentrationOfPurchasesAndSalesWithTradingHousesDealersAndRelatedPartiesAlongWithLoansAndAdvancesAndInvestmentsWithRelatedPartiesIsAssuredByAssurer</t>
  </si>
  <si>
    <t>WhetherAwarenessProgrammesConductedForValueChainPartnersOnAnyOfThePrinciplesDuringTheFinancialYearIsAssuredByAssurer</t>
  </si>
  <si>
    <t>WhetherTheEntityHaveProcessesInPlaceToAvoidOrManageConflictOfInterestsInvolvingMembersOfTheBoardIsAssuredByAssurer</t>
  </si>
  <si>
    <t>WhetherPercentageOfRAndDAndCapitalExpenditureInvestmentsInSpecificTechnologiesIsAssuredByAssurer</t>
  </si>
  <si>
    <t>WhetherTheEntityHaveProceduresInPlaceForSustainableSourcingAndPercentageOfInputsWereSourcedSustainablyIsAssuredByAssurer</t>
  </si>
  <si>
    <t>WhetherDescribeTheProcessesInPlaceToSafelyReclaimYourProductsForReusingRecyclingAndDisposingAtTheEndOfLifeForPlasticsIncludingPackagingEWasteHazardousWasteAndOtherWasteIsAssuredByAssurer</t>
  </si>
  <si>
    <t>AssurerHasAssuredWhetherTheWasteCollectionPlanIsInLineWithTheExtendedProducerResponsibilityPlanSubmittedToPollutionControlBoardsAndStepsTakenToAddressTheWasteCollectionPlanIfNotSubmitted</t>
  </si>
  <si>
    <t>AssurerHasAssuredWhetherTheEntityConductedLifeCyclePerspectiveOrAssessmentsForAnyOfItsProductsOrForItsServices</t>
  </si>
  <si>
    <t>WhetherDetailsOfSignificantSocialOrEnvironmentalConcernsFromProductionOrDisposalOfProductOrServiceWithActionTakenToMitigateTheSameIsAssuredByAssurer</t>
  </si>
  <si>
    <t>WhetherDetailsOfPercentageOfRecycledOrReusedInputMaterialToTotalMaterialByValueUsedInProductionOrProvidingServicesIsAssuredByAssurer</t>
  </si>
  <si>
    <t>WhetherTheProductsAndPackagingReclaimedAtEndOfLifeOfProductsAmountReusedOrRecycledOrSafelyDisposedIsAssuredByAssurer</t>
  </si>
  <si>
    <t>WhetherDetailsOfReclaimedProductsAndTheirPackagingMaterialsForEachProductCategoryIsAssuredByAssurer</t>
  </si>
  <si>
    <t>WhetherDetailsOfMeasuresForTheWellBeingOfEmployeesAndWorkersAndSpendingOnItIsAssuredByAssurer</t>
  </si>
  <si>
    <t>WhetherDetailsOfRetirementBenefitsIsAssuredByAssurer</t>
  </si>
  <si>
    <t>WhetherThePremisesOrOfficesOfTheEntityAccessibleToDifferentlyAbledEmployeesAndWorkersAndStepsAreBeingTakenByTheEntityIfThePremisesOrOfficesOfTheEntityNotAccessibleIsAssuredByAssurer</t>
  </si>
  <si>
    <t>AssurerHasAssuredWhetherTheEntityHaveAnEqualOpportunityPolicyAsPerTheRightsOfPersonsWithDisabilitiesAct2016</t>
  </si>
  <si>
    <t>WhetherReturnToWorkAndRetentionRatesOfPermanentEmployeesAndWorkersThatTookParentalLeaveIsAssuredByAssurer</t>
  </si>
  <si>
    <t>AssurerHasAssuredWhetherIsThereAMechanismAvailableToReceiveAndRedressGrievancesForTheFollowingCategoriesOfEmployeesAndWorker</t>
  </si>
  <si>
    <t>WhetherMembershipOfEmployeesAndWorkerInAssociationsOrUnionsRecognisedByTheListedEntityIsAssuredByAssurer</t>
  </si>
  <si>
    <t>WhetherDetailsOfTrainingGivenToEmployeesAndWorkersIsAssuredByAssurer</t>
  </si>
  <si>
    <t>WhetherDetailsOfPerformanceAndCareerDevelopmentReviewsOfEmployeesAndWorkerIsAssuredByAssurer</t>
  </si>
  <si>
    <t>WhetherHealthAndSafetyManagementSystemIsAssuredByAssurer</t>
  </si>
  <si>
    <t>WhetherDetailsOfSafetyRelatedIncidentsIsAssuredByAssurer</t>
  </si>
  <si>
    <t>WhetherMeasuresTakenByTheEntityToEnsureASafeAndHealthyWorkPlaceIsAssuredByAssurer</t>
  </si>
  <si>
    <t>WhetherDetailsOfComplaintsMadeByEmployeesAndWorkersIsAssuredByAssurerAsPerP3</t>
  </si>
  <si>
    <t>WhetherAssessmentsOfYourPlantsAndOfficesThatWereAssessedForTheYearP3IsAssuredByAssurer</t>
  </si>
  <si>
    <t>WhetherDetailsOfAnyCorrectiveActionTakenOrUnderwayToAddressSafetyRelatedIncidentsOfYourPlantsAndOfficesThatWereAssessedIsAssuredByAssurer</t>
  </si>
  <si>
    <t>AssurerHasAssuredWhetherTheEntityExtendAnyLifeInsuranceOrAnyCompensatoryPackageInTheEventOfDeathOfEmployees</t>
  </si>
  <si>
    <t>WhetherDetailsOfMeasuresUndertakenByTheEntityToEnsureThatStatutoryDuesHaveBeenDeductedAndDepositedByTheValueChainPartnersIsAssuredByAssurer</t>
  </si>
  <si>
    <t>WhetherDetailsOfNumberOfEmployeesOrWorkersHavingSufferedHighConsequenceWorkRelatedInjuryOrIllHealthOrFatalitiesWhoOrWhoseFamilyMembersAreRehabilitatedAndPlacedInSuitableEmploymentIsAssuredByAssurer</t>
  </si>
  <si>
    <t>AssurerHasAssuredWhetherTheEntityProvideTransitionAssistanceProgramsToFacilitateContinuedEmployabilityAndTheManagementOfCareerEndingsResultingFromRetirementOrTerminationOfEmployment</t>
  </si>
  <si>
    <t>WhetherDetailsOnAssessmentOfValueChainPartnersP3IsAssuredByAssurer</t>
  </si>
  <si>
    <t>WhetherDetailsOfAnyCorrectiveActionTakenOrUnderwayToAddressSafetyRelatedIncidentsOnAssessmentOfValueChainPartnersIsAssuredByAssurer</t>
  </si>
  <si>
    <t>WhetherTheProcessesForIdentifyingKeyStakeholderGroupsOfTheEntityIsAssuredByAssurer</t>
  </si>
  <si>
    <t>WhetherListStakeholderGroupsIdentifiedAsKeyForYourEntityAndTheFrequencyOfEngagementWithEachStakeholderGroupIsAssuredByAssurer</t>
  </si>
  <si>
    <t>WhetherTheProcessesForConsultationBetweenStakeholdersAndTheBoardOnEconomicEnvironmentalAndSocialTopicsOrIfConsultationIsDelegatedHowIsFeedbackFromSuchConsultationsProvidedToTheBoardIsAssuredByAssurer</t>
  </si>
  <si>
    <t>AssurerHasAssuredWhetherStakeholderConsultationIsUsedToSupportTheIdentificationAndManagementOfEnvironmentalAndSocialTopics</t>
  </si>
  <si>
    <t>WhetherDetailsOfInstancesOfEngagementWithAndActionsTakenToAddressTheConcernsOfVulnerableOrMarginalizedStakeholderGroupsIsAssuredByAssurer</t>
  </si>
  <si>
    <t>WhetherEmployeesAndWorkersWhoHaveBeenProvidedTrainingOnHumanRightsIssuesAndPoliciesOfTheEntityIsAssuredByAssurer</t>
  </si>
  <si>
    <t>WhetherDetailsOfMinimumWagesPaidToEmployeesAndWorkersIsAssuredByAssurer</t>
  </si>
  <si>
    <t>WhetherDetailsOfMedianOfRemunerationOrSalaryOrWagesAndWagesPaidToFemaleIsAssuredByAssurer</t>
  </si>
  <si>
    <t>AssurerHasAssuredWhetherDoYouHaveAFocalPointResponsibleForAddressingHumanRightsImpactsOrIssuesCausedOrContributedToByTheBusiness</t>
  </si>
  <si>
    <t>WhetherTheInternalMechanismsInPlaceToRedressGrievancesRelatedToHumanRightsIssuesIsAssuredByAssurer</t>
  </si>
  <si>
    <t>WhetherDetailsOfComplaintsMadeByEmployeesAndWorkersIsAssuredByAssurerAsPerP5</t>
  </si>
  <si>
    <t>WhetherComplaintsFiledUnderTheSexualHarassmentOfWomenAtWorkplaceIsAssuredByAssurer</t>
  </si>
  <si>
    <t>WhetherMechanismsToPreventAdverseConsequencesToTheComplainantInDiscriminationAndHarassmentCasesIsAssuredByAssurer</t>
  </si>
  <si>
    <t>WhetherHumanRightsRequirementsFormPartOfYourBusinessAgreementsAndContractsIsAssuredByAssurer</t>
  </si>
  <si>
    <t>WhetherAssessmentsOfYourPlantsAndOfficesThatWereAssessedForTheYearP5IsAssuredByAssurer</t>
  </si>
  <si>
    <t>WhetherDetailsOfAnyCorrectiveActionsTakenOrUnderwayToAddressSignificantRisksOrConcernsArisingFromTheAssessmentsOfPlantAndOfficeIsAssuredByAssurer</t>
  </si>
  <si>
    <t>WhetherDetailsOfABusinessProcessBeingModifiedOrIntroducedAsAResultOfAddressingHumanRightsGrievancesOrComplaintsIsAssuredByAssurer</t>
  </si>
  <si>
    <t>WhetherDetailsOfTheScopeAndCoverageOfAnyHumanRightsDueDiligenceConductedIsAssuredByAssurer</t>
  </si>
  <si>
    <t>AssurerHasAssuredWhetherThePremiseOrOfficeOfTheEntityAccessibleToDifferentlyAbledVisitorsAsPerTheRequirementsOfTheRightsOfPersonsWithDisabilitiesAct2016</t>
  </si>
  <si>
    <t>WhetherDetailsOnAssessmentOfValueChainPartnersP5IsAssuredByAssurer</t>
  </si>
  <si>
    <t>WhetherDetailsOfAnyCorrectiveActionsTakenOrUnderwayToAddressSignificantRisksOrConcernsArisingFromTheAssessmentsOfValueChainPartnerIsAssuredByAssurer</t>
  </si>
  <si>
    <t>WhetherDetailsOfTotalEnergyConsumptionInJoulesOrMultiplesAndEnergyIntensityIsAssuredByAssurer</t>
  </si>
  <si>
    <t>AssurerHasAssuredWhetherTheEntityHaveAnySitesOrFacilitiesIdentifiedAsDesignatedConsumersUnderThePerformanceAchieveAndTradeSchemeOfTheGovernmentOfIndia</t>
  </si>
  <si>
    <t>WhetherDetailsOfTheDisclosuresRelatedToWaterWithdrawalIsAssuredByAssurer</t>
  </si>
  <si>
    <t>WhetherDetailsOfTheDisclosuresRelatedToWaterDischargedIsAssuredByAssurer</t>
  </si>
  <si>
    <t>WhetherTheEntityImplementedAMechanismForZeroLiquidDischargeIsAssuredByAssurer</t>
  </si>
  <si>
    <t>WhetherDetailsOfAirEmissionsOtherThanGhgEmissionsByTheEntityIsAssuredByAssurer</t>
  </si>
  <si>
    <t>WhetherDetailsOfGreenHouseGasEmissionsAndItsIntensityIsAssuredByAssurer</t>
  </si>
  <si>
    <t>AssurerHasAssuredWhetherTheEntityHaveAnyProjectRelatedToReducingGreenHouseGasEmission</t>
  </si>
  <si>
    <t>WhetherDetailsRelatedToWasteManagementByTheEntityIsAssuredByAssurer</t>
  </si>
  <si>
    <t>WhetherDetailsOfWasteManagementPracticesAdoptedInYourEstablishmentsAndTheStrategyAdoptedByCompanyToReduceUsageOfHazardousAndToxicChemicalsIsAssuredByAssurer</t>
  </si>
  <si>
    <t>WhetherDetailsOfOperationsOrOfficesInOrAroundEcologicallySensitiveAreasWhereEnvironmentalApprovalsOrClearancesAreRequiredIsAssuredByAssurer</t>
  </si>
  <si>
    <t>WhetherDetailsOfEnvironmentalImpactAssessmentsOfProjectsUndertakenByTheEntityBasedOnApplicableLawsIsAssuredByAssurer</t>
  </si>
  <si>
    <t>AssurerHasAssuredWhetherTheEntityCompliantWithTheApplicableEnvironmentalLaw</t>
  </si>
  <si>
    <t>WhetherWaterWithdrawalOrConsumptionAndDischargeInAreasOfWaterStressInKilolitresIsAssuredByAssurer</t>
  </si>
  <si>
    <t>WhetherDetailsOfTotalScope3EmissionsAndItsIntensityIsAssuredByAssurer</t>
  </si>
  <si>
    <t>WhetherDetailsOfSignificantDirectAndIndirectImpactOfTheEntityOnBiodiversityInSuchAreasAlongWithPreventionAndRemediationActivitiesIsAssuredByAssurer</t>
  </si>
  <si>
    <t>WhetherTheEntityHasUndertakenAnySpecificInitiativesOrUsedInnovativeTechnologyOrSolutionsToImproveResourceEfficiencyIsAssuredByAssurer</t>
  </si>
  <si>
    <t>AssurerHasAssuredWhetherTheEntityHaveABusinessContinuityAndDisasterManagementPlan</t>
  </si>
  <si>
    <t>WhetherDiscloseAnySignificantAdverseImpactToTheEnvironmentArisingFromTheValueChainOfTheEntityWhatMitigationOrAdaptationMeasuresHaveBeenTakenByTheEntityInThisRegardIsAssuredByAssurer</t>
  </si>
  <si>
    <t>WhetherPercentageOfValueChainPartnersByValueOfBusinessDoneWithSuchPartnersThatWereAssessedForEnvironmentalImpactsIsAssuredByAssurer</t>
  </si>
  <si>
    <t>WhetherTheEntityIsAMemberOfOrAffiliatedToTradeAndIndustryChambersOrAssociationsDeterminedBasedOnTheTotalMembersOfSuchBodyIsAssuredByAssurer</t>
  </si>
  <si>
    <t>WhetherDetailsOfCorrectiveActionTakenOrUnderwayOnAnyIssuesRelatedToAntiCompetitiveConductByTheEntityBasedOnAdverseOrdersFromRegulatoryAuthoritiesIsAssuredByAssurer</t>
  </si>
  <si>
    <t>WhetherDetailsOfPublicPolicyPositionsAdvocatedByTheEntityIsAssuredByAssurer</t>
  </si>
  <si>
    <t>WhetherDetailsOfSocialImpactAssessmentsOfProjectsUndertakenByTheEntityBasedOnApplicableLawsIsAssuredByAssurer</t>
  </si>
  <si>
    <t>WhetherDetailsOfProjectsForWhichOngoingRehabilitationAndResettlementIsBeingUndertakenByEntityIsAssuredByAssurer</t>
  </si>
  <si>
    <t>WhetherDescribeTheMechanismsToReceiveAndRedressGrievancesOfTheCommunityIsAssuredByAssurer</t>
  </si>
  <si>
    <t>WhetherPercentageOfInputMaterialInputsToTotalInputsByValueSourcedFromSuppliersIsAssuredByAssurer</t>
  </si>
  <si>
    <t>WhetherJobCreationInSmallerTownsDiscloseWagesPaidToPersonsEmployedIncludingEmployeesOrWorkersEmployedOnAPermanentOrNonPermanentOrOnContractBasisIsAssuredByAssurer</t>
  </si>
  <si>
    <t>WhetherDetailsOfActionsTakenToMitigateAnyNegativeSocialImpactsIdentifiedInTheSocialImpactAssessmentsIsAssuredByAssurer</t>
  </si>
  <si>
    <t>WhetherDetailsOfCSRProjectsUndertakenInDesignatedAspirationalDistrictsAsIdentifiedByGovernmentBodiesIsAssuredByAssurer</t>
  </si>
  <si>
    <t>WhetherAPreferentialProcurementPolicyWherePreferenceToPurchaseFromSuppliersComprisingMarginalizedOrVulnerableGroupsAndItsPercentageOfTotalProcurementByValueDoesItConstituteIsAssuredByAssurer</t>
  </si>
  <si>
    <t>WhetherDetailsOfTheBenefitsDerivedAndSharedFromTheIntellectualPropertiesOwnedOrAcquiredIsAssuredByAssurer</t>
  </si>
  <si>
    <t>WhetherDetailsOfCorrectiveActionsTakenOrUnderwayBasedOnAnyAdverseOrderInIntellectualPropertyRelatedDisputesWhereinUsageOfTraditionalKnowledgeIsInvolvedIsAssuredByAssurer</t>
  </si>
  <si>
    <t>WhetherDetailsOfBeneficiariesOfCSRProjectsIsAssuredByAssurer</t>
  </si>
  <si>
    <t>WhetherTheMechanismsInPlaceToReceiveAndRespondToConsumerComplaintsAndFeedbackIsAssuredByAssurer</t>
  </si>
  <si>
    <t>WhetherTurnoverOfProductsAndOrServicesAsAPercentageOfTurnoverFromAllProductsOrServiceThatCarryInformationAboutAsAPercentageToTotalTurnoverIsAssuredByAssurer</t>
  </si>
  <si>
    <t>WhetherDetailsOfNumberOfConsumerComplaintsP9IsAssuredByAssurer</t>
  </si>
  <si>
    <t>WhetherDetailsOfInstancesOfProductRecallsOnAccountOfSafetyIssuesIsAssuredByAssurer</t>
  </si>
  <si>
    <t>AssurerHasAssuredWhetherTheEntityHaveAFrameworkOrPolicyOnCyberSecurityAndRisksRelatedToDataPrivacy</t>
  </si>
  <si>
    <t>WhetherDetailsOfAnyCorrectiveActionsTakenOrUnderwayOnIssuesRelatingToAdvertisingAndDeliveryOfEssentialServicesOrCyberSecurityAndDataPrivacyOrRecallsOrPenaltyOrActionTakenByRegulatoryAuthoritiesOnSafetyOfProductsOrServicesIsAssuredByAssurer</t>
  </si>
  <si>
    <t>WhetherDataBreachesInformationLikeNumberOfInstancesOfDataBreachesAlongWithImpactAndPercentageOfDataBreachesInvolvingPersonallyIdentifiableInformationOfCustomersIsAssuredByAssurer</t>
  </si>
  <si>
    <t>WhetherWeblinkWhereInformationOnProductsAndServicesOfTheEntityCanBeAccessedIsAssuredByAssurer</t>
  </si>
  <si>
    <t>WhetherStepsTakenToInformAndEducateConsumersAboutSafeAndResponsibleUsageOfProductsAndOrServicesIsAssuredByAssurer</t>
  </si>
  <si>
    <t>WhetherMechanismsInPlaceToInformConsumersOfAnyRiskOfDisruptionOrDiscontinuationOfEssentialServicesIsAssuredByAssurer</t>
  </si>
  <si>
    <t>AssurerHasAssuredWhetherTheEntityDisplayProductInformationOnTheProductOverAndAboveWhatIsMandatedAsPerLocalLaws</t>
  </si>
  <si>
    <t>in-capmkt-types:AssuranceType</t>
  </si>
  <si>
    <t>in-capmkt-types:AssuranceSubType</t>
  </si>
  <si>
    <t>DetailsOfYourEntitysPolicyOrPoliciesHasNotApplicableEachPrincipleAndItsCoreElementsOfTheNGRBCsExplanatoryTextBlock</t>
  </si>
  <si>
    <t>DetailsOfTheEntityHasNotApplicableTranslatedThePolicyIntoProceduresExplanatoryTextBlock</t>
  </si>
  <si>
    <t>TheEnlistedPoliciesDoNotApplicableExtendToYourValueChainPartnersExplanatoryTextBlock</t>
  </si>
  <si>
    <t>AmountOfAccountsPayableDuringTheYear</t>
  </si>
  <si>
    <t>CostOfGoodsOrServicesProcuredDuringTheYear</t>
  </si>
  <si>
    <t>NumberOfDaysOfAccountsPayable</t>
  </si>
  <si>
    <t>AmountOfPurchasesFromTradingHouses</t>
  </si>
  <si>
    <t>AmountOfTotalPurchases</t>
  </si>
  <si>
    <t>PercentageOfPurchasesFromTradingHousesInTotalPurchasesForConcentrationOfPurchases</t>
  </si>
  <si>
    <t>NumberOfTradingHousesWherePurchasesAreMade</t>
  </si>
  <si>
    <t>AmountOfPurchasesFromTopTenTradingHouses</t>
  </si>
  <si>
    <t>AmountOfTotalPurchasesFromTradingHouses</t>
  </si>
  <si>
    <t>PercentageOfPurchasesFromTopTenTradingHousesInTotalPurchasesFromTradingHouses</t>
  </si>
  <si>
    <t>AmountOfSalesToDealersOrDistributors</t>
  </si>
  <si>
    <t>AmountOfTotalSales</t>
  </si>
  <si>
    <t>PercentageOfSalesToDealersOrDistributorsInTotalSales</t>
  </si>
  <si>
    <t>NumberOfDealersOrDistributorsToWhomSalesAreMade</t>
  </si>
  <si>
    <t>AmountOfSalesToTopTenDealersOrDistributors</t>
  </si>
  <si>
    <t>AmountOfTotalSalesToDealersOrDistributors</t>
  </si>
  <si>
    <t>PercentageOfSalesToTopTenDealersOrDistributorsInTotalSalesToDealersOrDistributors</t>
  </si>
  <si>
    <t>AmountOfPurchasesFromRelatedParties</t>
  </si>
  <si>
    <t>AmountOfTotalPurchasesForShareOfRelatedPartyTransactions</t>
  </si>
  <si>
    <t>PercentageOfPurchasesFromRelatedPartiesInTotalPurchasesForShareOfRelatedPartyTransactions</t>
  </si>
  <si>
    <t>AmountOfSalesToRelatedParties</t>
  </si>
  <si>
    <t>AmountOfTotalSalesForShareOfRelatedPartyTransactions</t>
  </si>
  <si>
    <t>PercentageOfSalesToRelatedPartiesInTotalSalesForShareOfRelatedPartyTransactions</t>
  </si>
  <si>
    <t>AmountOfLoansAndAdvancesGivenToRelatedParties</t>
  </si>
  <si>
    <t>AmountOfTotalLoansAndAdvances</t>
  </si>
  <si>
    <t>PercentageOfLoansAndAdvancesGivenToRelatedPartiesInTotalLoansAndAdvances</t>
  </si>
  <si>
    <t>AmountOfInvestmentsInRelatedParties</t>
  </si>
  <si>
    <t>AmountOfTotalInvestments</t>
  </si>
  <si>
    <t>PercentageOfInvestmentsInRelatedPartiesInTotalInvestments</t>
  </si>
  <si>
    <t>AmountOfCostIncurredOnWellBeingMeasures</t>
  </si>
  <si>
    <t>TotalRevenueOfTheCompany</t>
  </si>
  <si>
    <t>PercentageOfCostIncurredOnWellBeingMeasuresWithRespectToTotalRevenueOfTheCompany</t>
  </si>
  <si>
    <t>iii) % of Job creation in Rural areas</t>
  </si>
  <si>
    <t>iii) % of Job creation in Semi-Urban areas</t>
  </si>
  <si>
    <t>kgNOxe</t>
  </si>
  <si>
    <t>Tonnes/Year</t>
  </si>
  <si>
    <t>Parts Per Million (PPM)</t>
  </si>
  <si>
    <t>tCO2e</t>
  </si>
  <si>
    <t>DescriptionOfOtherFrequencyForPerformanceAgainstAbovePoliciesAndFollowUpAction</t>
  </si>
  <si>
    <t>DescriptionOfOtherFrequencyForComplianceWithStatutoryRequirementsOfRelevanceToThePrinciplesAndRectificationOfAnyNonCompliances</t>
  </si>
  <si>
    <t>xbrli:durationItemType</t>
  </si>
  <si>
    <t>num:massItemType</t>
  </si>
  <si>
    <t>Tonne</t>
  </si>
  <si>
    <t>Kilotonne</t>
  </si>
  <si>
    <t>Kg</t>
  </si>
  <si>
    <t>Kg/Year</t>
  </si>
  <si>
    <t>ktCO2e</t>
  </si>
  <si>
    <t>GrossWagesPaidToFemale</t>
  </si>
  <si>
    <t>TotalWagesPaid</t>
  </si>
  <si>
    <t>PercentageOfGrossWagesPaidToFemaleToTotalWagesPaid</t>
  </si>
  <si>
    <t>TotalComplaintsReportedUnderSexualHarassmentOfWomenAtWorkplace</t>
  </si>
  <si>
    <t>PercentageOfComplaintsInRespectOfNumberOfEmployeesOrWorker</t>
  </si>
  <si>
    <t>ComplaintsOnPOSHUpHeld</t>
  </si>
  <si>
    <t>DiscloseWagesPaidToPersonsEmployed</t>
  </si>
  <si>
    <t>TotalWageCost</t>
  </si>
  <si>
    <t>PercentageOfJobCreation</t>
  </si>
  <si>
    <t>RuralMember</t>
  </si>
  <si>
    <t>SemiUrbanMember</t>
  </si>
  <si>
    <t>UrbanMember</t>
  </si>
  <si>
    <t>MetropolitanMember</t>
  </si>
  <si>
    <t>WhetherDetailsOfTotalEnergyConsumptionAndEnergyIntensityApplicableToTheCompany</t>
  </si>
  <si>
    <t>TotalEnergyConsumedFromRenewableAndNonRenewableSources</t>
  </si>
  <si>
    <t>EnergyIntensityPerRupeeOfTurnoverAdjustingForPurchasingPowerParity</t>
  </si>
  <si>
    <t>EnergyIntensityInTermOfPhysicalOutput</t>
  </si>
  <si>
    <t>dtr-types:energyItemType</t>
  </si>
  <si>
    <t>dtr-types:energyPerMonetaryItemType</t>
  </si>
  <si>
    <t>WaterIntensityPerRupeeOfTurnoverAdjustingForPurchasingPowerParity</t>
  </si>
  <si>
    <t>WaterIntensityInTermOfPhysicalOutput</t>
  </si>
  <si>
    <t>WhetherDetailsOfAirEmissionsOtherThanGhgEmissionsByTheEntityIsApplicableToTheCompany</t>
  </si>
  <si>
    <t>WhetherDetailsOfGreenHouseGasEmissionsAndItsIntensityIsApplicableToTheCompany</t>
  </si>
  <si>
    <t>dtr-types:ghgEmissionsItemType</t>
  </si>
  <si>
    <t>dtr-types:ghgEmissionsPerMonetaryItemType</t>
  </si>
  <si>
    <t>WasteIntensityPerRupeeOfTurnover</t>
  </si>
  <si>
    <t>WasteIntensityPerRupeeOfTurnoverAdjustingForPurchasingPowerParity</t>
  </si>
  <si>
    <t>WasteIntensityInTermOfPhysicalOutput</t>
  </si>
  <si>
    <t>WasteIntensityTheRelevantMetricMayBeSelectedByTheEntity</t>
  </si>
  <si>
    <t>WhetherTotalScope3EmissionsAndItsIntensityIsApplicableToTheCompany</t>
  </si>
  <si>
    <t>TotalScope3EmissionIntensityTheRelevantMetricMayBeSelectedByTheEntity</t>
  </si>
  <si>
    <t>DetailsOfImpactOfDataBreachesExplanatoryTextBlock</t>
  </si>
  <si>
    <t>II.</t>
  </si>
  <si>
    <t>III.</t>
  </si>
  <si>
    <t>IV.</t>
  </si>
  <si>
    <t>V.</t>
  </si>
  <si>
    <t>VII.</t>
  </si>
  <si>
    <t xml:space="preserve"> `</t>
  </si>
  <si>
    <t>For each facility / plant located in areas of water stress, provide the following information:</t>
  </si>
  <si>
    <t>WasteIntensityTheRelevantMetricMayBeSelectedByTheEntityPerArea</t>
  </si>
  <si>
    <t>Excel Utility will not allow you to generate XBRL/XML until you rectify all errors.</t>
  </si>
  <si>
    <t>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t>
  </si>
  <si>
    <t>1. Cells with red fonts indicate mandatory fields.</t>
  </si>
  <si>
    <t>6. Select data from "Dropdown list" wherever applicable.</t>
  </si>
  <si>
    <t>Date of Incorporation</t>
  </si>
  <si>
    <t>Date of signing</t>
  </si>
  <si>
    <t>11. Has the entity carried out independent assessment/ evaluation of the working of its policies by an external agency? (Yes/No).</t>
  </si>
  <si>
    <t>Provide a web-link if the entity has anti-corruption or anti-bribery policy</t>
  </si>
  <si>
    <t>Metrics</t>
  </si>
  <si>
    <t>Share of RPTs in</t>
  </si>
  <si>
    <t>If Yes, provide details of the same.</t>
  </si>
  <si>
    <t>*Including in the contract workforce</t>
  </si>
  <si>
    <r>
      <t>Category</t>
    </r>
    <r>
      <rPr>
        <b/>
        <sz val="11"/>
        <color rgb="FFFF0000"/>
        <rFont val="Calibri"/>
        <family val="2"/>
        <scheme val="minor"/>
      </rPr>
      <t>*</t>
    </r>
  </si>
  <si>
    <t>11. Provide details of any corrective actions taken or underway to address significant risks / concerns arising from the assessments at Question 10 above.</t>
  </si>
  <si>
    <t>Total Scope 1 and Scope 2 emission intensity per rupee of turnover adjusted for Purchasing Power Parity (PPP)
(Total Scope 1 and Scope 2 GHG emissions / Revenue from operations adjusted for PPP)</t>
  </si>
  <si>
    <t>Total Scope 1 and Scope 2 emission intensity in terms of physical output</t>
  </si>
  <si>
    <t>Details of Assurance</t>
  </si>
  <si>
    <t>This is mandatory field, if "Any other Committee" selected in "Compliance with statutory requirements of relevance to the principles and rectification of any non-compliances".</t>
  </si>
  <si>
    <t>This is mandatory field, if "Any other Committee" selected in "Performance against above policies and follow up action".</t>
  </si>
  <si>
    <t>Limited</t>
  </si>
  <si>
    <t>This is mandatory field, if "No" selected in "Is the entity compliant with the applicable environmental law/ regulations/ guidelines in India; such as the Water (Prevention and Control of Pollution) Act, Air (Prevention and Control of Pollution) Act, Environment protection act and rules thereunder (Y/N/NA)".</t>
  </si>
  <si>
    <t>This is mandatory field, if "NA" selected in "Does the entity have a business continuity and disaster management plan?".</t>
  </si>
  <si>
    <t>This is mandatory field, if "Yes" selected in "Does the entity have anti-corruption or anti-bribery policy?</t>
  </si>
  <si>
    <t>DateOfIncorporation</t>
  </si>
  <si>
    <t>NumberOfComplaintsPendingFromStakeHolderGroupResolutionAtTheEndOfYear</t>
  </si>
  <si>
    <t>DetailsOfThePolicyIsNotApplicableExplanatoryTextBlock</t>
  </si>
  <si>
    <t>NumberOfEmployeesCoveredAsPercentageOfTotalEmployees</t>
  </si>
  <si>
    <t>NumberOfEmployeesCoveredAsPercentageOfTotalWorker</t>
  </si>
  <si>
    <t>WorkingConditionsComplaintsMember</t>
  </si>
  <si>
    <t>HealthSafetyComplaintsMember</t>
  </si>
  <si>
    <t>NumberOfComplaintsFiledDuringTheYear</t>
  </si>
  <si>
    <t>NumberOfComplaintsPendingResolutionAtTheEndOfYear</t>
  </si>
  <si>
    <t>RemarksforComplaintsExplanatoryTextBlock</t>
  </si>
  <si>
    <t>TotalNumberOfEmployeesOrWorkersForPerformanceAndCareerDevelopment</t>
  </si>
  <si>
    <t>NumberOfEmployeesOrWorkerForPerformanceAndCareerDevelopment</t>
  </si>
  <si>
    <t>PercentageOfEmployeesOrWorkerForPerformanceAndCareerDevelopment</t>
  </si>
  <si>
    <t>NameOfOtherWaste
NameOfOtherWaste</t>
  </si>
  <si>
    <t>TotalScope1AndScope2EmissionsIntensityPerRupeeOfTurnover</t>
  </si>
  <si>
    <t>TotalScope1AndScope2EmissionsIntensityPerRupeeOfTurnoverAdjustedForPurchasingPowerParity</t>
  </si>
  <si>
    <t>WebLinkForDetailsOfInitiativeTakenByEntity</t>
  </si>
  <si>
    <t>TotalScope1AndScope2EmissionsIntensityInTermOfPhysicalOutput</t>
  </si>
  <si>
    <t>TotalScope1AndScope2EmissionsIntensityTheRelevantMetricMayBeSelectedByTheEntity</t>
  </si>
  <si>
    <t>TypeOfAssuranceForDetailsOfTheListedEntity</t>
  </si>
  <si>
    <t>TypeOfAssuranceForDetailsOfProductsOrServices</t>
  </si>
  <si>
    <t>TypeOfAssuranceForDetailsOfOperations</t>
  </si>
  <si>
    <t>TypeOfAssuranceForDetailsOfEmployees</t>
  </si>
  <si>
    <t>TypeOfAssuranceForDetailsOfHoldingSubsidiaryAndAssociateCompaniesIncludingJointVentures</t>
  </si>
  <si>
    <t>TypeOfAssuranceForDetailsOfCSR</t>
  </si>
  <si>
    <t>TypeOfAssuranceForTransparencyAndDisclosuresCompliances</t>
  </si>
  <si>
    <t>TypeOfAssuranceForPolicyAndManagementProcesses</t>
  </si>
  <si>
    <t>TypeOfAssuranceForGovernanceLeadershipAndOversight</t>
  </si>
  <si>
    <t>Name of assurance Provider</t>
  </si>
  <si>
    <t>principle 7</t>
  </si>
  <si>
    <t>1) This is mandatory field.
2) Please enter numeric value only.
3) Upto 5 decimal value allowed.</t>
  </si>
  <si>
    <t>RevenueFromOperations</t>
  </si>
  <si>
    <t>Revenue from operations (in Rs.)</t>
  </si>
  <si>
    <t>Whether the company has undertaken assessment or assurance of the BRSR Core?</t>
  </si>
  <si>
    <t>Yes assessment</t>
  </si>
  <si>
    <t>Yes assurance</t>
  </si>
  <si>
    <t>Name of assessment or assurance provider</t>
  </si>
  <si>
    <t>Type of assessment or assurance obtained</t>
  </si>
  <si>
    <t xml:space="preserve">Designation of assessor or assurer </t>
  </si>
  <si>
    <t>Assessment / Assurance</t>
  </si>
  <si>
    <t>If “Yes” selected in Partial Assessment / Assurance, please specify the Assessment / Assurance details</t>
  </si>
  <si>
    <t>8. How many Green Credits have been generated or procured:</t>
  </si>
  <si>
    <t>a. By the listed entity</t>
  </si>
  <si>
    <t>b. By the top ten (in terms of value of purchases and sales, respectively) value chain partners</t>
  </si>
  <si>
    <t>How many Green Credits have been generated or procured:
a. By the listed entity
b. By the top ten (in terms of value of purchases and sales, respectively) value chain partners</t>
  </si>
  <si>
    <t>6. Kindly use this file in local system instead of OneDrive/shared drive.
Because it may gives an error "Run-time error '52' : Bad file name or number" While clicking on textblock button if files saved on OneDrive/shared drive.</t>
  </si>
  <si>
    <t>ii) Average number of female employees/workers at the beginning of the year and as at end of the year</t>
  </si>
  <si>
    <t>TypeOfAssessmentOrAssuranceObtain</t>
  </si>
  <si>
    <t>Type of assessment or assurance obtain</t>
  </si>
  <si>
    <t>AverageNumberOfFemaleEmployeesOrWorkersAtTheBeginningOfTheYearAndAsAtEndOfTheYear</t>
  </si>
  <si>
    <t>NameOfTheCompanyOrLLPOrFirmOfAssessmentOrAssuranceProvider</t>
  </si>
  <si>
    <t>CompanyIDOrLLPIDOrFirmIDOfAssessmentOrAssuranceProvider</t>
  </si>
  <si>
    <t>NameOfTheAssessorOrAssurer</t>
  </si>
  <si>
    <t>DesignationOfAssessorOrAssurer</t>
  </si>
  <si>
    <t>DateOfSigningByAssessorOrAssurer</t>
  </si>
  <si>
    <t>NumberOfGreenCreditsHaveBeenGeneratedOrProcuredByTheListedEntity</t>
  </si>
  <si>
    <t>NumberOfGreenCreditsHaveBeenGeneratedOrProcuredByTheTopTenValueChainPartners</t>
  </si>
  <si>
    <t>Only numeric value allowed.</t>
  </si>
  <si>
    <t>WhetherGreenCreditsHaveBeenGeneratedOrProcuredByTheListedEntityAndTopTenValueChainPartnersIsAssuredByAssurer</t>
  </si>
  <si>
    <t>AssuranceSubTypeForGreenCreditsHaveBeenGeneratedOrProcuredByTheListedEntityAndTopTenValueChainPartnersIsAssuredByAssurer</t>
  </si>
  <si>
    <t>RemarksForAssuranceOfGreenCreditsHaveBeenGeneratedOrProcuredByTheListedEntityAndTopTenValueChainPartnersIsAssuredByAssurer</t>
  </si>
  <si>
    <t>1) This is mandatory field, if "Yes assessment" or "Yes assurance" selected for "Whether the company has undertaken assessment or assurance of the BRSR Core?" field in "General Disclosures" sheet.
2) Upto 2 decimal value allowed.</t>
  </si>
  <si>
    <t>1) This is mandatory field, if "Yes assessment" or "Yes assurance" selected for "Whether the company has undertaken assessment or assurance of the BRSR Core?" field in "General Disclosures" sheet.
2) Only whole numer allowed.</t>
  </si>
  <si>
    <t>WhetherTheCompanyHasUndertakenAssessmentOrAssuranceOfTheBRSRCore</t>
  </si>
  <si>
    <t>Whether the company has undertaken assessment or assurance of the BRSR core</t>
  </si>
  <si>
    <t>in-capmkt-types:AssessmentOrAssurance</t>
  </si>
  <si>
    <t>1) This is mandatory field, if "Yes" selected in "Assessment / Assurance".
2) Please select value form dropdown only.</t>
  </si>
  <si>
    <t>This is mandatory field, if "No" selected in "Assessment / Assurance".</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</si>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</sst>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 "/>
    <numFmt numFmtId="165" formatCode="_(&quot;$&quot;* #,##0.00_);_(&quot;$&quot;* \(#,##0.00\);_(&quot;$&quot;* &quot;-&quot;??_);_(@_)"/>
    <numFmt numFmtId="166" formatCode="0.00##########"/>
    <numFmt numFmtId="167" formatCode="0.00###"/>
    <numFmt numFmtId="168" formatCode="0.00########"/>
  </numFmts>
  <fonts count="28">
    <font>
      <sz val="11"/>
      <color theme="1"/>
      <name val="Calibri"/>
      <family val="2"/>
      <scheme val="minor"/>
    </font>
    <font>
      <b/>
      <sz val="11"/>
      <color theme="1"/>
      <name val="Calibri"/>
      <family val="2"/>
      <scheme val="minor"/>
    </font>
    <font>
      <sz val="14"/>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theme="1"/>
      <name val="Calibri"/>
      <family val="2"/>
      <scheme val="minor"/>
    </font>
    <font>
      <sz val="11"/>
      <name val="Calibri"/>
      <family val="2"/>
      <scheme val="minor"/>
    </font>
    <font>
      <sz val="11"/>
      <color rgb="FFFF0000"/>
      <name val="Calibri"/>
      <family val="2"/>
      <scheme val="minor"/>
    </font>
    <font>
      <u/>
      <sz val="11"/>
      <color theme="10"/>
      <name val="Calibri"/>
      <family val="2"/>
      <scheme val="minor"/>
    </font>
    <font>
      <b/>
      <sz val="16"/>
      <color theme="1"/>
      <name val="Calibri"/>
      <family val="2"/>
      <scheme val="minor"/>
    </font>
    <font>
      <sz val="11"/>
      <color rgb="FF000000"/>
      <name val="Calibri"/>
      <family val="2"/>
      <scheme val="minor"/>
    </font>
    <font>
      <sz val="12"/>
      <color rgb="FF000000"/>
      <name val="Calibri"/>
      <family val="2"/>
      <scheme val="minor"/>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8"/>
      <name val="ＭＳ Ｐゴシック"/>
      <family val="3"/>
      <charset val="128"/>
    </font>
    <font>
      <b/>
      <sz val="12"/>
      <name val="Times New Roman"/>
      <family val="1"/>
    </font>
    <font>
      <sz val="10"/>
      <color indexed="8"/>
      <name val="Verdana"/>
      <family val="2"/>
    </font>
    <font>
      <b/>
      <sz val="11"/>
      <name val="Calibri"/>
      <family val="2"/>
      <scheme val="minor"/>
    </font>
    <font>
      <sz val="11"/>
      <color theme="0"/>
      <name val="Calibri"/>
      <family val="2"/>
      <scheme val="minor"/>
    </font>
    <font>
      <sz val="11"/>
      <color theme="10"/>
      <name val="Calibri"/>
      <family val="2"/>
      <scheme val="minor"/>
    </font>
    <font>
      <b/>
      <sz val="14"/>
      <name val="Calibri"/>
      <family val="2"/>
      <scheme val="minor"/>
    </font>
    <font>
      <sz val="8"/>
      <name val="Verdana"/>
      <family val="4"/>
    </font>
    <font>
      <b/>
      <sz val="11"/>
      <color rgb="FFFF0000"/>
      <name val="Calibri"/>
      <family val="2"/>
      <scheme val="minor"/>
    </font>
  </fonts>
  <fills count="21">
    <fill>
      <patternFill patternType="none"/>
    </fill>
    <fill>
      <patternFill patternType="gray125"/>
    </fill>
    <fill>
      <patternFill patternType="solid">
        <fgColor rgb="FF33CCFF"/>
        <bgColor indexed="64"/>
      </patternFill>
    </fill>
    <fill>
      <patternFill patternType="solid">
        <fgColor rgb="FFBEBEBE"/>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0.24994659260841701"/>
        <bgColor indexed="64"/>
      </patternFill>
    </fill>
    <fill>
      <patternFill patternType="solid">
        <fgColor theme="5" tint="0.79998168889431442"/>
        <bgColor indexed="64"/>
      </patternFill>
    </fill>
    <fill>
      <patternFill patternType="solid">
        <fgColor rgb="FFFFFFFF"/>
        <bgColor indexed="64"/>
      </patternFill>
    </fill>
    <fill>
      <patternFill patternType="solid">
        <fgColor rgb="FFC3F97B"/>
        <bgColor indexed="64"/>
      </patternFill>
    </fill>
    <fill>
      <patternFill patternType="solid">
        <fgColor indexed="10"/>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0"/>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s>
  <borders count="23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rgb="FF00B0F0"/>
      </left>
      <right style="thin">
        <color rgb="FF00B0F0"/>
      </right>
      <top/>
      <bottom style="thin">
        <color rgb="FF00B0F0"/>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style="thin">
        <color rgb="FF00B0F0"/>
      </bottom>
      <diagonal/>
    </border>
    <border>
      <left style="thin">
        <color rgb="FF00B0F0"/>
      </left>
      <right style="thin">
        <color rgb="FF00B0F0"/>
      </right>
      <top style="thin">
        <color rgb="FF00B0F0"/>
      </top>
      <bottom/>
      <diagonal/>
    </border>
    <border>
      <left style="thin">
        <color indexed="64"/>
      </left>
      <right style="thin">
        <color rgb="FF00B0F0"/>
      </right>
      <top style="thin">
        <color indexed="64"/>
      </top>
      <bottom style="thin">
        <color rgb="FF00B0F0"/>
      </bottom>
      <diagonal/>
    </border>
    <border>
      <left style="thin">
        <color rgb="FF00B0F0"/>
      </left>
      <right style="thin">
        <color rgb="FF00B0F0"/>
      </right>
      <top style="thin">
        <color indexed="64"/>
      </top>
      <bottom style="thin">
        <color rgb="FF00B0F0"/>
      </bottom>
      <diagonal/>
    </border>
    <border>
      <left style="thin">
        <color rgb="FF00B0F0"/>
      </left>
      <right style="thin">
        <color indexed="64"/>
      </right>
      <top style="thin">
        <color indexed="64"/>
      </top>
      <bottom style="thin">
        <color rgb="FF00B0F0"/>
      </bottom>
      <diagonal/>
    </border>
    <border>
      <left style="thin">
        <color indexed="64"/>
      </left>
      <right style="thin">
        <color rgb="FF00B0F0"/>
      </right>
      <top style="thin">
        <color rgb="FF00B0F0"/>
      </top>
      <bottom style="thin">
        <color rgb="FF00B0F0"/>
      </bottom>
      <diagonal/>
    </border>
    <border>
      <left style="thin">
        <color rgb="FF00B0F0"/>
      </left>
      <right style="thin">
        <color indexed="64"/>
      </right>
      <top style="thin">
        <color rgb="FF00B0F0"/>
      </top>
      <bottom style="thin">
        <color rgb="FF00B0F0"/>
      </bottom>
      <diagonal/>
    </border>
    <border>
      <left style="thin">
        <color indexed="64"/>
      </left>
      <right style="thin">
        <color rgb="FF00B0F0"/>
      </right>
      <top style="thin">
        <color rgb="FF00B0F0"/>
      </top>
      <bottom style="thin">
        <color indexed="64"/>
      </bottom>
      <diagonal/>
    </border>
    <border>
      <left style="thin">
        <color rgb="FF00B0F0"/>
      </left>
      <right style="thin">
        <color rgb="FF00B0F0"/>
      </right>
      <top style="thin">
        <color rgb="FF00B0F0"/>
      </top>
      <bottom style="thin">
        <color indexed="64"/>
      </bottom>
      <diagonal/>
    </border>
    <border>
      <left style="thin">
        <color rgb="FF00B0F0"/>
      </left>
      <right style="thin">
        <color indexed="64"/>
      </right>
      <top style="thin">
        <color rgb="FF00B0F0"/>
      </top>
      <bottom style="thin">
        <color indexed="64"/>
      </bottom>
      <diagonal/>
    </border>
    <border>
      <left style="thin">
        <color rgb="FF00B0F0"/>
      </left>
      <right/>
      <top style="thin">
        <color indexed="64"/>
      </top>
      <bottom style="thin">
        <color rgb="FF00B0F0"/>
      </bottom>
      <diagonal/>
    </border>
    <border>
      <left style="thin">
        <color indexed="64"/>
      </left>
      <right style="thin">
        <color rgb="FF00B0F0"/>
      </right>
      <top style="thin">
        <color rgb="FF00B0F0"/>
      </top>
      <bottom/>
      <diagonal/>
    </border>
    <border>
      <left style="thin">
        <color rgb="FF00B0F0"/>
      </left>
      <right/>
      <top style="thin">
        <color rgb="FF00B0F0"/>
      </top>
      <bottom style="thin">
        <color indexed="64"/>
      </bottom>
      <diagonal/>
    </border>
    <border>
      <left/>
      <right style="thin">
        <color rgb="FF00B0F0"/>
      </right>
      <top style="thin">
        <color indexed="64"/>
      </top>
      <bottom style="thin">
        <color rgb="FF00B0F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00B0F0"/>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diagonal/>
    </border>
    <border>
      <left/>
      <right/>
      <top style="thin">
        <color rgb="FF00B0F0"/>
      </top>
      <bottom style="thin">
        <color rgb="FF00B0F0"/>
      </bottom>
      <diagonal/>
    </border>
    <border>
      <left/>
      <right/>
      <top style="thin">
        <color indexed="64"/>
      </top>
      <bottom style="thin">
        <color rgb="FF00B0F0"/>
      </bottom>
      <diagonal/>
    </border>
    <border>
      <left/>
      <right/>
      <top style="thin">
        <color rgb="FF00B0F0"/>
      </top>
      <bottom style="thin">
        <color indexed="64"/>
      </bottom>
      <diagonal/>
    </border>
    <border>
      <left style="medium">
        <color indexed="64"/>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rgb="FF00B0F0"/>
      </right>
      <top/>
      <bottom style="thin">
        <color rgb="FF00B0F0"/>
      </bottom>
      <diagonal/>
    </border>
    <border>
      <left style="medium">
        <color indexed="64"/>
      </left>
      <right style="thin">
        <color rgb="FF00B0F0"/>
      </right>
      <top style="thin">
        <color rgb="FF00B0F0"/>
      </top>
      <bottom style="thin">
        <color rgb="FF00B0F0"/>
      </bottom>
      <diagonal/>
    </border>
    <border>
      <left style="medium">
        <color indexed="64"/>
      </left>
      <right/>
      <top style="medium">
        <color indexed="64"/>
      </top>
      <bottom style="thin">
        <color indexed="64"/>
      </bottom>
      <diagonal/>
    </border>
    <border>
      <left style="medium">
        <color indexed="64"/>
      </left>
      <right style="thin">
        <color rgb="FF00B0F0"/>
      </right>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medium">
        <color indexed="64"/>
      </top>
      <bottom/>
      <diagonal/>
    </border>
    <border>
      <left style="thin">
        <color indexed="64"/>
      </left>
      <right style="thin">
        <color rgb="FF00B0F0"/>
      </right>
      <top style="thin">
        <color indexed="64"/>
      </top>
      <bottom style="thin">
        <color indexed="64"/>
      </bottom>
      <diagonal/>
    </border>
    <border>
      <left/>
      <right style="medium">
        <color indexed="64"/>
      </right>
      <top style="medium">
        <color indexed="64"/>
      </top>
      <bottom/>
      <diagonal/>
    </border>
    <border>
      <left style="thin">
        <color rgb="FF00B0F0"/>
      </left>
      <right style="thin">
        <color indexed="64"/>
      </right>
      <top style="thin">
        <color rgb="FF00B0F0"/>
      </top>
      <bottom/>
      <diagonal/>
    </border>
    <border>
      <left style="thin">
        <color indexed="64"/>
      </left>
      <right/>
      <top style="thin">
        <color indexed="64"/>
      </top>
      <bottom style="thin">
        <color rgb="FF00B0F0"/>
      </bottom>
      <diagonal/>
    </border>
    <border>
      <left style="thin">
        <color indexed="64"/>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indexed="64"/>
      </left>
      <right/>
      <top style="thin">
        <color rgb="FF00B0F0"/>
      </top>
      <bottom style="thin">
        <color indexed="64"/>
      </bottom>
      <diagonal/>
    </border>
    <border>
      <left/>
      <right style="thin">
        <color rgb="FF00B0F0"/>
      </right>
      <top style="thin">
        <color rgb="FF00B0F0"/>
      </top>
      <bottom style="thin">
        <color indexed="64"/>
      </bottom>
      <diagonal/>
    </border>
    <border>
      <left/>
      <right style="thin">
        <color indexed="64"/>
      </right>
      <top style="thin">
        <color rgb="FF00B0F0"/>
      </top>
      <bottom style="thin">
        <color indexed="64"/>
      </bottom>
      <diagonal/>
    </border>
    <border>
      <left/>
      <right style="thin">
        <color indexed="64"/>
      </right>
      <top style="thin">
        <color rgb="FF00B0F0"/>
      </top>
      <bottom style="thin">
        <color rgb="FF00B0F0"/>
      </bottom>
      <diagonal/>
    </border>
    <border>
      <left style="thin">
        <color indexed="64"/>
      </left>
      <right/>
      <top style="thin">
        <color rgb="FF00B0F0"/>
      </top>
      <bottom/>
      <diagonal/>
    </border>
    <border>
      <left style="thin">
        <color indexed="64"/>
      </left>
      <right style="thin">
        <color indexed="64"/>
      </right>
      <top style="thin">
        <color indexed="64"/>
      </top>
      <bottom style="thin">
        <color rgb="FF00B0F0"/>
      </bottom>
      <diagonal/>
    </border>
    <border>
      <left style="thin">
        <color indexed="64"/>
      </left>
      <right style="thin">
        <color indexed="64"/>
      </right>
      <top style="thin">
        <color rgb="FF00B0F0"/>
      </top>
      <bottom style="thin">
        <color rgb="FF00B0F0"/>
      </bottom>
      <diagonal/>
    </border>
    <border>
      <left style="thin">
        <color indexed="64"/>
      </left>
      <right style="thin">
        <color indexed="64"/>
      </right>
      <top style="thin">
        <color rgb="FF00B0F0"/>
      </top>
      <bottom style="thin">
        <color indexed="64"/>
      </bottom>
      <diagonal/>
    </border>
    <border>
      <left/>
      <right style="thin">
        <color rgb="FF00B0F0"/>
      </right>
      <top/>
      <bottom style="thin">
        <color rgb="FF00B0F0"/>
      </bottom>
      <diagonal/>
    </border>
    <border>
      <left/>
      <right style="thin">
        <color rgb="FF00B0F0"/>
      </right>
      <top style="thin">
        <color rgb="FF00B0F0"/>
      </top>
      <bottom/>
      <diagonal/>
    </border>
    <border>
      <left style="thin">
        <color rgb="FF00B0F0"/>
      </left>
      <right style="thin">
        <color indexed="64"/>
      </right>
      <top/>
      <bottom style="thin">
        <color rgb="FF00B0F0"/>
      </bottom>
      <diagonal/>
    </border>
    <border>
      <left style="thin">
        <color indexed="64"/>
      </left>
      <right style="thin">
        <color rgb="FF00B0F0"/>
      </right>
      <top/>
      <bottom style="thin">
        <color rgb="FF00B0F0"/>
      </bottom>
      <diagonal/>
    </border>
    <border>
      <left/>
      <right style="thin">
        <color indexed="64"/>
      </right>
      <top style="thin">
        <color indexed="64"/>
      </top>
      <bottom style="thin">
        <color rgb="FF00B0F0"/>
      </bottom>
      <diagonal/>
    </border>
    <border>
      <left style="thin">
        <color indexed="64"/>
      </left>
      <right style="thin">
        <color rgb="FF33CCFF"/>
      </right>
      <top style="thin">
        <color indexed="64"/>
      </top>
      <bottom style="thin">
        <color rgb="FF33CCFF"/>
      </bottom>
      <diagonal/>
    </border>
    <border>
      <left style="thin">
        <color rgb="FF33CCFF"/>
      </left>
      <right style="thin">
        <color rgb="FF33CCFF"/>
      </right>
      <top style="thin">
        <color indexed="64"/>
      </top>
      <bottom style="thin">
        <color rgb="FF33CCFF"/>
      </bottom>
      <diagonal/>
    </border>
    <border>
      <left style="thin">
        <color indexed="64"/>
      </left>
      <right style="thin">
        <color indexed="64"/>
      </right>
      <top style="thin">
        <color rgb="FF33CCFF"/>
      </top>
      <bottom style="thin">
        <color indexed="64"/>
      </bottom>
      <diagonal/>
    </border>
    <border>
      <left style="thin">
        <color rgb="FF33CCFF"/>
      </left>
      <right/>
      <top style="thin">
        <color indexed="64"/>
      </top>
      <bottom style="thin">
        <color rgb="FF33CCFF"/>
      </bottom>
      <diagonal/>
    </border>
    <border>
      <left style="medium">
        <color indexed="64"/>
      </left>
      <right/>
      <top/>
      <bottom style="thin">
        <color indexed="64"/>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style="medium">
        <color indexed="64"/>
      </right>
      <top/>
      <bottom/>
      <diagonal/>
    </border>
    <border>
      <left style="thin">
        <color rgb="FF00B0F0"/>
      </left>
      <right style="medium">
        <color indexed="64"/>
      </right>
      <top style="thin">
        <color indexed="64"/>
      </top>
      <bottom style="thin">
        <color rgb="FF00B0F0"/>
      </bottom>
      <diagonal/>
    </border>
    <border>
      <left style="thin">
        <color rgb="FF00B0F0"/>
      </left>
      <right style="medium">
        <color indexed="64"/>
      </right>
      <top style="thin">
        <color rgb="FF00B0F0"/>
      </top>
      <bottom style="thin">
        <color indexed="64"/>
      </bottom>
      <diagonal/>
    </border>
    <border>
      <left style="thin">
        <color rgb="FF00B0F0"/>
      </left>
      <right/>
      <top style="thin">
        <color rgb="FF00B0F0"/>
      </top>
      <bottom/>
      <diagonal/>
    </border>
    <border>
      <left style="thin">
        <color rgb="FF00B0F0"/>
      </left>
      <right/>
      <top/>
      <bottom style="thin">
        <color rgb="FF00B0F0"/>
      </bottom>
      <diagonal/>
    </border>
    <border>
      <left style="thin">
        <color indexed="64"/>
      </left>
      <right/>
      <top style="medium">
        <color indexed="64"/>
      </top>
      <bottom/>
      <diagonal/>
    </border>
    <border>
      <left style="thin">
        <color rgb="FF33CCFF"/>
      </left>
      <right style="thin">
        <color rgb="FF33CCFF"/>
      </right>
      <top style="thin">
        <color rgb="FF33CCFF"/>
      </top>
      <bottom style="medium">
        <color indexed="64"/>
      </bottom>
      <diagonal/>
    </border>
    <border>
      <left style="medium">
        <color indexed="64"/>
      </left>
      <right style="thin">
        <color rgb="FF00B0F0"/>
      </right>
      <top style="thin">
        <color rgb="FF00B0F0"/>
      </top>
      <bottom/>
      <diagonal/>
    </border>
    <border>
      <left style="thin">
        <color rgb="FF33CCFF"/>
      </left>
      <right/>
      <top style="thin">
        <color rgb="FF33CCFF"/>
      </top>
      <bottom style="medium">
        <color indexed="64"/>
      </bottom>
      <diagonal/>
    </border>
    <border>
      <left style="thin">
        <color rgb="FF33CCFF"/>
      </left>
      <right style="thin">
        <color rgb="FF33CCFF"/>
      </right>
      <top/>
      <bottom style="thin">
        <color rgb="FF33CCFF"/>
      </bottom>
      <diagonal/>
    </border>
    <border>
      <left style="thin">
        <color rgb="FF33CCFF"/>
      </left>
      <right/>
      <top/>
      <bottom style="thin">
        <color rgb="FF33CCFF"/>
      </bottom>
      <diagonal/>
    </border>
    <border>
      <left style="thin">
        <color indexed="64"/>
      </left>
      <right style="thin">
        <color rgb="FF33CCFF"/>
      </right>
      <top style="thin">
        <color rgb="FF33CCFF"/>
      </top>
      <bottom style="medium">
        <color indexed="64"/>
      </bottom>
      <diagonal/>
    </border>
    <border>
      <left style="thin">
        <color indexed="64"/>
      </left>
      <right/>
      <top/>
      <bottom style="thin">
        <color rgb="FF00B0F0"/>
      </bottom>
      <diagonal/>
    </border>
    <border>
      <left/>
      <right/>
      <top/>
      <bottom style="thin">
        <color rgb="FF00B0F0"/>
      </bottom>
      <diagonal/>
    </border>
    <border>
      <left style="thin">
        <color rgb="FF00B0F0"/>
      </left>
      <right style="thin">
        <color rgb="FF00B0F0"/>
      </right>
      <top style="thin">
        <color indexed="64"/>
      </top>
      <bottom style="thin">
        <color indexed="64"/>
      </bottom>
      <diagonal/>
    </border>
    <border>
      <left style="thin">
        <color indexed="64"/>
      </left>
      <right style="thin">
        <color rgb="FF33CCFF"/>
      </right>
      <top style="thin">
        <color indexed="64"/>
      </top>
      <bottom style="thin">
        <color indexed="64"/>
      </bottom>
      <diagonal/>
    </border>
    <border>
      <left style="thin">
        <color theme="0"/>
      </left>
      <right/>
      <top/>
      <bottom/>
      <diagonal/>
    </border>
    <border>
      <left style="thin">
        <color indexed="64"/>
      </left>
      <right style="thin">
        <color rgb="FF00B0F0"/>
      </right>
      <top style="thin">
        <color indexed="64"/>
      </top>
      <bottom/>
      <diagonal/>
    </border>
    <border>
      <left style="thin">
        <color theme="1"/>
      </left>
      <right style="thin">
        <color theme="1"/>
      </right>
      <top style="thin">
        <color theme="1"/>
      </top>
      <bottom style="thin">
        <color theme="1"/>
      </bottom>
      <diagonal/>
    </border>
    <border>
      <left/>
      <right/>
      <top/>
      <bottom style="thin">
        <color theme="1"/>
      </bottom>
      <diagonal/>
    </border>
    <border>
      <left style="thin">
        <color auto="1"/>
      </left>
      <right style="thin">
        <color auto="1"/>
      </right>
      <top style="thin">
        <color auto="1"/>
      </top>
      <bottom style="thin">
        <color theme="4" tint="0.59996337778862885"/>
      </bottom>
      <diagonal/>
    </border>
    <border>
      <left style="thin">
        <color auto="1"/>
      </left>
      <right style="thin">
        <color auto="1"/>
      </right>
      <top/>
      <bottom style="thin">
        <color theme="4" tint="0.59996337778862885"/>
      </bottom>
      <diagonal/>
    </border>
    <border>
      <left style="thin">
        <color theme="1"/>
      </left>
      <right style="thin">
        <color indexed="64"/>
      </right>
      <top style="thin">
        <color theme="1"/>
      </top>
      <bottom style="thin">
        <color theme="1"/>
      </bottom>
      <diagonal/>
    </border>
    <border>
      <left/>
      <right style="thin">
        <color theme="1"/>
      </right>
      <top style="thin">
        <color indexed="64"/>
      </top>
      <bottom style="thin">
        <color indexed="64"/>
      </bottom>
      <diagonal/>
    </border>
    <border>
      <left style="thin">
        <color rgb="FF00B0F0"/>
      </left>
      <right style="thin">
        <color rgb="FF00B0F0"/>
      </right>
      <top/>
      <bottom/>
      <diagonal/>
    </border>
    <border>
      <left/>
      <right style="thin">
        <color indexed="64"/>
      </right>
      <top/>
      <bottom style="thin">
        <color rgb="FF00B0F0"/>
      </bottom>
      <diagonal/>
    </border>
    <border>
      <left style="thin">
        <color indexed="64"/>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thin">
        <color rgb="FF00B0F0"/>
      </bottom>
      <diagonal/>
    </border>
    <border>
      <left/>
      <right style="medium">
        <color indexed="64"/>
      </right>
      <top style="thin">
        <color rgb="FF00B0F0"/>
      </top>
      <bottom style="thin">
        <color rgb="FF00B0F0"/>
      </bottom>
      <diagonal/>
    </border>
    <border>
      <left/>
      <right style="medium">
        <color indexed="64"/>
      </right>
      <top style="thin">
        <color rgb="FF00B0F0"/>
      </top>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medium">
        <color indexed="64"/>
      </left>
      <right style="thin">
        <color theme="1"/>
      </right>
      <top style="thin">
        <color indexed="64"/>
      </top>
      <bottom/>
      <diagonal/>
    </border>
    <border>
      <left style="medium">
        <color indexed="64"/>
      </left>
      <right style="thin">
        <color theme="1"/>
      </right>
      <top style="thin">
        <color theme="1"/>
      </top>
      <bottom style="medium">
        <color indexed="64"/>
      </bottom>
      <diagonal/>
    </border>
    <border>
      <left style="thin">
        <color indexed="64"/>
      </left>
      <right/>
      <top style="thin">
        <color indexed="64"/>
      </top>
      <bottom style="thin">
        <color theme="1"/>
      </bottom>
      <diagonal/>
    </border>
    <border>
      <left style="thin">
        <color indexed="64"/>
      </left>
      <right style="thin">
        <color indexed="64"/>
      </right>
      <top style="thin">
        <color rgb="FF00B0F0"/>
      </top>
      <bottom style="medium">
        <color indexed="64"/>
      </bottom>
      <diagonal/>
    </border>
    <border>
      <left style="thin">
        <color rgb="FF00B0F0"/>
      </left>
      <right style="thin">
        <color rgb="FF00B0F0"/>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1"/>
      </right>
      <top style="thin">
        <color theme="1"/>
      </top>
      <bottom style="thin">
        <color theme="1"/>
      </bottom>
      <diagonal/>
    </border>
    <border>
      <left style="thin">
        <color rgb="FF00B0F0"/>
      </left>
      <right style="thin">
        <color rgb="FF00B0F0"/>
      </right>
      <top/>
      <bottom style="thin">
        <color indexed="64"/>
      </bottom>
      <diagonal/>
    </border>
    <border>
      <left style="thin">
        <color rgb="FF00B0F0"/>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rgb="FF00B050"/>
      </left>
      <right style="thin">
        <color rgb="FF00B0F0"/>
      </right>
      <top/>
      <bottom style="thin">
        <color rgb="FF00B0F0"/>
      </bottom>
      <diagonal/>
    </border>
    <border>
      <left/>
      <right style="thin">
        <color indexed="64"/>
      </right>
      <top style="thin">
        <color rgb="FF00B0F0"/>
      </top>
      <bottom/>
      <diagonal/>
    </border>
    <border>
      <left/>
      <right style="thin">
        <color rgb="FF00B0F0"/>
      </right>
      <top style="thin">
        <color indexed="64"/>
      </top>
      <bottom/>
      <diagonal/>
    </border>
    <border>
      <left style="thin">
        <color rgb="FF00B0F0"/>
      </left>
      <right/>
      <top style="thin">
        <color indexed="64"/>
      </top>
      <bottom style="thin">
        <color indexed="64"/>
      </bottom>
      <diagonal/>
    </border>
    <border>
      <left style="thin">
        <color theme="1"/>
      </left>
      <right style="thin">
        <color theme="1"/>
      </right>
      <top style="thin">
        <color indexed="64"/>
      </top>
      <bottom style="thin">
        <color theme="1"/>
      </bottom>
      <diagonal/>
    </border>
    <border>
      <left/>
      <right style="thin">
        <color rgb="FF33CCFF"/>
      </right>
      <top/>
      <bottom style="thin">
        <color rgb="FF33CCFF"/>
      </bottom>
      <diagonal/>
    </border>
    <border>
      <left/>
      <right style="thin">
        <color rgb="FF33CCFF"/>
      </right>
      <top style="thin">
        <color rgb="FF33CCFF"/>
      </top>
      <bottom style="medium">
        <color indexed="64"/>
      </bottom>
      <diagonal/>
    </border>
    <border>
      <left style="medium">
        <color indexed="64"/>
      </left>
      <right style="thin">
        <color indexed="64"/>
      </right>
      <top style="thin">
        <color indexed="64"/>
      </top>
      <bottom style="thin">
        <color rgb="FF33CCFF"/>
      </bottom>
      <diagonal/>
    </border>
    <border>
      <left style="medium">
        <color indexed="64"/>
      </left>
      <right style="thin">
        <color indexed="64"/>
      </right>
      <top style="thin">
        <color rgb="FF33CCFF"/>
      </top>
      <bottom/>
      <diagonal/>
    </border>
    <border>
      <left style="thin">
        <color theme="1"/>
      </left>
      <right/>
      <top style="thin">
        <color indexed="64"/>
      </top>
      <bottom style="thin">
        <color theme="1"/>
      </bottom>
      <diagonal/>
    </border>
    <border>
      <left style="thin">
        <color rgb="FF00B0F0"/>
      </left>
      <right style="thin">
        <color rgb="FF33CCFF"/>
      </right>
      <top style="thin">
        <color indexed="64"/>
      </top>
      <bottom style="thin">
        <color rgb="FF33CCFF"/>
      </bottom>
      <diagonal/>
    </border>
    <border>
      <left style="thin">
        <color rgb="FF00B0F0"/>
      </left>
      <right style="thin">
        <color rgb="FF33CCFF"/>
      </right>
      <top style="thin">
        <color rgb="FF33CCFF"/>
      </top>
      <bottom style="medium">
        <color indexed="64"/>
      </bottom>
      <diagonal/>
    </border>
    <border>
      <left style="thin">
        <color indexed="64"/>
      </left>
      <right style="thin">
        <color rgb="FF00B0F0"/>
      </right>
      <top/>
      <bottom style="thin">
        <color indexed="64"/>
      </bottom>
      <diagonal/>
    </border>
    <border>
      <left style="thin">
        <color rgb="FF00B0F0"/>
      </left>
      <right style="medium">
        <color indexed="64"/>
      </right>
      <top style="thin">
        <color rgb="FF00B0F0"/>
      </top>
      <bottom style="thin">
        <color rgb="FF00B0F0"/>
      </bottom>
      <diagonal/>
    </border>
    <border>
      <left/>
      <right style="thin">
        <color rgb="FF00B0F0"/>
      </right>
      <top/>
      <bottom/>
      <diagonal/>
    </border>
    <border>
      <left style="thin">
        <color theme="1"/>
      </left>
      <right style="thin">
        <color indexed="64"/>
      </right>
      <top style="thin">
        <color indexed="64"/>
      </top>
      <bottom style="thin">
        <color indexed="64"/>
      </bottom>
      <diagonal/>
    </border>
    <border>
      <left style="thin">
        <color theme="1"/>
      </left>
      <right/>
      <top style="thin">
        <color indexed="64"/>
      </top>
      <bottom style="thin">
        <color indexed="64"/>
      </bottom>
      <diagonal/>
    </border>
    <border>
      <left style="thin">
        <color theme="1"/>
      </left>
      <right style="thin">
        <color theme="1"/>
      </right>
      <top/>
      <bottom style="thin">
        <color theme="1"/>
      </bottom>
      <diagonal/>
    </border>
    <border>
      <left style="thin">
        <color theme="1"/>
      </left>
      <right/>
      <top style="thin">
        <color theme="1"/>
      </top>
      <bottom style="thin">
        <color rgb="FF00B0F0"/>
      </bottom>
      <diagonal/>
    </border>
    <border>
      <left/>
      <right/>
      <top style="thin">
        <color theme="1"/>
      </top>
      <bottom style="thin">
        <color rgb="FF00B0F0"/>
      </bottom>
      <diagonal/>
    </border>
    <border>
      <left/>
      <right style="thin">
        <color theme="1"/>
      </right>
      <top style="thin">
        <color theme="1"/>
      </top>
      <bottom style="thin">
        <color rgb="FF00B0F0"/>
      </bottom>
      <diagonal/>
    </border>
    <border>
      <left style="thin">
        <color theme="1"/>
      </left>
      <right/>
      <top style="thin">
        <color rgb="FF00B0F0"/>
      </top>
      <bottom style="thin">
        <color rgb="FF00B0F0"/>
      </bottom>
      <diagonal/>
    </border>
    <border>
      <left/>
      <right style="thin">
        <color theme="1"/>
      </right>
      <top style="thin">
        <color rgb="FF00B0F0"/>
      </top>
      <bottom style="thin">
        <color rgb="FF00B0F0"/>
      </bottom>
      <diagonal/>
    </border>
    <border>
      <left style="thin">
        <color theme="1"/>
      </left>
      <right/>
      <top style="thin">
        <color rgb="FF00B0F0"/>
      </top>
      <bottom style="thin">
        <color theme="1"/>
      </bottom>
      <diagonal/>
    </border>
    <border>
      <left/>
      <right/>
      <top style="thin">
        <color rgb="FF00B0F0"/>
      </top>
      <bottom style="thin">
        <color theme="1"/>
      </bottom>
      <diagonal/>
    </border>
    <border>
      <left/>
      <right style="thin">
        <color theme="1"/>
      </right>
      <top style="thin">
        <color rgb="FF00B0F0"/>
      </top>
      <bottom style="thin">
        <color theme="1"/>
      </bottom>
      <diagonal/>
    </border>
    <border>
      <left style="medium">
        <color theme="1"/>
      </left>
      <right/>
      <top style="medium">
        <color theme="1"/>
      </top>
      <bottom style="thin">
        <color indexed="64"/>
      </bottom>
      <diagonal/>
    </border>
    <border>
      <left/>
      <right/>
      <top style="medium">
        <color theme="1"/>
      </top>
      <bottom style="thin">
        <color indexed="64"/>
      </bottom>
      <diagonal/>
    </border>
    <border>
      <left/>
      <right style="medium">
        <color theme="1"/>
      </right>
      <top style="medium">
        <color theme="1"/>
      </top>
      <bottom style="thin">
        <color indexed="64"/>
      </bottom>
      <diagonal/>
    </border>
    <border>
      <left style="medium">
        <color theme="1"/>
      </left>
      <right/>
      <top style="thin">
        <color indexed="64"/>
      </top>
      <bottom style="thin">
        <color indexed="64"/>
      </bottom>
      <diagonal/>
    </border>
    <border>
      <left/>
      <right style="medium">
        <color theme="1"/>
      </right>
      <top style="thin">
        <color indexed="64"/>
      </top>
      <bottom style="thin">
        <color indexed="64"/>
      </bottom>
      <diagonal/>
    </border>
    <border>
      <left style="medium">
        <color theme="1"/>
      </left>
      <right/>
      <top/>
      <bottom style="thin">
        <color indexed="64"/>
      </bottom>
      <diagonal/>
    </border>
    <border>
      <left/>
      <right style="medium">
        <color theme="1"/>
      </right>
      <top/>
      <bottom/>
      <diagonal/>
    </border>
    <border>
      <left style="medium">
        <color theme="1"/>
      </left>
      <right style="thin">
        <color indexed="64"/>
      </right>
      <top style="thin">
        <color indexed="64"/>
      </top>
      <bottom/>
      <diagonal/>
    </border>
    <border>
      <left style="medium">
        <color theme="1"/>
      </left>
      <right style="thin">
        <color indexed="64"/>
      </right>
      <top/>
      <bottom style="thin">
        <color indexed="64"/>
      </bottom>
      <diagonal/>
    </border>
    <border>
      <left style="medium">
        <color theme="1"/>
      </left>
      <right style="thin">
        <color indexed="64"/>
      </right>
      <top style="thin">
        <color indexed="64"/>
      </top>
      <bottom style="thin">
        <color indexed="64"/>
      </bottom>
      <diagonal/>
    </border>
    <border>
      <left/>
      <right style="medium">
        <color theme="1"/>
      </right>
      <top/>
      <bottom style="thin">
        <color indexed="64"/>
      </bottom>
      <diagonal/>
    </border>
    <border>
      <left style="thin">
        <color indexed="64"/>
      </left>
      <right style="medium">
        <color theme="1"/>
      </right>
      <top style="thin">
        <color indexed="64"/>
      </top>
      <bottom style="thin">
        <color indexed="64"/>
      </bottom>
      <diagonal/>
    </border>
    <border>
      <left style="thin">
        <color indexed="64"/>
      </left>
      <right style="medium">
        <color theme="1"/>
      </right>
      <top style="thin">
        <color indexed="64"/>
      </top>
      <bottom/>
      <diagonal/>
    </border>
    <border>
      <left/>
      <right style="medium">
        <color theme="1"/>
      </right>
      <top style="thin">
        <color indexed="64"/>
      </top>
      <bottom/>
      <diagonal/>
    </border>
    <border>
      <left style="medium">
        <color theme="1"/>
      </left>
      <right/>
      <top style="thin">
        <color indexed="64"/>
      </top>
      <bottom/>
      <diagonal/>
    </border>
    <border>
      <left style="medium">
        <color theme="1"/>
      </left>
      <right style="thin">
        <color indexed="64"/>
      </right>
      <top style="thin">
        <color indexed="64"/>
      </top>
      <bottom style="medium">
        <color theme="1"/>
      </bottom>
      <diagonal/>
    </border>
    <border>
      <left style="thin">
        <color indexed="64"/>
      </left>
      <right style="thin">
        <color indexed="64"/>
      </right>
      <top style="thin">
        <color indexed="64"/>
      </top>
      <bottom style="medium">
        <color theme="1"/>
      </bottom>
      <diagonal/>
    </border>
    <border>
      <left style="thin">
        <color indexed="64"/>
      </left>
      <right/>
      <top/>
      <bottom style="medium">
        <color theme="1"/>
      </bottom>
      <diagonal/>
    </border>
    <border>
      <left/>
      <right/>
      <top/>
      <bottom style="medium">
        <color theme="1"/>
      </bottom>
      <diagonal/>
    </border>
    <border>
      <left/>
      <right style="medium">
        <color theme="1"/>
      </right>
      <top/>
      <bottom style="medium">
        <color theme="1"/>
      </bottom>
      <diagonal/>
    </border>
    <border>
      <left style="thin">
        <color rgb="FF00B0F0"/>
      </left>
      <right style="thin">
        <color indexed="64"/>
      </right>
      <top/>
      <bottom/>
      <diagonal/>
    </border>
    <border>
      <left style="thin">
        <color indexed="64"/>
      </left>
      <right style="thin">
        <color indexed="64"/>
      </right>
      <top style="thin">
        <color rgb="FF00B0F0"/>
      </top>
      <bottom/>
      <diagonal/>
    </border>
    <border>
      <left style="thin">
        <color rgb="FF33CCFF"/>
      </left>
      <right/>
      <top style="thin">
        <color rgb="FF00B0F0"/>
      </top>
      <bottom style="medium">
        <color indexed="64"/>
      </bottom>
      <diagonal/>
    </border>
    <border>
      <left style="thin">
        <color rgb="FF33CCFF"/>
      </left>
      <right/>
      <top style="thin">
        <color indexed="64"/>
      </top>
      <bottom/>
      <diagonal/>
    </border>
    <border>
      <left style="thin">
        <color rgb="FF33CCFF"/>
      </left>
      <right style="thin">
        <color rgb="FF00B0F0"/>
      </right>
      <top style="thin">
        <color rgb="FF00B0F0"/>
      </top>
      <bottom style="medium">
        <color indexed="64"/>
      </bottom>
      <diagonal/>
    </border>
    <border>
      <left style="thin">
        <color rgb="FF33CCFF"/>
      </left>
      <right style="medium">
        <color indexed="64"/>
      </right>
      <top style="thin">
        <color indexed="64"/>
      </top>
      <bottom/>
      <diagonal/>
    </border>
    <border>
      <left style="thin">
        <color rgb="FF33CCFF"/>
      </left>
      <right style="medium">
        <color indexed="64"/>
      </right>
      <top style="thin">
        <color rgb="FF00B0F0"/>
      </top>
      <bottom style="medium">
        <color indexed="64"/>
      </bottom>
      <diagonal/>
    </border>
    <border>
      <left style="thin">
        <color theme="1"/>
      </left>
      <right style="thin">
        <color theme="1"/>
      </right>
      <top style="thin">
        <color theme="1"/>
      </top>
      <bottom style="thin">
        <color indexed="64"/>
      </bottom>
      <diagonal/>
    </border>
    <border>
      <left style="thin">
        <color theme="1"/>
      </left>
      <right/>
      <top/>
      <bottom style="thin">
        <color indexed="64"/>
      </bottom>
      <diagonal/>
    </border>
    <border>
      <left style="thin">
        <color rgb="FF00B0F0"/>
      </left>
      <right style="medium">
        <color theme="1"/>
      </right>
      <top style="thin">
        <color indexed="64"/>
      </top>
      <bottom style="thin">
        <color rgb="FF00B0F0"/>
      </bottom>
      <diagonal/>
    </border>
    <border>
      <left style="thin">
        <color rgb="FF00B0F0"/>
      </left>
      <right style="medium">
        <color theme="1"/>
      </right>
      <top style="thin">
        <color rgb="FF00B0F0"/>
      </top>
      <bottom style="thin">
        <color rgb="FF00B0F0"/>
      </bottom>
      <diagonal/>
    </border>
    <border>
      <left style="thin">
        <color rgb="FF00B0F0"/>
      </left>
      <right style="medium">
        <color theme="1"/>
      </right>
      <top style="thin">
        <color rgb="FF00B0F0"/>
      </top>
      <bottom style="thin">
        <color indexed="64"/>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right/>
      <top style="thin">
        <color rgb="FF00B0F0"/>
      </top>
      <bottom/>
      <diagonal/>
    </border>
    <border>
      <left style="thin">
        <color rgb="FF00B0F0"/>
      </left>
      <right/>
      <top style="thin">
        <color indexed="64"/>
      </top>
      <bottom/>
      <diagonal/>
    </border>
    <border>
      <left/>
      <right/>
      <top style="thin">
        <color indexed="64"/>
      </top>
      <bottom style="thin">
        <color rgb="FF33CCFF"/>
      </bottom>
      <diagonal/>
    </border>
    <border>
      <left/>
      <right/>
      <top style="thin">
        <color rgb="FF33CCFF"/>
      </top>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medium">
        <color theme="1"/>
      </right>
      <top style="thin">
        <color theme="1"/>
      </top>
      <bottom/>
      <diagonal/>
    </border>
    <border>
      <left style="thin">
        <color rgb="FF00B0F0"/>
      </left>
      <right/>
      <top/>
      <bottom style="thin">
        <color indexed="64"/>
      </bottom>
      <diagonal/>
    </border>
    <border>
      <left style="thin">
        <color theme="1"/>
      </left>
      <right style="thin">
        <color rgb="FF00B0F0"/>
      </right>
      <top style="thin">
        <color theme="1"/>
      </top>
      <bottom style="thin">
        <color rgb="FF00B0F0"/>
      </bottom>
      <diagonal/>
    </border>
    <border>
      <left style="thin">
        <color rgb="FF00B0F0"/>
      </left>
      <right style="thin">
        <color rgb="FF00B0F0"/>
      </right>
      <top style="thin">
        <color theme="1"/>
      </top>
      <bottom style="thin">
        <color rgb="FF00B0F0"/>
      </bottom>
      <diagonal/>
    </border>
    <border>
      <left style="thin">
        <color rgb="FF00B0F0"/>
      </left>
      <right style="thin">
        <color theme="1"/>
      </right>
      <top style="thin">
        <color theme="1"/>
      </top>
      <bottom style="thin">
        <color rgb="FF00B0F0"/>
      </bottom>
      <diagonal/>
    </border>
    <border>
      <left style="thin">
        <color theme="1"/>
      </left>
      <right style="thin">
        <color rgb="FF00B0F0"/>
      </right>
      <top style="thin">
        <color rgb="FF00B0F0"/>
      </top>
      <bottom style="thin">
        <color rgb="FF00B0F0"/>
      </bottom>
      <diagonal/>
    </border>
    <border>
      <left style="thin">
        <color rgb="FF00B0F0"/>
      </left>
      <right style="thin">
        <color theme="1"/>
      </right>
      <top style="thin">
        <color rgb="FF00B0F0"/>
      </top>
      <bottom style="thin">
        <color rgb="FF00B0F0"/>
      </bottom>
      <diagonal/>
    </border>
    <border>
      <left style="thin">
        <color theme="1"/>
      </left>
      <right style="thin">
        <color rgb="FF00B0F0"/>
      </right>
      <top style="thin">
        <color rgb="FF00B0F0"/>
      </top>
      <bottom style="thin">
        <color theme="1"/>
      </bottom>
      <diagonal/>
    </border>
    <border>
      <left style="thin">
        <color rgb="FF00B0F0"/>
      </left>
      <right style="thin">
        <color rgb="FF00B0F0"/>
      </right>
      <top style="thin">
        <color rgb="FF00B0F0"/>
      </top>
      <bottom style="thin">
        <color theme="1"/>
      </bottom>
      <diagonal/>
    </border>
    <border>
      <left style="thin">
        <color rgb="FF00B0F0"/>
      </left>
      <right style="thin">
        <color theme="1"/>
      </right>
      <top style="thin">
        <color rgb="FF00B0F0"/>
      </top>
      <bottom style="thin">
        <color theme="1"/>
      </bottom>
      <diagonal/>
    </border>
    <border>
      <left style="medium">
        <color theme="1"/>
      </left>
      <right/>
      <top style="medium">
        <color theme="1"/>
      </top>
      <bottom style="medium">
        <color indexed="64"/>
      </bottom>
      <diagonal/>
    </border>
    <border>
      <left/>
      <right/>
      <top style="medium">
        <color theme="1"/>
      </top>
      <bottom style="medium">
        <color indexed="64"/>
      </bottom>
      <diagonal/>
    </border>
    <border>
      <left/>
      <right style="medium">
        <color theme="1"/>
      </right>
      <top style="medium">
        <color theme="1"/>
      </top>
      <bottom style="medium">
        <color indexed="64"/>
      </bottom>
      <diagonal/>
    </border>
    <border>
      <left style="thin">
        <color indexed="64"/>
      </left>
      <right style="medium">
        <color theme="1"/>
      </right>
      <top/>
      <bottom style="thin">
        <color indexed="64"/>
      </bottom>
      <diagonal/>
    </border>
    <border>
      <left style="medium">
        <color theme="1"/>
      </left>
      <right style="thin">
        <color rgb="FF00B0F0"/>
      </right>
      <top/>
      <bottom style="thin">
        <color indexed="64"/>
      </bottom>
      <diagonal/>
    </border>
    <border>
      <left style="medium">
        <color theme="1"/>
      </left>
      <right style="thin">
        <color indexed="64"/>
      </right>
      <top/>
      <bottom/>
      <diagonal/>
    </border>
    <border>
      <left style="medium">
        <color theme="1"/>
      </left>
      <right style="thin">
        <color theme="1"/>
      </right>
      <top style="thin">
        <color theme="1"/>
      </top>
      <bottom style="thin">
        <color theme="1"/>
      </bottom>
      <diagonal/>
    </border>
    <border>
      <left/>
      <right style="medium">
        <color theme="1"/>
      </right>
      <top/>
      <bottom style="thin">
        <color theme="1"/>
      </bottom>
      <diagonal/>
    </border>
    <border>
      <left style="medium">
        <color theme="1"/>
      </left>
      <right/>
      <top style="thin">
        <color indexed="64"/>
      </top>
      <bottom style="medium">
        <color theme="1"/>
      </bottom>
      <diagonal/>
    </border>
    <border>
      <left style="thin">
        <color theme="1"/>
      </left>
      <right style="thin">
        <color theme="1"/>
      </right>
      <top style="thin">
        <color theme="1"/>
      </top>
      <bottom style="medium">
        <color theme="1"/>
      </bottom>
      <diagonal/>
    </border>
    <border>
      <left style="thin">
        <color indexed="64"/>
      </left>
      <right style="thin">
        <color theme="1"/>
      </right>
      <top style="thin">
        <color theme="1"/>
      </top>
      <bottom style="thin">
        <color indexed="64"/>
      </bottom>
      <diagonal/>
    </border>
    <border>
      <left style="thin">
        <color rgb="FF00B0F0"/>
      </left>
      <right style="thin">
        <color indexed="64"/>
      </right>
      <top style="thin">
        <color rgb="FF00B0F0"/>
      </top>
      <bottom style="thin">
        <color theme="1"/>
      </bottom>
      <diagonal/>
    </border>
    <border>
      <left/>
      <right style="thin">
        <color indexed="64"/>
      </right>
      <top style="thin">
        <color theme="1"/>
      </top>
      <bottom style="thin">
        <color indexed="64"/>
      </bottom>
      <diagonal/>
    </border>
    <border>
      <left style="thin">
        <color rgb="FF00B0F0"/>
      </left>
      <right style="thin">
        <color theme="1"/>
      </right>
      <top style="thin">
        <color indexed="64"/>
      </top>
      <bottom style="thin">
        <color rgb="FF00B0F0"/>
      </bottom>
      <diagonal/>
    </border>
    <border>
      <left/>
      <right style="thin">
        <color rgb="FF00B0F0"/>
      </right>
      <top style="thin">
        <color rgb="FF00B0F0"/>
      </top>
      <bottom style="thin">
        <color theme="1"/>
      </bottom>
      <diagonal/>
    </border>
    <border>
      <left style="thin">
        <color theme="1"/>
      </left>
      <right style="thin">
        <color theme="1"/>
      </right>
      <top/>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13" fillId="0" borderId="0"/>
    <xf numFmtId="0" fontId="19" fillId="0" borderId="0" applyNumberFormat="0" applyFill="0" applyBorder="0">
      <alignment vertical="center"/>
    </xf>
  </cellStyleXfs>
  <cellXfs count="1498">
    <xf numFmtId="0" fontId="0" fillId="0" borderId="0" xfId="0"/>
    <xf numFmtId="0" fontId="0" fillId="0" borderId="0" xfId="0" applyAlignment="1">
      <alignment wrapText="1"/>
    </xf>
    <xf numFmtId="0" fontId="0" fillId="0" borderId="1" xfId="0" applyBorder="1"/>
    <xf numFmtId="0" fontId="0" fillId="0" borderId="7" xfId="0" applyBorder="1" applyAlignment="1">
      <alignment wrapText="1"/>
    </xf>
    <xf numFmtId="0" fontId="0" fillId="0" borderId="9" xfId="0" applyBorder="1" applyAlignment="1">
      <alignment wrapText="1"/>
    </xf>
    <xf numFmtId="0" fontId="0" fillId="0" borderId="4" xfId="0" applyBorder="1" applyAlignment="1">
      <alignment wrapText="1"/>
    </xf>
    <xf numFmtId="0" fontId="1" fillId="0" borderId="24" xfId="0" applyFont="1" applyBorder="1"/>
    <xf numFmtId="0" fontId="0" fillId="6" borderId="0" xfId="0" applyFill="1"/>
    <xf numFmtId="0" fontId="0" fillId="0" borderId="39" xfId="0" applyBorder="1"/>
    <xf numFmtId="0" fontId="0" fillId="6" borderId="40" xfId="0" applyFill="1" applyBorder="1"/>
    <xf numFmtId="0" fontId="0" fillId="6" borderId="41" xfId="0" applyFill="1" applyBorder="1"/>
    <xf numFmtId="0" fontId="0" fillId="6" borderId="42" xfId="0" applyFill="1" applyBorder="1"/>
    <xf numFmtId="0" fontId="0" fillId="0" borderId="50" xfId="0" applyBorder="1" applyAlignment="1">
      <alignment wrapText="1"/>
    </xf>
    <xf numFmtId="0" fontId="0" fillId="0" borderId="52" xfId="0" applyBorder="1"/>
    <xf numFmtId="0" fontId="0" fillId="0" borderId="45" xfId="0" applyBorder="1"/>
    <xf numFmtId="0" fontId="0" fillId="0" borderId="1" xfId="0" applyBorder="1" applyAlignment="1">
      <alignment wrapText="1"/>
    </xf>
    <xf numFmtId="0" fontId="0" fillId="5" borderId="0" xfId="0" applyFill="1"/>
    <xf numFmtId="0" fontId="0" fillId="5" borderId="26" xfId="0" applyFill="1" applyBorder="1"/>
    <xf numFmtId="10" fontId="0" fillId="0" borderId="0" xfId="1" applyNumberFormat="1" applyFont="1"/>
    <xf numFmtId="0" fontId="0" fillId="0" borderId="4" xfId="0" applyBorder="1"/>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0" fillId="0" borderId="2" xfId="0" applyBorder="1"/>
    <xf numFmtId="0" fontId="0" fillId="0" borderId="1" xfId="0" applyBorder="1" applyAlignment="1">
      <alignment horizontal="center" vertical="center" wrapText="1"/>
    </xf>
    <xf numFmtId="0" fontId="0" fillId="5" borderId="30" xfId="0" applyFill="1" applyBorder="1"/>
    <xf numFmtId="0" fontId="0" fillId="5" borderId="5" xfId="0" applyFill="1" applyBorder="1"/>
    <xf numFmtId="0" fontId="0" fillId="5" borderId="60" xfId="0" applyFill="1" applyBorder="1"/>
    <xf numFmtId="0" fontId="0" fillId="5" borderId="25" xfId="0" applyFill="1" applyBorder="1"/>
    <xf numFmtId="0" fontId="0" fillId="0" borderId="1" xfId="0" applyBorder="1" applyAlignment="1">
      <alignment vertical="center" wrapText="1"/>
    </xf>
    <xf numFmtId="0" fontId="0" fillId="5" borderId="1" xfId="0" applyFill="1" applyBorder="1"/>
    <xf numFmtId="0" fontId="0" fillId="5" borderId="0" xfId="0" applyFill="1" applyAlignment="1">
      <alignment horizontal="left"/>
    </xf>
    <xf numFmtId="0" fontId="0" fillId="0" borderId="1" xfId="0" applyBorder="1" applyAlignment="1">
      <alignment vertical="center"/>
    </xf>
    <xf numFmtId="0" fontId="8" fillId="0" borderId="0" xfId="0" applyFont="1"/>
    <xf numFmtId="0" fontId="9" fillId="0" borderId="2" xfId="2" applyBorder="1" applyAlignment="1">
      <alignment horizontal="center" vertical="center"/>
    </xf>
    <xf numFmtId="0" fontId="0" fillId="5" borderId="1" xfId="0" applyFill="1" applyBorder="1" applyAlignment="1">
      <alignment wrapText="1"/>
    </xf>
    <xf numFmtId="0" fontId="9" fillId="0" borderId="24" xfId="2" applyBorder="1" applyAlignment="1">
      <alignment horizontal="center" vertical="center"/>
    </xf>
    <xf numFmtId="0" fontId="0" fillId="6" borderId="23" xfId="0" applyFill="1" applyBorder="1"/>
    <xf numFmtId="0" fontId="0" fillId="6" borderId="24" xfId="0" applyFill="1" applyBorder="1"/>
    <xf numFmtId="0" fontId="0" fillId="6" borderId="5" xfId="0" applyFill="1" applyBorder="1"/>
    <xf numFmtId="0" fontId="1" fillId="6" borderId="22" xfId="0" applyFont="1" applyFill="1" applyBorder="1" applyAlignment="1">
      <alignment horizontal="center" vertical="center" wrapText="1"/>
    </xf>
    <xf numFmtId="0" fontId="1" fillId="0" borderId="1" xfId="0" applyFont="1" applyBorder="1" applyAlignment="1">
      <alignment horizontal="center" vertical="center" wrapText="1"/>
    </xf>
    <xf numFmtId="0" fontId="0" fillId="0" borderId="3" xfId="0" applyBorder="1"/>
    <xf numFmtId="0" fontId="0" fillId="5" borderId="24" xfId="0" applyFill="1" applyBorder="1" applyAlignment="1">
      <alignment horizontal="center" vertical="center" wrapText="1"/>
    </xf>
    <xf numFmtId="0" fontId="0" fillId="0" borderId="0" xfId="0" applyAlignment="1">
      <alignment horizontal="left" vertical="center" wrapText="1"/>
    </xf>
    <xf numFmtId="0" fontId="1" fillId="0" borderId="1" xfId="0" applyFont="1" applyBorder="1" applyAlignment="1">
      <alignment horizontal="center"/>
    </xf>
    <xf numFmtId="0" fontId="1" fillId="0" borderId="1" xfId="0" applyFont="1" applyBorder="1" applyAlignment="1">
      <alignment horizontal="center" wrapText="1"/>
    </xf>
    <xf numFmtId="0" fontId="0" fillId="0" borderId="1" xfId="0" applyBorder="1" applyAlignment="1" applyProtection="1">
      <alignment horizontal="center" vertical="center"/>
      <protection locked="0"/>
    </xf>
    <xf numFmtId="0" fontId="0" fillId="0" borderId="56" xfId="0" applyBorder="1"/>
    <xf numFmtId="0" fontId="0" fillId="0" borderId="55" xfId="0" applyBorder="1" applyAlignment="1">
      <alignment vertical="center"/>
    </xf>
    <xf numFmtId="0" fontId="0" fillId="6" borderId="40" xfId="0" applyFill="1" applyBorder="1" applyAlignment="1">
      <alignment vertical="center" wrapText="1"/>
    </xf>
    <xf numFmtId="0" fontId="0" fillId="0" borderId="58" xfId="0" applyBorder="1" applyAlignment="1">
      <alignment vertical="center"/>
    </xf>
    <xf numFmtId="0" fontId="0" fillId="0" borderId="57" xfId="0" applyBorder="1" applyAlignment="1">
      <alignment vertical="center"/>
    </xf>
    <xf numFmtId="0" fontId="0" fillId="0" borderId="55" xfId="0" applyBorder="1" applyAlignment="1">
      <alignment horizontal="right"/>
    </xf>
    <xf numFmtId="0" fontId="0" fillId="0" borderId="45" xfId="0" applyBorder="1" applyAlignment="1">
      <alignment horizontal="right" vertical="center"/>
    </xf>
    <xf numFmtId="0" fontId="0" fillId="6" borderId="41" xfId="0" applyFill="1" applyBorder="1" applyAlignment="1">
      <alignment wrapText="1"/>
    </xf>
    <xf numFmtId="0" fontId="1" fillId="0" borderId="4" xfId="0" applyFont="1" applyBorder="1" applyAlignment="1">
      <alignment horizontal="center" vertical="center"/>
    </xf>
    <xf numFmtId="0" fontId="1" fillId="0" borderId="1" xfId="0" applyFont="1" applyBorder="1" applyAlignment="1">
      <alignment horizontal="center" vertical="center"/>
    </xf>
    <xf numFmtId="0" fontId="0" fillId="0" borderId="9" xfId="0" applyBorder="1" applyAlignment="1">
      <alignment horizontal="left" wrapText="1" indent="1"/>
    </xf>
    <xf numFmtId="0" fontId="0" fillId="0" borderId="55" xfId="0" applyBorder="1"/>
    <xf numFmtId="0" fontId="1" fillId="5" borderId="0" xfId="0" applyFont="1" applyFill="1"/>
    <xf numFmtId="0" fontId="1" fillId="5" borderId="26" xfId="0" applyFont="1" applyFill="1" applyBorder="1"/>
    <xf numFmtId="0" fontId="3" fillId="0" borderId="1" xfId="0" applyFont="1" applyBorder="1" applyAlignment="1">
      <alignment horizontal="center" vertical="center"/>
    </xf>
    <xf numFmtId="0" fontId="0" fillId="5" borderId="57" xfId="0" applyFill="1" applyBorder="1" applyAlignment="1">
      <alignment vertical="center" wrapText="1"/>
    </xf>
    <xf numFmtId="0" fontId="0" fillId="5" borderId="40" xfId="0" applyFill="1" applyBorder="1"/>
    <xf numFmtId="0" fontId="1" fillId="5" borderId="40" xfId="0" applyFont="1" applyFill="1" applyBorder="1"/>
    <xf numFmtId="0" fontId="0" fillId="5" borderId="47" xfId="0" applyFill="1" applyBorder="1"/>
    <xf numFmtId="0" fontId="9" fillId="0" borderId="90" xfId="2" applyBorder="1" applyAlignment="1">
      <alignment horizontal="center" vertical="center"/>
    </xf>
    <xf numFmtId="0" fontId="0" fillId="6" borderId="88" xfId="0" applyFill="1" applyBorder="1"/>
    <xf numFmtId="0" fontId="0" fillId="0" borderId="57" xfId="0" applyBorder="1"/>
    <xf numFmtId="0" fontId="0" fillId="6" borderId="8" xfId="0" applyFill="1" applyBorder="1" applyAlignment="1">
      <alignment wrapText="1"/>
    </xf>
    <xf numFmtId="0" fontId="0" fillId="0" borderId="25" xfId="0" applyBorder="1" applyAlignment="1">
      <alignment horizontal="center" vertical="center" wrapText="1"/>
    </xf>
    <xf numFmtId="0" fontId="2" fillId="5" borderId="37" xfId="0" applyFont="1" applyFill="1" applyBorder="1" applyAlignment="1">
      <alignment wrapText="1"/>
    </xf>
    <xf numFmtId="0" fontId="2" fillId="5" borderId="38" xfId="0" applyFont="1" applyFill="1" applyBorder="1" applyAlignment="1">
      <alignment wrapText="1"/>
    </xf>
    <xf numFmtId="0" fontId="2" fillId="5" borderId="63" xfId="0" applyFont="1" applyFill="1" applyBorder="1" applyAlignment="1">
      <alignment wrapText="1"/>
    </xf>
    <xf numFmtId="0" fontId="0" fillId="0" borderId="2" xfId="0" applyBorder="1" applyAlignment="1">
      <alignment vertical="center"/>
    </xf>
    <xf numFmtId="0" fontId="0" fillId="0" borderId="97" xfId="0" applyBorder="1"/>
    <xf numFmtId="0" fontId="1" fillId="4" borderId="3" xfId="0" applyFont="1" applyFill="1" applyBorder="1" applyAlignment="1">
      <alignment wrapText="1"/>
    </xf>
    <xf numFmtId="0" fontId="1" fillId="4" borderId="4" xfId="0" applyFont="1" applyFill="1" applyBorder="1" applyAlignment="1">
      <alignment wrapText="1"/>
    </xf>
    <xf numFmtId="0" fontId="1" fillId="6" borderId="2" xfId="0" applyFont="1" applyFill="1" applyBorder="1"/>
    <xf numFmtId="0" fontId="1" fillId="6" borderId="3" xfId="0" applyFont="1" applyFill="1" applyBorder="1"/>
    <xf numFmtId="0" fontId="1" fillId="6" borderId="4" xfId="0" applyFont="1" applyFill="1" applyBorder="1"/>
    <xf numFmtId="0" fontId="1" fillId="4" borderId="30" xfId="0" applyFont="1" applyFill="1" applyBorder="1" applyAlignment="1">
      <alignment wrapText="1"/>
    </xf>
    <xf numFmtId="0" fontId="1" fillId="4" borderId="5" xfId="0" applyFont="1" applyFill="1" applyBorder="1" applyAlignment="1">
      <alignment wrapText="1"/>
    </xf>
    <xf numFmtId="0" fontId="1" fillId="4" borderId="29" xfId="0" applyFont="1" applyFill="1" applyBorder="1" applyAlignment="1">
      <alignment wrapText="1"/>
    </xf>
    <xf numFmtId="0" fontId="0" fillId="5" borderId="39" xfId="0" applyFill="1" applyBorder="1"/>
    <xf numFmtId="0" fontId="1" fillId="5" borderId="87" xfId="0" applyFont="1" applyFill="1" applyBorder="1"/>
    <xf numFmtId="0" fontId="1" fillId="5" borderId="2" xfId="0" applyFont="1" applyFill="1" applyBorder="1" applyAlignment="1">
      <alignment wrapText="1"/>
    </xf>
    <xf numFmtId="0" fontId="0" fillId="5" borderId="3" xfId="0" applyFill="1" applyBorder="1" applyAlignment="1">
      <alignment wrapText="1"/>
    </xf>
    <xf numFmtId="0" fontId="0" fillId="0" borderId="58" xfId="0" applyBorder="1"/>
    <xf numFmtId="0" fontId="0" fillId="0" borderId="59" xfId="0" applyBorder="1"/>
    <xf numFmtId="0" fontId="0" fillId="5" borderId="44" xfId="0" applyFill="1" applyBorder="1" applyAlignment="1">
      <alignment wrapText="1"/>
    </xf>
    <xf numFmtId="0" fontId="7" fillId="8" borderId="1" xfId="0" applyFont="1" applyFill="1" applyBorder="1" applyAlignment="1">
      <alignment horizontal="center"/>
    </xf>
    <xf numFmtId="0" fontId="0" fillId="8" borderId="1" xfId="0" applyFill="1" applyBorder="1" applyAlignment="1">
      <alignment horizontal="center"/>
    </xf>
    <xf numFmtId="0" fontId="1" fillId="8" borderId="24" xfId="0" applyFont="1" applyFill="1" applyBorder="1" applyAlignment="1">
      <alignment horizontal="center" wrapText="1"/>
    </xf>
    <xf numFmtId="0" fontId="1" fillId="8" borderId="24" xfId="0" applyFont="1" applyFill="1" applyBorder="1" applyAlignment="1">
      <alignment horizontal="center"/>
    </xf>
    <xf numFmtId="0" fontId="0" fillId="5" borderId="26" xfId="0" applyFill="1" applyBorder="1" applyAlignment="1">
      <alignment wrapText="1"/>
    </xf>
    <xf numFmtId="0" fontId="1" fillId="5" borderId="25" xfId="0" applyFont="1" applyFill="1" applyBorder="1" applyAlignment="1">
      <alignment wrapText="1"/>
    </xf>
    <xf numFmtId="0" fontId="4" fillId="5" borderId="95" xfId="0" applyFont="1" applyFill="1" applyBorder="1" applyAlignment="1">
      <alignment wrapText="1"/>
    </xf>
    <xf numFmtId="0" fontId="0" fillId="0" borderId="1" xfId="0" applyBorder="1" applyAlignment="1">
      <alignment horizontal="center" vertical="center"/>
    </xf>
    <xf numFmtId="0" fontId="1" fillId="0" borderId="0" xfId="0" applyFont="1"/>
    <xf numFmtId="0" fontId="0" fillId="0" borderId="0" xfId="0" applyAlignment="1">
      <alignment horizontal="center"/>
    </xf>
    <xf numFmtId="0" fontId="0" fillId="9" borderId="0" xfId="0" applyFill="1" applyProtection="1">
      <protection locked="0"/>
    </xf>
    <xf numFmtId="0" fontId="0" fillId="9" borderId="76" xfId="0" applyFill="1" applyBorder="1" applyAlignment="1" applyProtection="1">
      <alignment horizontal="center" vertical="center"/>
      <protection locked="0"/>
    </xf>
    <xf numFmtId="0" fontId="0" fillId="5" borderId="1" xfId="0" applyFill="1" applyBorder="1" applyAlignment="1">
      <alignment horizontal="center"/>
    </xf>
    <xf numFmtId="0" fontId="0" fillId="0" borderId="1" xfId="0" applyBorder="1" applyAlignment="1">
      <alignment horizontal="center" wrapText="1"/>
    </xf>
    <xf numFmtId="0" fontId="11" fillId="0" borderId="0" xfId="0" applyFont="1"/>
    <xf numFmtId="0" fontId="12"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0" fillId="11" borderId="0" xfId="0" applyFill="1"/>
    <xf numFmtId="0" fontId="0" fillId="0" borderId="0" xfId="0" applyAlignment="1">
      <alignment vertical="center" wrapText="1"/>
    </xf>
    <xf numFmtId="0" fontId="0" fillId="0" borderId="0" xfId="0" applyAlignment="1">
      <alignment vertical="top" wrapText="1"/>
    </xf>
    <xf numFmtId="0" fontId="0" fillId="0" borderId="0" xfId="0" applyAlignment="1">
      <alignment horizontal="center" wrapText="1"/>
    </xf>
    <xf numFmtId="0" fontId="0" fillId="0" borderId="0" xfId="0" applyAlignment="1">
      <alignment horizontal="left" wrapText="1"/>
    </xf>
    <xf numFmtId="0" fontId="0" fillId="0" borderId="0" xfId="0" applyAlignment="1">
      <alignment horizontal="left"/>
    </xf>
    <xf numFmtId="0" fontId="0" fillId="0" borderId="106" xfId="0" applyBorder="1"/>
    <xf numFmtId="0" fontId="0" fillId="5" borderId="109" xfId="0" applyFill="1" applyBorder="1"/>
    <xf numFmtId="0" fontId="0" fillId="0" borderId="52" xfId="0" applyBorder="1" applyAlignment="1">
      <alignment wrapText="1"/>
    </xf>
    <xf numFmtId="0" fontId="0" fillId="0" borderId="0" xfId="0" applyAlignment="1">
      <alignment vertical="top"/>
    </xf>
    <xf numFmtId="0" fontId="5" fillId="0" borderId="0" xfId="0" applyFont="1" applyAlignment="1">
      <alignment horizontal="left" wrapText="1"/>
    </xf>
    <xf numFmtId="0" fontId="5" fillId="0" borderId="0" xfId="0" applyFont="1" applyAlignment="1">
      <alignment wrapText="1"/>
    </xf>
    <xf numFmtId="0" fontId="12" fillId="0" borderId="0" xfId="0" applyFont="1" applyAlignment="1">
      <alignment horizontal="left" wrapText="1"/>
    </xf>
    <xf numFmtId="0" fontId="5" fillId="0" borderId="0" xfId="0" applyFont="1" applyAlignment="1">
      <alignment horizontal="left"/>
    </xf>
    <xf numFmtId="0" fontId="5" fillId="0" borderId="0" xfId="0" applyFont="1"/>
    <xf numFmtId="0" fontId="11" fillId="0" borderId="0" xfId="0" applyFont="1" applyAlignment="1">
      <alignment horizontal="left"/>
    </xf>
    <xf numFmtId="0" fontId="0" fillId="0" borderId="0" xfId="0" applyAlignment="1">
      <alignment horizontal="left" vertical="center"/>
    </xf>
    <xf numFmtId="0" fontId="11" fillId="0" borderId="0" xfId="0" applyFont="1" applyAlignment="1">
      <alignment horizontal="left" wrapText="1"/>
    </xf>
    <xf numFmtId="164" fontId="0" fillId="0" borderId="1" xfId="0" applyNumberFormat="1" applyBorder="1" applyAlignment="1" applyProtection="1">
      <alignment horizontal="center" vertical="center"/>
      <protection hidden="1"/>
    </xf>
    <xf numFmtId="164" fontId="0" fillId="0" borderId="22" xfId="0" applyNumberFormat="1" applyBorder="1" applyAlignment="1" applyProtection="1">
      <alignment horizontal="center" vertical="center"/>
      <protection hidden="1"/>
    </xf>
    <xf numFmtId="164" fontId="0" fillId="0" borderId="24" xfId="0" applyNumberFormat="1" applyBorder="1" applyAlignment="1" applyProtection="1">
      <alignment horizontal="center" vertical="center"/>
      <protection hidden="1"/>
    </xf>
    <xf numFmtId="49" fontId="15" fillId="14" borderId="1" xfId="3" applyNumberFormat="1" applyFont="1" applyFill="1" applyBorder="1" applyAlignment="1">
      <alignment horizontal="center" vertical="center" wrapText="1"/>
    </xf>
    <xf numFmtId="0" fontId="18" fillId="15" borderId="110" xfId="4" applyFont="1" applyFill="1" applyBorder="1" applyAlignment="1">
      <alignment horizontal="center" vertical="center" wrapText="1"/>
    </xf>
    <xf numFmtId="0" fontId="0" fillId="12" borderId="0" xfId="0" applyFill="1"/>
    <xf numFmtId="0" fontId="0" fillId="5" borderId="24" xfId="0" applyFill="1" applyBorder="1"/>
    <xf numFmtId="0" fontId="0" fillId="5" borderId="64" xfId="0" applyFill="1" applyBorder="1" applyProtection="1">
      <protection hidden="1"/>
    </xf>
    <xf numFmtId="0" fontId="9" fillId="15" borderId="1" xfId="2" applyFill="1" applyBorder="1" applyAlignment="1">
      <alignment horizontal="left" vertical="center"/>
    </xf>
    <xf numFmtId="0" fontId="9" fillId="15" borderId="110" xfId="2" applyFill="1" applyBorder="1" applyAlignment="1">
      <alignment horizontal="left" vertical="center"/>
    </xf>
    <xf numFmtId="0" fontId="9" fillId="16" borderId="112" xfId="2" applyFill="1" applyBorder="1" applyAlignment="1">
      <alignment horizontal="left" vertical="center"/>
    </xf>
    <xf numFmtId="0" fontId="9" fillId="15" borderId="111" xfId="2" applyFill="1" applyBorder="1" applyAlignment="1">
      <alignment horizontal="left" vertical="center"/>
    </xf>
    <xf numFmtId="0" fontId="0" fillId="0" borderId="1" xfId="0" applyBorder="1" applyAlignment="1">
      <alignment horizontal="left" indent="1"/>
    </xf>
    <xf numFmtId="0" fontId="0" fillId="0" borderId="0" xfId="0" applyProtection="1">
      <protection locked="0"/>
    </xf>
    <xf numFmtId="0" fontId="0" fillId="0" borderId="0" xfId="0" applyAlignment="1">
      <alignment horizontal="center" vertical="center" wrapText="1"/>
    </xf>
    <xf numFmtId="0" fontId="0" fillId="0" borderId="60" xfId="0" applyBorder="1" applyAlignment="1">
      <alignment horizontal="center" vertical="center" wrapText="1"/>
    </xf>
    <xf numFmtId="0" fontId="0" fillId="0" borderId="31" xfId="0" applyBorder="1" applyAlignment="1">
      <alignment horizontal="center" wrapText="1"/>
    </xf>
    <xf numFmtId="0" fontId="7" fillId="0" borderId="0" xfId="0" applyFont="1"/>
    <xf numFmtId="0" fontId="0" fillId="0" borderId="1" xfId="0" applyBorder="1" applyAlignment="1" applyProtection="1">
      <alignment horizontal="center" vertical="center"/>
      <protection hidden="1"/>
    </xf>
    <xf numFmtId="0" fontId="0" fillId="5" borderId="13" xfId="0" applyFill="1" applyBorder="1" applyProtection="1">
      <protection hidden="1"/>
    </xf>
    <xf numFmtId="0" fontId="0" fillId="5" borderId="81" xfId="0" applyFill="1" applyBorder="1" applyProtection="1">
      <protection hidden="1"/>
    </xf>
    <xf numFmtId="0" fontId="0" fillId="5" borderId="10" xfId="0" applyFill="1" applyBorder="1" applyProtection="1">
      <protection hidden="1"/>
    </xf>
    <xf numFmtId="49" fontId="0" fillId="0" borderId="1" xfId="0" applyNumberFormat="1" applyBorder="1" applyProtection="1">
      <protection locked="0"/>
    </xf>
    <xf numFmtId="0" fontId="1" fillId="0" borderId="4" xfId="0" applyFont="1" applyBorder="1" applyAlignment="1">
      <alignment horizontal="center" vertical="center" wrapText="1"/>
    </xf>
    <xf numFmtId="9" fontId="0" fillId="0" borderId="0" xfId="1" applyFont="1" applyBorder="1" applyProtection="1"/>
    <xf numFmtId="0" fontId="9" fillId="0" borderId="0" xfId="2"/>
    <xf numFmtId="0" fontId="0" fillId="9" borderId="3" xfId="0" applyFill="1" applyBorder="1"/>
    <xf numFmtId="0" fontId="0" fillId="0" borderId="4" xfId="0" applyBorder="1" applyProtection="1">
      <protection hidden="1"/>
    </xf>
    <xf numFmtId="0" fontId="0" fillId="0" borderId="1" xfId="0" applyBorder="1" applyAlignment="1" applyProtection="1">
      <alignment horizontal="left" wrapText="1"/>
      <protection locked="0"/>
    </xf>
    <xf numFmtId="0" fontId="22" fillId="6" borderId="1" xfId="0" applyFont="1" applyFill="1" applyBorder="1" applyAlignment="1" applyProtection="1">
      <alignment horizontal="center" vertical="center"/>
      <protection hidden="1"/>
    </xf>
    <xf numFmtId="0" fontId="1" fillId="0" borderId="24" xfId="0" applyFont="1" applyBorder="1" applyAlignment="1" applyProtection="1">
      <alignment horizontal="center" vertical="center"/>
      <protection hidden="1"/>
    </xf>
    <xf numFmtId="0" fontId="3" fillId="0" borderId="1" xfId="0" applyFont="1" applyBorder="1" applyAlignment="1" applyProtection="1">
      <alignment horizontal="center" vertical="center" wrapText="1"/>
      <protection hidden="1"/>
    </xf>
    <xf numFmtId="0" fontId="22" fillId="5" borderId="1" xfId="0" applyFont="1" applyFill="1" applyBorder="1" applyAlignment="1" applyProtection="1">
      <alignment horizontal="center" vertical="center" wrapText="1"/>
      <protection hidden="1"/>
    </xf>
    <xf numFmtId="0" fontId="0" fillId="0" borderId="1" xfId="0" applyBorder="1" applyAlignment="1" applyProtection="1">
      <alignment horizontal="center" vertical="center" wrapText="1"/>
      <protection hidden="1"/>
    </xf>
    <xf numFmtId="0" fontId="0" fillId="5" borderId="73" xfId="0" applyFill="1" applyBorder="1" applyProtection="1">
      <protection hidden="1"/>
    </xf>
    <xf numFmtId="0" fontId="0" fillId="5" borderId="4" xfId="0" applyFill="1" applyBorder="1" applyProtection="1">
      <protection hidden="1"/>
    </xf>
    <xf numFmtId="0" fontId="0" fillId="5" borderId="82" xfId="0" applyFill="1" applyBorder="1" applyProtection="1">
      <protection hidden="1"/>
    </xf>
    <xf numFmtId="2" fontId="0" fillId="0" borderId="10" xfId="0" applyNumberFormat="1" applyBorder="1" applyProtection="1">
      <protection locked="0"/>
    </xf>
    <xf numFmtId="2" fontId="0" fillId="0" borderId="115" xfId="0" applyNumberFormat="1" applyBorder="1" applyProtection="1">
      <protection locked="0"/>
    </xf>
    <xf numFmtId="2" fontId="0" fillId="0" borderId="13" xfId="0" applyNumberFormat="1" applyBorder="1" applyProtection="1">
      <protection locked="0"/>
    </xf>
    <xf numFmtId="2" fontId="0" fillId="0" borderId="73" xfId="0" applyNumberFormat="1" applyBorder="1" applyProtection="1">
      <protection locked="0"/>
    </xf>
    <xf numFmtId="2" fontId="0" fillId="0" borderId="7" xfId="0" applyNumberFormat="1" applyBorder="1" applyProtection="1">
      <protection locked="0"/>
    </xf>
    <xf numFmtId="0" fontId="0" fillId="9" borderId="1" xfId="0" applyFill="1" applyBorder="1" applyAlignment="1" applyProtection="1">
      <alignment horizontal="center" vertical="center"/>
      <protection locked="0"/>
    </xf>
    <xf numFmtId="0" fontId="1" fillId="6" borderId="1" xfId="0" applyFont="1" applyFill="1" applyBorder="1" applyAlignment="1">
      <alignment horizontal="center" vertical="center" wrapText="1"/>
    </xf>
    <xf numFmtId="0" fontId="0" fillId="6" borderId="116" xfId="0" applyFill="1" applyBorder="1"/>
    <xf numFmtId="0" fontId="0" fillId="0" borderId="50" xfId="0" applyBorder="1" applyAlignment="1" applyProtection="1">
      <alignment horizontal="center" vertical="center"/>
      <protection hidden="1"/>
    </xf>
    <xf numFmtId="0" fontId="0" fillId="0" borderId="49" xfId="0" applyBorder="1" applyAlignment="1" applyProtection="1">
      <alignment horizontal="center" vertical="center"/>
      <protection hidden="1"/>
    </xf>
    <xf numFmtId="0" fontId="0" fillId="5" borderId="88" xfId="0" applyFill="1" applyBorder="1"/>
    <xf numFmtId="0" fontId="0" fillId="5" borderId="45" xfId="0" applyFill="1" applyBorder="1"/>
    <xf numFmtId="0" fontId="0" fillId="0" borderId="89" xfId="0" applyBorder="1"/>
    <xf numFmtId="0" fontId="7" fillId="0" borderId="55" xfId="0" applyFont="1" applyBorder="1"/>
    <xf numFmtId="0" fontId="1" fillId="0" borderId="57" xfId="0" applyFont="1" applyBorder="1"/>
    <xf numFmtId="164" fontId="0" fillId="0" borderId="46" xfId="0" applyNumberFormat="1" applyBorder="1" applyAlignment="1" applyProtection="1">
      <alignment wrapText="1"/>
      <protection hidden="1"/>
    </xf>
    <xf numFmtId="0" fontId="0" fillId="0" borderId="42" xfId="0" applyBorder="1" applyProtection="1">
      <protection hidden="1"/>
    </xf>
    <xf numFmtId="164" fontId="0" fillId="0" borderId="49" xfId="0" applyNumberFormat="1" applyBorder="1" applyAlignment="1" applyProtection="1">
      <alignment horizontal="center" vertical="center"/>
      <protection hidden="1"/>
    </xf>
    <xf numFmtId="0" fontId="9" fillId="0" borderId="46" xfId="2" applyBorder="1" applyAlignment="1">
      <alignment horizontal="center" vertical="center"/>
    </xf>
    <xf numFmtId="0" fontId="1" fillId="0" borderId="45" xfId="0" applyFont="1" applyBorder="1" applyAlignment="1">
      <alignment wrapText="1"/>
    </xf>
    <xf numFmtId="164" fontId="0" fillId="9" borderId="118" xfId="0" applyNumberFormat="1" applyFill="1" applyBorder="1" applyAlignment="1" applyProtection="1">
      <alignment horizontal="center" vertical="center"/>
      <protection hidden="1"/>
    </xf>
    <xf numFmtId="0" fontId="22" fillId="6" borderId="46" xfId="0" applyFont="1" applyFill="1" applyBorder="1" applyAlignment="1" applyProtection="1">
      <alignment horizontal="center" vertical="center"/>
      <protection hidden="1"/>
    </xf>
    <xf numFmtId="0" fontId="0" fillId="0" borderId="45" xfId="0" applyBorder="1" applyAlignment="1">
      <alignment horizontal="left" wrapText="1"/>
    </xf>
    <xf numFmtId="0" fontId="0" fillId="0" borderId="89" xfId="0" applyBorder="1" applyAlignment="1">
      <alignment horizontal="left" wrapText="1"/>
    </xf>
    <xf numFmtId="0" fontId="0" fillId="0" borderId="89" xfId="0" applyBorder="1" applyAlignment="1">
      <alignment horizontal="left" indent="2"/>
    </xf>
    <xf numFmtId="0" fontId="0" fillId="0" borderId="89" xfId="0" applyBorder="1" applyAlignment="1">
      <alignment horizontal="left"/>
    </xf>
    <xf numFmtId="0" fontId="0" fillId="6" borderId="60" xfId="0" applyFill="1" applyBorder="1"/>
    <xf numFmtId="0" fontId="0" fillId="7" borderId="41" xfId="0" applyFill="1" applyBorder="1" applyProtection="1">
      <protection hidden="1"/>
    </xf>
    <xf numFmtId="0" fontId="0" fillId="7" borderId="42" xfId="0" applyFill="1" applyBorder="1" applyProtection="1">
      <protection hidden="1"/>
    </xf>
    <xf numFmtId="0" fontId="0" fillId="0" borderId="45" xfId="0" applyBorder="1" applyAlignment="1">
      <alignment wrapText="1"/>
    </xf>
    <xf numFmtId="0" fontId="0" fillId="0" borderId="2" xfId="0" applyBorder="1" applyAlignment="1">
      <alignment horizontal="left" vertical="top" wrapText="1"/>
    </xf>
    <xf numFmtId="10" fontId="0" fillId="0" borderId="1" xfId="1" applyNumberFormat="1" applyFont="1" applyBorder="1" applyAlignment="1" applyProtection="1">
      <alignment horizontal="center" vertical="center"/>
      <protection locked="0"/>
    </xf>
    <xf numFmtId="0" fontId="0" fillId="0" borderId="1" xfId="0" applyBorder="1" applyAlignment="1" applyProtection="1">
      <alignment horizontal="left" vertical="top" wrapText="1"/>
      <protection locked="0"/>
    </xf>
    <xf numFmtId="49" fontId="0" fillId="0" borderId="1" xfId="0" applyNumberFormat="1" applyBorder="1" applyAlignment="1" applyProtection="1">
      <alignment horizontal="left" vertical="top"/>
      <protection locked="0"/>
    </xf>
    <xf numFmtId="0" fontId="0" fillId="0" borderId="1" xfId="0" applyBorder="1" applyAlignment="1" applyProtection="1">
      <alignment horizontal="left" vertical="top"/>
      <protection locked="0"/>
    </xf>
    <xf numFmtId="0" fontId="0" fillId="0" borderId="1" xfId="0" applyBorder="1" applyAlignment="1" applyProtection="1">
      <alignment horizontal="center" vertical="center" wrapText="1"/>
      <protection locked="0"/>
    </xf>
    <xf numFmtId="0" fontId="0" fillId="12" borderId="1" xfId="0" applyFill="1" applyBorder="1" applyAlignment="1">
      <alignment horizontal="left" vertical="top" wrapText="1"/>
    </xf>
    <xf numFmtId="0" fontId="0" fillId="0" borderId="57" xfId="0" applyBorder="1" applyAlignment="1">
      <alignment vertical="top"/>
    </xf>
    <xf numFmtId="0" fontId="0" fillId="0" borderId="127" xfId="0" applyBorder="1" applyAlignment="1">
      <alignment horizontal="right" vertical="top"/>
    </xf>
    <xf numFmtId="0" fontId="1" fillId="4" borderId="129" xfId="0" applyFont="1" applyFill="1" applyBorder="1" applyAlignment="1">
      <alignment wrapText="1"/>
    </xf>
    <xf numFmtId="0" fontId="0" fillId="0" borderId="25" xfId="0" applyBorder="1" applyAlignment="1">
      <alignment horizontal="left" vertical="top" wrapText="1"/>
    </xf>
    <xf numFmtId="0" fontId="4" fillId="5" borderId="36" xfId="0" applyFont="1" applyFill="1" applyBorder="1" applyAlignment="1">
      <alignment horizontal="left" vertical="top" wrapText="1"/>
    </xf>
    <xf numFmtId="0" fontId="1" fillId="5" borderId="43" xfId="0" applyFont="1" applyFill="1" applyBorder="1" applyAlignment="1">
      <alignment vertical="top"/>
    </xf>
    <xf numFmtId="0" fontId="2" fillId="5" borderId="36" xfId="0" applyFont="1" applyFill="1" applyBorder="1" applyAlignment="1">
      <alignment wrapText="1"/>
    </xf>
    <xf numFmtId="0" fontId="0" fillId="0" borderId="48" xfId="0" applyBorder="1" applyAlignment="1">
      <alignment horizontal="left" vertical="center"/>
    </xf>
    <xf numFmtId="0" fontId="0" fillId="0" borderId="1" xfId="0" applyBorder="1" applyAlignment="1" applyProtection="1">
      <alignment horizontal="center" vertical="top"/>
      <protection hidden="1"/>
    </xf>
    <xf numFmtId="2" fontId="0" fillId="0" borderId="1" xfId="0" applyNumberFormat="1" applyBorder="1" applyAlignment="1" applyProtection="1">
      <alignment horizontal="center" vertical="top"/>
      <protection locked="0"/>
    </xf>
    <xf numFmtId="2" fontId="0" fillId="0" borderId="1" xfId="0" applyNumberFormat="1" applyBorder="1" applyAlignment="1" applyProtection="1">
      <alignment horizontal="center" vertical="top" wrapText="1"/>
      <protection locked="0"/>
    </xf>
    <xf numFmtId="0" fontId="1" fillId="0" borderId="1" xfId="0" applyFont="1" applyBorder="1" applyAlignment="1">
      <alignment horizontal="right" vertical="center"/>
    </xf>
    <xf numFmtId="0" fontId="0" fillId="0" borderId="10"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2" fontId="0" fillId="0" borderId="1" xfId="0" applyNumberFormat="1" applyBorder="1" applyAlignment="1" applyProtection="1">
      <alignment horizontal="center" vertical="center" wrapText="1"/>
      <protection locked="0"/>
    </xf>
    <xf numFmtId="0" fontId="1" fillId="0" borderId="1" xfId="0" applyFont="1" applyBorder="1" applyAlignment="1">
      <alignment vertical="center"/>
    </xf>
    <xf numFmtId="0" fontId="0" fillId="0" borderId="1" xfId="0" applyBorder="1" applyAlignment="1" applyProtection="1">
      <alignment horizontal="center" vertical="top" wrapText="1"/>
      <protection locked="0"/>
    </xf>
    <xf numFmtId="0" fontId="0" fillId="0" borderId="1" xfId="0" applyBorder="1" applyAlignment="1" applyProtection="1">
      <alignment horizontal="center" vertical="top"/>
      <protection locked="0"/>
    </xf>
    <xf numFmtId="0" fontId="0" fillId="0" borderId="12" xfId="0" applyBorder="1" applyAlignment="1" applyProtection="1">
      <alignment horizontal="center" vertical="top"/>
      <protection locked="0"/>
    </xf>
    <xf numFmtId="10" fontId="0" fillId="0" borderId="1" xfId="0" applyNumberFormat="1" applyBorder="1" applyAlignment="1" applyProtection="1">
      <alignment horizontal="center" vertical="top" wrapText="1"/>
      <protection locked="0"/>
    </xf>
    <xf numFmtId="0" fontId="0" fillId="0" borderId="45" xfId="0" applyBorder="1" applyAlignment="1">
      <alignment vertical="center"/>
    </xf>
    <xf numFmtId="0" fontId="0" fillId="0" borderId="117" xfId="0" applyBorder="1" applyAlignment="1">
      <alignment horizontal="left" vertical="center"/>
    </xf>
    <xf numFmtId="10" fontId="11" fillId="0" borderId="1" xfId="0" applyNumberFormat="1" applyFont="1" applyBorder="1" applyAlignment="1" applyProtection="1">
      <alignment horizontal="center" vertical="top"/>
      <protection locked="0"/>
    </xf>
    <xf numFmtId="10" fontId="0" fillId="0" borderId="24" xfId="0" applyNumberFormat="1" applyBorder="1" applyAlignment="1" applyProtection="1">
      <alignment horizontal="center" vertical="top"/>
      <protection locked="0"/>
    </xf>
    <xf numFmtId="0" fontId="0" fillId="0" borderId="1" xfId="0" applyBorder="1" applyAlignment="1">
      <alignment horizontal="right" vertical="top"/>
    </xf>
    <xf numFmtId="0" fontId="0" fillId="0" borderId="24" xfId="0" applyBorder="1" applyAlignment="1" applyProtection="1">
      <alignment horizontal="left" vertical="top" wrapText="1"/>
      <protection locked="0"/>
    </xf>
    <xf numFmtId="2" fontId="0" fillId="9" borderId="1" xfId="0" applyNumberFormat="1" applyFill="1" applyBorder="1" applyAlignment="1" applyProtection="1">
      <alignment horizontal="right" vertical="top"/>
      <protection locked="0"/>
    </xf>
    <xf numFmtId="0" fontId="0" fillId="9" borderId="10" xfId="0" applyFill="1" applyBorder="1" applyAlignment="1" applyProtection="1">
      <alignment horizontal="center" vertical="center"/>
      <protection locked="0"/>
    </xf>
    <xf numFmtId="0" fontId="0" fillId="0" borderId="45" xfId="0" applyBorder="1" applyAlignment="1">
      <alignment horizontal="left" vertical="center"/>
    </xf>
    <xf numFmtId="0" fontId="0" fillId="0" borderId="45" xfId="0" applyBorder="1" applyAlignment="1">
      <alignment horizontal="left" vertical="center" wrapText="1"/>
    </xf>
    <xf numFmtId="0" fontId="0" fillId="0" borderId="48" xfId="0" applyBorder="1" applyAlignment="1">
      <alignment vertical="center"/>
    </xf>
    <xf numFmtId="0" fontId="0" fillId="0" borderId="102" xfId="0" applyBorder="1" applyAlignment="1">
      <alignment horizontal="right" vertical="top"/>
    </xf>
    <xf numFmtId="0" fontId="0" fillId="0" borderId="94" xfId="0" applyBorder="1" applyAlignment="1" applyProtection="1">
      <alignment horizontal="left" vertical="top" wrapText="1"/>
      <protection locked="0"/>
    </xf>
    <xf numFmtId="10" fontId="0" fillId="0" borderId="94" xfId="0" applyNumberFormat="1" applyBorder="1" applyAlignment="1" applyProtection="1">
      <alignment horizontal="center" vertical="top"/>
      <protection locked="0"/>
    </xf>
    <xf numFmtId="0" fontId="0" fillId="0" borderId="94" xfId="0" applyBorder="1" applyAlignment="1" applyProtection="1">
      <alignment horizontal="center" vertical="top"/>
      <protection locked="0"/>
    </xf>
    <xf numFmtId="0" fontId="0" fillId="0" borderId="80" xfId="0" applyBorder="1" applyAlignment="1" applyProtection="1">
      <alignment horizontal="center" vertical="top"/>
      <protection locked="0"/>
    </xf>
    <xf numFmtId="0" fontId="0" fillId="0" borderId="59" xfId="0" applyBorder="1" applyAlignment="1">
      <alignment horizontal="left" vertical="center" wrapText="1"/>
    </xf>
    <xf numFmtId="0" fontId="0" fillId="9" borderId="46" xfId="0" applyFill="1" applyBorder="1" applyAlignment="1" applyProtection="1">
      <alignment horizontal="center" vertical="center"/>
      <protection locked="0"/>
    </xf>
    <xf numFmtId="0" fontId="0" fillId="0" borderId="1" xfId="0" applyBorder="1" applyAlignment="1">
      <alignment horizontal="right" vertical="top" wrapText="1"/>
    </xf>
    <xf numFmtId="0" fontId="11" fillId="0" borderId="1" xfId="0" applyFont="1" applyBorder="1" applyAlignment="1" applyProtection="1">
      <alignment horizontal="center" vertical="top" wrapText="1"/>
      <protection locked="0"/>
    </xf>
    <xf numFmtId="0" fontId="7" fillId="5" borderId="1" xfId="0" applyFont="1" applyFill="1" applyBorder="1" applyAlignment="1">
      <alignment horizontal="center" vertical="center"/>
    </xf>
    <xf numFmtId="0" fontId="7" fillId="5" borderId="1" xfId="0" applyFont="1" applyFill="1" applyBorder="1" applyAlignment="1">
      <alignment horizontal="center" vertical="center" wrapText="1"/>
    </xf>
    <xf numFmtId="0" fontId="0" fillId="5" borderId="1" xfId="0" applyFill="1" applyBorder="1" applyAlignment="1">
      <alignment vertical="center"/>
    </xf>
    <xf numFmtId="0" fontId="0" fillId="5" borderId="1" xfId="0" applyFill="1" applyBorder="1" applyAlignment="1">
      <alignment horizontal="center" vertical="center" wrapText="1"/>
    </xf>
    <xf numFmtId="0" fontId="0" fillId="0" borderId="64" xfId="0" applyBorder="1" applyAlignment="1">
      <alignment horizontal="right" vertical="center"/>
    </xf>
    <xf numFmtId="0" fontId="0" fillId="0" borderId="64" xfId="0" applyBorder="1" applyAlignment="1" applyProtection="1">
      <alignment horizontal="left" vertical="top" wrapText="1"/>
      <protection locked="0"/>
    </xf>
    <xf numFmtId="10" fontId="0" fillId="0" borderId="28" xfId="0" applyNumberFormat="1" applyBorder="1" applyAlignment="1" applyProtection="1">
      <alignment horizontal="center" vertical="top"/>
      <protection locked="0"/>
    </xf>
    <xf numFmtId="0" fontId="0" fillId="0" borderId="64" xfId="0" applyBorder="1" applyAlignment="1">
      <alignment horizontal="right" vertical="top"/>
    </xf>
    <xf numFmtId="0" fontId="0" fillId="0" borderId="64" xfId="0" applyBorder="1" applyAlignment="1" applyProtection="1">
      <alignment horizontal="left" vertical="top"/>
      <protection locked="0"/>
    </xf>
    <xf numFmtId="2" fontId="0" fillId="0" borderId="104" xfId="0" applyNumberFormat="1" applyBorder="1" applyAlignment="1" applyProtection="1">
      <alignment horizontal="center" vertical="top" wrapText="1"/>
      <protection locked="0"/>
    </xf>
    <xf numFmtId="0" fontId="0" fillId="0" borderId="104" xfId="0" applyBorder="1" applyAlignment="1" applyProtection="1">
      <alignment horizontal="left" vertical="top" wrapText="1"/>
      <protection locked="0"/>
    </xf>
    <xf numFmtId="0" fontId="0" fillId="0" borderId="64" xfId="0" applyBorder="1" applyAlignment="1">
      <alignment horizontal="right" vertical="top" wrapText="1"/>
    </xf>
    <xf numFmtId="49" fontId="0" fillId="0" borderId="104" xfId="0" applyNumberFormat="1" applyBorder="1" applyAlignment="1" applyProtection="1">
      <alignment horizontal="center" vertical="top" wrapText="1"/>
      <protection locked="0"/>
    </xf>
    <xf numFmtId="0" fontId="0" fillId="0" borderId="104" xfId="0" applyBorder="1" applyAlignment="1" applyProtection="1">
      <alignment horizontal="center" vertical="top" wrapText="1"/>
      <protection locked="0"/>
    </xf>
    <xf numFmtId="0" fontId="0" fillId="0" borderId="28" xfId="0"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0" borderId="45" xfId="0" applyBorder="1" applyAlignment="1">
      <alignment horizontal="left" vertical="center" indent="2"/>
    </xf>
    <xf numFmtId="10" fontId="0" fillId="9" borderId="2" xfId="0" applyNumberFormat="1" applyFill="1" applyBorder="1" applyAlignment="1" applyProtection="1">
      <alignment horizontal="center" vertical="center"/>
      <protection locked="0"/>
    </xf>
    <xf numFmtId="0" fontId="0" fillId="9" borderId="2" xfId="0" applyFill="1" applyBorder="1" applyAlignment="1" applyProtection="1">
      <alignment horizontal="left" vertical="top" wrapText="1"/>
      <protection locked="0"/>
    </xf>
    <xf numFmtId="10" fontId="0" fillId="0" borderId="1" xfId="0" applyNumberFormat="1" applyBorder="1" applyAlignment="1" applyProtection="1">
      <alignment horizontal="center" vertical="top"/>
      <protection locked="0"/>
    </xf>
    <xf numFmtId="0" fontId="0" fillId="0" borderId="1" xfId="0" applyBorder="1" applyAlignment="1" applyProtection="1">
      <alignment horizontal="right" vertical="top" wrapText="1"/>
      <protection locked="0"/>
    </xf>
    <xf numFmtId="10" fontId="0" fillId="0" borderId="1" xfId="0" applyNumberFormat="1" applyBorder="1" applyAlignment="1" applyProtection="1">
      <alignment horizontal="center" vertical="center"/>
      <protection locked="0"/>
    </xf>
    <xf numFmtId="0" fontId="9" fillId="15" borderId="110" xfId="2" applyFill="1" applyBorder="1" applyAlignment="1" applyProtection="1">
      <alignment horizontal="left" vertical="center"/>
    </xf>
    <xf numFmtId="0" fontId="0" fillId="8" borderId="56" xfId="0" applyFill="1" applyBorder="1"/>
    <xf numFmtId="0" fontId="0" fillId="8" borderId="57" xfId="0" applyFill="1" applyBorder="1"/>
    <xf numFmtId="0" fontId="0" fillId="0" borderId="87" xfId="0" applyBorder="1"/>
    <xf numFmtId="0" fontId="0" fillId="0" borderId="54" xfId="0" applyBorder="1" applyAlignment="1">
      <alignment horizontal="right" vertical="center"/>
    </xf>
    <xf numFmtId="0" fontId="0" fillId="0" borderId="39" xfId="0" applyBorder="1" applyAlignment="1">
      <alignment horizontal="right" vertical="center"/>
    </xf>
    <xf numFmtId="0" fontId="0" fillId="0" borderId="119" xfId="0" applyBorder="1" applyAlignment="1">
      <alignment horizontal="right" vertical="center"/>
    </xf>
    <xf numFmtId="0" fontId="0" fillId="0" borderId="41" xfId="0" applyBorder="1" applyAlignment="1">
      <alignment horizontal="left" vertical="center" wrapText="1"/>
    </xf>
    <xf numFmtId="0" fontId="0" fillId="0" borderId="128" xfId="0" applyBorder="1" applyAlignment="1">
      <alignment horizontal="right" vertical="center"/>
    </xf>
    <xf numFmtId="0" fontId="0" fillId="9" borderId="0" xfId="0" applyFill="1"/>
    <xf numFmtId="0" fontId="0" fillId="0" borderId="0" xfId="0" applyProtection="1">
      <protection hidden="1"/>
    </xf>
    <xf numFmtId="0" fontId="23" fillId="0" borderId="0" xfId="0" applyFont="1" applyProtection="1">
      <protection hidden="1"/>
    </xf>
    <xf numFmtId="0" fontId="0" fillId="5" borderId="4" xfId="0" applyFill="1" applyBorder="1" applyAlignment="1">
      <alignment wrapText="1"/>
    </xf>
    <xf numFmtId="0" fontId="0" fillId="0" borderId="135" xfId="0" applyBorder="1" applyAlignment="1">
      <alignment horizontal="left" vertical="center" wrapText="1"/>
    </xf>
    <xf numFmtId="164" fontId="0" fillId="12" borderId="1" xfId="0" applyNumberFormat="1" applyFill="1" applyBorder="1" applyAlignment="1" applyProtection="1">
      <alignment horizontal="center" vertical="center"/>
      <protection hidden="1"/>
    </xf>
    <xf numFmtId="0" fontId="0" fillId="12" borderId="1" xfId="0" applyFill="1" applyBorder="1" applyAlignment="1" applyProtection="1">
      <alignment horizontal="center" vertical="center"/>
      <protection hidden="1"/>
    </xf>
    <xf numFmtId="0" fontId="1" fillId="5" borderId="2" xfId="0" applyFont="1" applyFill="1" applyBorder="1" applyAlignment="1">
      <alignment horizontal="center" vertical="center" wrapText="1"/>
    </xf>
    <xf numFmtId="0" fontId="0" fillId="5" borderId="22" xfId="0" applyFill="1" applyBorder="1"/>
    <xf numFmtId="0" fontId="0" fillId="12" borderId="1" xfId="0" applyFill="1" applyBorder="1" applyAlignment="1" applyProtection="1">
      <alignment horizontal="center" vertical="center" wrapText="1"/>
      <protection hidden="1"/>
    </xf>
    <xf numFmtId="0" fontId="0" fillId="0" borderId="55" xfId="0" applyBorder="1" applyAlignment="1">
      <alignment horizontal="left" vertical="center" wrapText="1"/>
    </xf>
    <xf numFmtId="0" fontId="0" fillId="0" borderId="45" xfId="0" applyBorder="1" applyAlignment="1">
      <alignment vertical="center" wrapText="1"/>
    </xf>
    <xf numFmtId="0" fontId="0" fillId="0" borderId="2" xfId="0" applyBorder="1" applyAlignment="1">
      <alignment horizontal="center" vertical="center" wrapText="1"/>
    </xf>
    <xf numFmtId="0" fontId="0" fillId="0" borderId="45" xfId="0" applyBorder="1" applyAlignment="1">
      <alignment vertical="top" wrapText="1"/>
    </xf>
    <xf numFmtId="0" fontId="0" fillId="5" borderId="125" xfId="0" applyFill="1" applyBorder="1"/>
    <xf numFmtId="0" fontId="0" fillId="5" borderId="90" xfId="0" applyFill="1" applyBorder="1"/>
    <xf numFmtId="0" fontId="0" fillId="5" borderId="126" xfId="0" applyFill="1" applyBorder="1"/>
    <xf numFmtId="0" fontId="1" fillId="0" borderId="24" xfId="0" applyFont="1" applyBorder="1" applyAlignment="1">
      <alignment horizontal="center" vertical="center"/>
    </xf>
    <xf numFmtId="0" fontId="1" fillId="5" borderId="90" xfId="0" applyFont="1" applyFill="1" applyBorder="1" applyAlignment="1">
      <alignment horizontal="left" indent="1"/>
    </xf>
    <xf numFmtId="0" fontId="0" fillId="0" borderId="45" xfId="0" applyBorder="1" applyAlignment="1">
      <alignment vertical="top"/>
    </xf>
    <xf numFmtId="0" fontId="0" fillId="5" borderId="121" xfId="0" applyFill="1" applyBorder="1"/>
    <xf numFmtId="0" fontId="9" fillId="0" borderId="121" xfId="2" applyBorder="1" applyAlignment="1">
      <alignment horizontal="center" vertical="center"/>
    </xf>
    <xf numFmtId="0" fontId="0" fillId="0" borderId="45" xfId="0" applyBorder="1" applyAlignment="1">
      <alignment horizontal="center" vertical="center" wrapText="1"/>
    </xf>
    <xf numFmtId="0" fontId="11" fillId="6" borderId="1" xfId="0" applyFont="1" applyFill="1" applyBorder="1" applyAlignment="1">
      <alignment horizontal="center" vertical="top" wrapText="1"/>
    </xf>
    <xf numFmtId="0" fontId="0" fillId="6" borderId="1" xfId="0" applyFill="1" applyBorder="1" applyAlignment="1">
      <alignment horizontal="center" vertical="top" wrapText="1"/>
    </xf>
    <xf numFmtId="0" fontId="0" fillId="9" borderId="102" xfId="0" applyFill="1" applyBorder="1" applyAlignment="1" applyProtection="1">
      <alignment horizontal="center" vertical="center"/>
      <protection locked="0"/>
    </xf>
    <xf numFmtId="0" fontId="1" fillId="5" borderId="45" xfId="0" applyFont="1" applyFill="1" applyBorder="1"/>
    <xf numFmtId="0" fontId="9" fillId="0" borderId="0" xfId="2" applyAlignment="1">
      <alignment horizontal="right" vertical="center"/>
    </xf>
    <xf numFmtId="49" fontId="0" fillId="0" borderId="0" xfId="0" applyNumberFormat="1"/>
    <xf numFmtId="0" fontId="0" fillId="0" borderId="4" xfId="0" applyBorder="1" applyAlignment="1">
      <alignment horizontal="left" vertical="center" wrapText="1"/>
    </xf>
    <xf numFmtId="0" fontId="0" fillId="0" borderId="1" xfId="0" applyBorder="1" applyAlignment="1">
      <alignment horizontal="left" vertical="center" wrapText="1"/>
    </xf>
    <xf numFmtId="0" fontId="1" fillId="0" borderId="4" xfId="0" applyFont="1" applyBorder="1" applyAlignment="1">
      <alignment horizontal="left" vertical="center" wrapText="1"/>
    </xf>
    <xf numFmtId="0" fontId="9" fillId="0" borderId="0" xfId="2" applyAlignment="1">
      <alignment horizontal="right"/>
    </xf>
    <xf numFmtId="165" fontId="0" fillId="0" borderId="1" xfId="0" applyNumberFormat="1" applyBorder="1" applyAlignment="1">
      <alignment horizontal="center" vertical="center" wrapText="1"/>
    </xf>
    <xf numFmtId="0" fontId="0" fillId="0" borderId="1" xfId="0" applyBorder="1" applyAlignment="1">
      <alignment horizontal="center" vertical="top"/>
    </xf>
    <xf numFmtId="0" fontId="0" fillId="0" borderId="0" xfId="0" applyAlignment="1">
      <alignment horizontal="center" vertical="center"/>
    </xf>
    <xf numFmtId="0" fontId="0" fillId="0" borderId="0" xfId="0" applyAlignment="1">
      <alignment vertical="center"/>
    </xf>
    <xf numFmtId="0" fontId="0" fillId="7" borderId="1" xfId="0" applyFill="1" applyBorder="1" applyAlignment="1">
      <alignment horizontal="center" vertical="center" wrapText="1"/>
    </xf>
    <xf numFmtId="0" fontId="0" fillId="7" borderId="4" xfId="0" applyFill="1" applyBorder="1" applyAlignment="1">
      <alignment horizontal="center" vertical="center" wrapText="1"/>
    </xf>
    <xf numFmtId="0" fontId="1" fillId="6" borderId="1" xfId="0" applyFont="1" applyFill="1" applyBorder="1" applyAlignment="1">
      <alignment vertical="center" wrapText="1"/>
    </xf>
    <xf numFmtId="49" fontId="0" fillId="0" borderId="1" xfId="0" applyNumberFormat="1" applyBorder="1" applyAlignment="1">
      <alignment horizontal="center" vertical="center"/>
    </xf>
    <xf numFmtId="0" fontId="0" fillId="0" borderId="3" xfId="0" applyBorder="1" applyAlignment="1">
      <alignment horizontal="left" vertical="center" wrapText="1"/>
    </xf>
    <xf numFmtId="0" fontId="0" fillId="0" borderId="0" xfId="0" applyAlignment="1">
      <alignment horizontal="left" vertical="top"/>
    </xf>
    <xf numFmtId="0" fontId="1" fillId="0" borderId="1" xfId="0" applyFont="1" applyBorder="1" applyAlignment="1" applyProtection="1">
      <alignment horizontal="center" vertical="center"/>
      <protection hidden="1"/>
    </xf>
    <xf numFmtId="0" fontId="1" fillId="0" borderId="1" xfId="0" applyFont="1" applyBorder="1" applyAlignment="1" applyProtection="1">
      <alignment horizontal="center" vertical="center" wrapText="1"/>
      <protection hidden="1"/>
    </xf>
    <xf numFmtId="0" fontId="0" fillId="18" borderId="0" xfId="0" applyFill="1"/>
    <xf numFmtId="0" fontId="0" fillId="0" borderId="45" xfId="0" applyBorder="1" applyAlignment="1" applyProtection="1">
      <alignment horizontal="center" vertical="center" wrapText="1"/>
      <protection hidden="1"/>
    </xf>
    <xf numFmtId="0" fontId="0" fillId="5" borderId="40" xfId="0" applyFill="1" applyBorder="1" applyAlignment="1">
      <alignment horizontal="left"/>
    </xf>
    <xf numFmtId="0" fontId="0" fillId="0" borderId="0" xfId="0" applyAlignment="1">
      <alignment horizontal="left" vertical="top" wrapText="1"/>
    </xf>
    <xf numFmtId="0" fontId="0" fillId="5" borderId="0" xfId="0" applyFill="1" applyAlignment="1">
      <alignment wrapText="1"/>
    </xf>
    <xf numFmtId="0" fontId="0" fillId="5" borderId="40" xfId="0" applyFill="1" applyBorder="1" applyAlignment="1">
      <alignment wrapText="1"/>
    </xf>
    <xf numFmtId="0" fontId="0" fillId="0" borderId="45" xfId="0" applyBorder="1" applyAlignment="1">
      <alignment horizontal="left" vertical="top" wrapText="1"/>
    </xf>
    <xf numFmtId="0" fontId="0" fillId="0" borderId="1" xfId="0" applyBorder="1" applyAlignment="1">
      <alignment horizontal="left" vertical="top" wrapText="1"/>
    </xf>
    <xf numFmtId="0" fontId="0" fillId="12" borderId="1" xfId="0" applyFill="1" applyBorder="1" applyAlignment="1">
      <alignment horizontal="center" vertical="center" wrapText="1"/>
    </xf>
    <xf numFmtId="10" fontId="0" fillId="5" borderId="60" xfId="0" applyNumberFormat="1" applyFill="1" applyBorder="1" applyProtection="1">
      <protection hidden="1"/>
    </xf>
    <xf numFmtId="10" fontId="0" fillId="5" borderId="26" xfId="0" applyNumberFormat="1" applyFill="1" applyBorder="1" applyProtection="1">
      <protection hidden="1"/>
    </xf>
    <xf numFmtId="10" fontId="0" fillId="5" borderId="88" xfId="0" applyNumberFormat="1" applyFill="1" applyBorder="1" applyProtection="1">
      <protection hidden="1"/>
    </xf>
    <xf numFmtId="10" fontId="0" fillId="5" borderId="40" xfId="0" applyNumberFormat="1" applyFill="1" applyBorder="1" applyProtection="1">
      <protection hidden="1"/>
    </xf>
    <xf numFmtId="10" fontId="0" fillId="5" borderId="47" xfId="0" applyNumberFormat="1" applyFill="1" applyBorder="1" applyProtection="1">
      <protection hidden="1"/>
    </xf>
    <xf numFmtId="0" fontId="1" fillId="0" borderId="45" xfId="0" applyFont="1" applyBorder="1" applyAlignment="1">
      <alignment horizontal="left" vertical="center"/>
    </xf>
    <xf numFmtId="0" fontId="0" fillId="0" borderId="45" xfId="0" applyBorder="1" applyAlignment="1">
      <alignment horizontal="left" vertical="center" indent="1"/>
    </xf>
    <xf numFmtId="0" fontId="0" fillId="17" borderId="0" xfId="0" applyFill="1"/>
    <xf numFmtId="0" fontId="0" fillId="9" borderId="1" xfId="0" applyFill="1" applyBorder="1" applyAlignment="1" applyProtection="1">
      <alignment horizontal="center" vertical="center" wrapText="1"/>
      <protection locked="0"/>
    </xf>
    <xf numFmtId="0" fontId="9" fillId="0" borderId="1" xfId="2" applyBorder="1" applyAlignment="1">
      <alignment horizontal="center" vertical="center"/>
    </xf>
    <xf numFmtId="0" fontId="0" fillId="0" borderId="45" xfId="0" applyBorder="1" applyAlignment="1">
      <alignment horizontal="left" vertical="center" wrapText="1" indent="1"/>
    </xf>
    <xf numFmtId="0" fontId="0" fillId="0" borderId="52" xfId="0" applyBorder="1" applyAlignment="1">
      <alignment horizontal="right" vertical="center"/>
    </xf>
    <xf numFmtId="0" fontId="0" fillId="9" borderId="11" xfId="0" applyFill="1" applyBorder="1" applyAlignment="1" applyProtection="1">
      <alignment horizontal="center" vertical="center"/>
      <protection locked="0"/>
    </xf>
    <xf numFmtId="0" fontId="1" fillId="9" borderId="1" xfId="0" applyFont="1" applyFill="1" applyBorder="1" applyAlignment="1">
      <alignment horizontal="center" vertical="center"/>
    </xf>
    <xf numFmtId="0" fontId="9" fillId="0" borderId="0" xfId="2" applyAlignment="1" applyProtection="1">
      <alignment horizontal="right"/>
    </xf>
    <xf numFmtId="164" fontId="0" fillId="12" borderId="76" xfId="0" applyNumberFormat="1" applyFill="1" applyBorder="1" applyAlignment="1" applyProtection="1">
      <alignment vertical="center"/>
      <protection hidden="1"/>
    </xf>
    <xf numFmtId="164" fontId="0" fillId="12" borderId="77" xfId="0" applyNumberFormat="1" applyFill="1" applyBorder="1" applyAlignment="1" applyProtection="1">
      <alignment vertical="center"/>
      <protection hidden="1"/>
    </xf>
    <xf numFmtId="0" fontId="0" fillId="12" borderId="1" xfId="0" applyFill="1" applyBorder="1" applyAlignment="1">
      <alignment horizontal="center" vertical="center"/>
    </xf>
    <xf numFmtId="0" fontId="9" fillId="0" borderId="1" xfId="2" applyFill="1" applyBorder="1" applyAlignment="1" applyProtection="1">
      <alignment horizontal="center" vertical="center"/>
    </xf>
    <xf numFmtId="0" fontId="9" fillId="0" borderId="1" xfId="2" applyBorder="1" applyAlignment="1" applyProtection="1">
      <alignment horizontal="center" vertical="center"/>
    </xf>
    <xf numFmtId="0" fontId="1" fillId="0" borderId="45" xfId="0" applyFont="1" applyBorder="1"/>
    <xf numFmtId="0" fontId="0" fillId="12" borderId="46" xfId="0" applyFill="1" applyBorder="1" applyAlignment="1">
      <alignment horizontal="center" vertical="center"/>
    </xf>
    <xf numFmtId="0" fontId="0" fillId="0" borderId="97" xfId="0" applyBorder="1" applyAlignment="1">
      <alignment horizontal="right" vertical="top"/>
    </xf>
    <xf numFmtId="0" fontId="0" fillId="0" borderId="4" xfId="0" applyBorder="1" applyAlignment="1">
      <alignment horizontal="left" vertical="top" wrapText="1"/>
    </xf>
    <xf numFmtId="10" fontId="0" fillId="3" borderId="1"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protection locked="0"/>
    </xf>
    <xf numFmtId="0" fontId="0" fillId="9" borderId="13"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0" fillId="9" borderId="75" xfId="0" applyFill="1" applyBorder="1" applyAlignment="1" applyProtection="1">
      <alignment horizontal="center" vertical="center"/>
      <protection locked="0"/>
    </xf>
    <xf numFmtId="0" fontId="0" fillId="9" borderId="18" xfId="0" applyFill="1" applyBorder="1" applyAlignment="1" applyProtection="1">
      <alignment horizontal="center" vertical="center"/>
      <protection locked="0"/>
    </xf>
    <xf numFmtId="0" fontId="0" fillId="9" borderId="107" xfId="0" applyFill="1" applyBorder="1" applyAlignment="1" applyProtection="1">
      <alignment horizontal="center" vertical="center"/>
      <protection locked="0"/>
    </xf>
    <xf numFmtId="0" fontId="0" fillId="9" borderId="1" xfId="0" applyFill="1" applyBorder="1" applyAlignment="1" applyProtection="1">
      <alignment horizontal="center" vertical="center"/>
      <protection hidden="1"/>
    </xf>
    <xf numFmtId="0" fontId="0" fillId="6" borderId="1" xfId="0" applyFill="1" applyBorder="1"/>
    <xf numFmtId="164" fontId="0" fillId="7" borderId="2" xfId="0" applyNumberFormat="1" applyFill="1" applyBorder="1" applyAlignment="1" applyProtection="1">
      <alignment horizontal="center" vertical="center"/>
      <protection hidden="1"/>
    </xf>
    <xf numFmtId="164" fontId="0" fillId="0" borderId="2" xfId="0" applyNumberFormat="1" applyBorder="1" applyAlignment="1" applyProtection="1">
      <alignment horizontal="center" vertical="center"/>
      <protection hidden="1"/>
    </xf>
    <xf numFmtId="164" fontId="0" fillId="5" borderId="2" xfId="0" applyNumberFormat="1" applyFill="1" applyBorder="1" applyAlignment="1" applyProtection="1">
      <alignment horizontal="center" vertical="center"/>
      <protection hidden="1"/>
    </xf>
    <xf numFmtId="0" fontId="0" fillId="5" borderId="30" xfId="0" applyFill="1" applyBorder="1" applyProtection="1">
      <protection hidden="1"/>
    </xf>
    <xf numFmtId="0" fontId="0" fillId="5" borderId="60" xfId="0" applyFill="1" applyBorder="1" applyProtection="1">
      <protection hidden="1"/>
    </xf>
    <xf numFmtId="0" fontId="24" fillId="5" borderId="5" xfId="2" applyNumberFormat="1" applyFont="1" applyFill="1" applyBorder="1" applyAlignment="1" applyProtection="1">
      <alignment horizontal="center" vertical="center"/>
      <protection hidden="1"/>
    </xf>
    <xf numFmtId="0" fontId="22" fillId="5" borderId="25" xfId="0" applyFont="1" applyFill="1" applyBorder="1" applyAlignment="1" applyProtection="1">
      <alignment horizontal="center" vertical="center"/>
      <protection hidden="1"/>
    </xf>
    <xf numFmtId="0" fontId="0" fillId="9" borderId="140" xfId="0" applyFill="1" applyBorder="1" applyAlignment="1" applyProtection="1">
      <alignment horizontal="center" vertical="center"/>
      <protection locked="0"/>
    </xf>
    <xf numFmtId="0" fontId="0" fillId="0" borderId="8" xfId="0" applyBorder="1" applyAlignment="1">
      <alignment wrapText="1"/>
    </xf>
    <xf numFmtId="0" fontId="0" fillId="5" borderId="3" xfId="0" applyFill="1" applyBorder="1" applyAlignment="1">
      <alignment vertical="center" wrapText="1"/>
    </xf>
    <xf numFmtId="0" fontId="22" fillId="5" borderId="2" xfId="0" applyFont="1" applyFill="1" applyBorder="1" applyAlignment="1" applyProtection="1">
      <alignment horizontal="center" vertical="center" wrapText="1"/>
      <protection hidden="1"/>
    </xf>
    <xf numFmtId="0" fontId="1" fillId="5" borderId="22" xfId="0" applyFont="1" applyFill="1" applyBorder="1" applyAlignment="1">
      <alignment horizontal="center" vertical="center"/>
    </xf>
    <xf numFmtId="2" fontId="0" fillId="9" borderId="13" xfId="0" applyNumberFormat="1" applyFill="1" applyBorder="1" applyAlignment="1" applyProtection="1">
      <alignment horizontal="center" vertical="center"/>
      <protection locked="0"/>
    </xf>
    <xf numFmtId="0" fontId="0" fillId="9" borderId="1" xfId="0" applyFill="1" applyBorder="1" applyAlignment="1" applyProtection="1">
      <alignment horizontal="center" vertical="center" wrapText="1"/>
      <protection hidden="1"/>
    </xf>
    <xf numFmtId="164" fontId="0" fillId="9" borderId="1" xfId="0" applyNumberFormat="1" applyFill="1" applyBorder="1" applyAlignment="1" applyProtection="1">
      <alignment horizontal="center" vertical="center"/>
      <protection hidden="1"/>
    </xf>
    <xf numFmtId="166" fontId="0" fillId="9" borderId="69" xfId="0" applyNumberFormat="1" applyFill="1" applyBorder="1" applyAlignment="1" applyProtection="1">
      <alignment horizontal="center" vertical="center" wrapText="1"/>
      <protection locked="0"/>
    </xf>
    <xf numFmtId="2" fontId="0" fillId="0" borderId="143" xfId="0" applyNumberFormat="1" applyBorder="1" applyAlignment="1" applyProtection="1">
      <alignment horizontal="center" vertical="top" wrapText="1"/>
      <protection locked="0"/>
    </xf>
    <xf numFmtId="0" fontId="0" fillId="9" borderId="1" xfId="0" applyFill="1" applyBorder="1" applyAlignment="1" applyProtection="1">
      <alignment horizontal="left" vertical="top" wrapText="1"/>
      <protection locked="0"/>
    </xf>
    <xf numFmtId="10" fontId="0" fillId="9" borderId="22" xfId="0" applyNumberFormat="1" applyFill="1" applyBorder="1" applyAlignment="1" applyProtection="1">
      <alignment horizontal="center" vertical="center"/>
      <protection locked="0"/>
    </xf>
    <xf numFmtId="2" fontId="0" fillId="9" borderId="144" xfId="0" applyNumberFormat="1" applyFill="1" applyBorder="1" applyAlignment="1" applyProtection="1">
      <alignment horizontal="center" vertical="center"/>
      <protection locked="0"/>
    </xf>
    <xf numFmtId="0" fontId="0" fillId="3" borderId="104" xfId="0" applyFill="1" applyBorder="1" applyAlignment="1" applyProtection="1">
      <alignment horizontal="center" vertical="center" wrapText="1"/>
      <protection hidden="1"/>
    </xf>
    <xf numFmtId="0" fontId="0" fillId="0" borderId="4" xfId="0" applyBorder="1" applyAlignment="1">
      <alignment horizontal="left" vertical="center"/>
    </xf>
    <xf numFmtId="0" fontId="0" fillId="9" borderId="19" xfId="0" applyFill="1" applyBorder="1" applyAlignment="1" applyProtection="1">
      <alignment horizontal="center" vertical="center"/>
      <protection locked="0"/>
    </xf>
    <xf numFmtId="2" fontId="0" fillId="9" borderId="7" xfId="0" applyNumberFormat="1" applyFill="1" applyBorder="1" applyAlignment="1" applyProtection="1">
      <alignment horizontal="center" vertical="center"/>
      <protection locked="0"/>
    </xf>
    <xf numFmtId="0" fontId="0" fillId="0" borderId="89" xfId="0" applyBorder="1" applyAlignment="1">
      <alignment horizontal="left" vertical="top" wrapText="1"/>
    </xf>
    <xf numFmtId="0" fontId="0" fillId="5" borderId="1" xfId="0" applyFill="1" applyBorder="1" applyAlignment="1">
      <alignment horizontal="center" vertical="center"/>
    </xf>
    <xf numFmtId="166" fontId="0" fillId="0" borderId="13" xfId="0" applyNumberFormat="1" applyBorder="1" applyProtection="1">
      <protection locked="0"/>
    </xf>
    <xf numFmtId="166" fontId="0" fillId="0" borderId="73" xfId="0" applyNumberFormat="1" applyBorder="1" applyProtection="1">
      <protection locked="0"/>
    </xf>
    <xf numFmtId="166" fontId="0" fillId="0" borderId="15" xfId="0" applyNumberFormat="1" applyBorder="1" applyProtection="1">
      <protection locked="0"/>
    </xf>
    <xf numFmtId="166" fontId="0" fillId="0" borderId="72" xfId="0" applyNumberFormat="1" applyBorder="1" applyProtection="1">
      <protection locked="0"/>
    </xf>
    <xf numFmtId="0" fontId="0" fillId="0" borderId="51" xfId="0" applyBorder="1"/>
    <xf numFmtId="0" fontId="0" fillId="0" borderId="94" xfId="0" applyBorder="1" applyAlignment="1">
      <alignment wrapText="1"/>
    </xf>
    <xf numFmtId="0" fontId="1" fillId="5" borderId="53" xfId="0" applyFont="1" applyFill="1" applyBorder="1" applyAlignment="1">
      <alignment vertical="center" wrapText="1"/>
    </xf>
    <xf numFmtId="0" fontId="1" fillId="3" borderId="57" xfId="0" applyFont="1" applyFill="1" applyBorder="1" applyAlignment="1">
      <alignment vertical="center"/>
    </xf>
    <xf numFmtId="0" fontId="4" fillId="3" borderId="26" xfId="0" applyFont="1" applyFill="1" applyBorder="1" applyAlignment="1">
      <alignment vertical="center" wrapText="1"/>
    </xf>
    <xf numFmtId="0" fontId="4" fillId="3" borderId="47" xfId="0" applyFont="1" applyFill="1" applyBorder="1" applyAlignment="1">
      <alignment vertical="center" wrapText="1"/>
    </xf>
    <xf numFmtId="0" fontId="0" fillId="0" borderId="147" xfId="0" applyBorder="1"/>
    <xf numFmtId="0" fontId="0" fillId="0" borderId="148" xfId="0" applyBorder="1"/>
    <xf numFmtId="0" fontId="1" fillId="5" borderId="43" xfId="0" applyFont="1" applyFill="1" applyBorder="1" applyAlignment="1">
      <alignment wrapText="1"/>
    </xf>
    <xf numFmtId="0" fontId="4" fillId="5" borderId="36" xfId="0" applyFont="1" applyFill="1" applyBorder="1" applyAlignment="1">
      <alignment vertical="center" wrapText="1"/>
    </xf>
    <xf numFmtId="0" fontId="0" fillId="0" borderId="129" xfId="0" applyBorder="1" applyAlignment="1">
      <alignment horizontal="left" vertical="top" wrapText="1"/>
    </xf>
    <xf numFmtId="0" fontId="0" fillId="0" borderId="149" xfId="0" applyBorder="1" applyAlignment="1">
      <alignment horizontal="left" vertical="top" wrapText="1"/>
    </xf>
    <xf numFmtId="10" fontId="0" fillId="9" borderId="77" xfId="1" applyNumberFormat="1" applyFont="1" applyFill="1" applyBorder="1" applyAlignment="1" applyProtection="1">
      <alignment horizontal="center" vertical="center"/>
      <protection locked="0"/>
    </xf>
    <xf numFmtId="0" fontId="0" fillId="0" borderId="30" xfId="0" applyBorder="1" applyAlignment="1">
      <alignment wrapText="1"/>
    </xf>
    <xf numFmtId="0" fontId="2" fillId="5" borderId="26" xfId="0" applyFont="1" applyFill="1" applyBorder="1" applyAlignment="1">
      <alignment wrapText="1"/>
    </xf>
    <xf numFmtId="0" fontId="0" fillId="9" borderId="71" xfId="0" applyFill="1" applyBorder="1" applyAlignment="1" applyProtection="1">
      <alignment horizontal="center" vertical="center"/>
      <protection locked="0"/>
    </xf>
    <xf numFmtId="0" fontId="0" fillId="9" borderId="22" xfId="0" applyFill="1" applyBorder="1" applyAlignment="1" applyProtection="1">
      <alignment horizontal="center" vertical="center"/>
      <protection locked="0"/>
    </xf>
    <xf numFmtId="0" fontId="1" fillId="3" borderId="35" xfId="0" applyFont="1" applyFill="1" applyBorder="1" applyAlignment="1">
      <alignment vertical="center" wrapText="1"/>
    </xf>
    <xf numFmtId="0" fontId="4" fillId="5" borderId="95" xfId="0" applyFont="1" applyFill="1" applyBorder="1" applyAlignment="1">
      <alignment vertical="center" wrapText="1"/>
    </xf>
    <xf numFmtId="0" fontId="1" fillId="4" borderId="87" xfId="0" applyFont="1" applyFill="1" applyBorder="1" applyAlignment="1">
      <alignment horizontal="right"/>
    </xf>
    <xf numFmtId="0" fontId="1" fillId="4" borderId="89" xfId="0" applyFont="1" applyFill="1" applyBorder="1" applyAlignment="1">
      <alignment horizontal="right"/>
    </xf>
    <xf numFmtId="0" fontId="1" fillId="8" borderId="26" xfId="0" applyFont="1" applyFill="1" applyBorder="1" applyAlignment="1">
      <alignment horizontal="left" wrapText="1"/>
    </xf>
    <xf numFmtId="0" fontId="1" fillId="8" borderId="1" xfId="0" applyFont="1" applyFill="1" applyBorder="1" applyAlignment="1">
      <alignment horizontal="center" vertical="center"/>
    </xf>
    <xf numFmtId="0" fontId="0" fillId="9" borderId="131" xfId="0"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6" borderId="25" xfId="0" applyFill="1" applyBorder="1"/>
    <xf numFmtId="0" fontId="0" fillId="9" borderId="69" xfId="0" applyFill="1" applyBorder="1" applyAlignment="1" applyProtection="1">
      <alignment horizontal="center" vertical="center"/>
      <protection locked="0"/>
    </xf>
    <xf numFmtId="0" fontId="4" fillId="5" borderId="36" xfId="0" applyFont="1" applyFill="1" applyBorder="1" applyAlignment="1">
      <alignment horizontal="left" vertical="center"/>
    </xf>
    <xf numFmtId="0" fontId="0" fillId="0" borderId="48" xfId="0" applyBorder="1" applyAlignment="1">
      <alignment horizontal="right" vertical="center"/>
    </xf>
    <xf numFmtId="0" fontId="0" fillId="0" borderId="55" xfId="0" applyBorder="1" applyAlignment="1">
      <alignment horizontal="right" vertical="center"/>
    </xf>
    <xf numFmtId="0" fontId="0" fillId="0" borderId="48" xfId="0" applyBorder="1"/>
    <xf numFmtId="0" fontId="0" fillId="0" borderId="23" xfId="0" applyBorder="1" applyAlignment="1">
      <alignment wrapText="1"/>
    </xf>
    <xf numFmtId="0" fontId="0" fillId="0" borderId="49" xfId="0" applyBorder="1" applyAlignment="1">
      <alignment wrapText="1"/>
    </xf>
    <xf numFmtId="0" fontId="0" fillId="0" borderId="41" xfId="0" applyBorder="1" applyAlignment="1">
      <alignment wrapText="1"/>
    </xf>
    <xf numFmtId="0" fontId="9" fillId="0" borderId="49" xfId="2" applyBorder="1" applyAlignment="1">
      <alignment horizontal="center" vertical="center"/>
    </xf>
    <xf numFmtId="2" fontId="0" fillId="9" borderId="76" xfId="0" applyNumberFormat="1" applyFill="1" applyBorder="1" applyAlignment="1" applyProtection="1">
      <alignment horizontal="center"/>
      <protection locked="0"/>
    </xf>
    <xf numFmtId="2" fontId="0" fillId="9" borderId="130" xfId="0" applyNumberFormat="1" applyFill="1" applyBorder="1" applyAlignment="1" applyProtection="1">
      <alignment horizontal="center"/>
      <protection locked="0"/>
    </xf>
    <xf numFmtId="0" fontId="1" fillId="5" borderId="53" xfId="0" applyFont="1" applyFill="1" applyBorder="1" applyAlignment="1">
      <alignment vertical="center"/>
    </xf>
    <xf numFmtId="0" fontId="4" fillId="5" borderId="36" xfId="0" applyFont="1" applyFill="1" applyBorder="1" applyAlignment="1">
      <alignment horizontal="left" vertical="center" wrapText="1"/>
    </xf>
    <xf numFmtId="0" fontId="9" fillId="0" borderId="22" xfId="2" applyBorder="1" applyAlignment="1">
      <alignment horizontal="center" vertical="center"/>
    </xf>
    <xf numFmtId="0" fontId="0" fillId="0" borderId="60" xfId="0" applyBorder="1" applyAlignment="1">
      <alignment vertical="center" wrapText="1"/>
    </xf>
    <xf numFmtId="0" fontId="0" fillId="8" borderId="1" xfId="0" applyFill="1" applyBorder="1" applyAlignment="1">
      <alignment horizontal="center" vertical="center"/>
    </xf>
    <xf numFmtId="0" fontId="0" fillId="8" borderId="46" xfId="0" applyFill="1" applyBorder="1" applyAlignment="1">
      <alignment horizontal="center" vertical="center"/>
    </xf>
    <xf numFmtId="10" fontId="0" fillId="9" borderId="83" xfId="1" applyNumberFormat="1" applyFont="1" applyFill="1" applyBorder="1" applyAlignment="1" applyProtection="1">
      <alignment horizontal="center" vertical="center"/>
      <protection locked="0"/>
    </xf>
    <xf numFmtId="10" fontId="0" fillId="9" borderId="84" xfId="1" applyNumberFormat="1" applyFont="1" applyFill="1" applyBorder="1" applyAlignment="1" applyProtection="1">
      <alignment horizontal="center" vertical="center"/>
      <protection locked="0"/>
    </xf>
    <xf numFmtId="10" fontId="0" fillId="9" borderId="86" xfId="1" applyNumberFormat="1" applyFont="1" applyFill="1" applyBorder="1" applyAlignment="1" applyProtection="1">
      <alignment horizontal="center" vertical="center"/>
      <protection locked="0"/>
    </xf>
    <xf numFmtId="10" fontId="0" fillId="9" borderId="150" xfId="1" applyNumberFormat="1" applyFont="1" applyFill="1" applyBorder="1" applyAlignment="1" applyProtection="1">
      <alignment horizontal="center" vertical="center"/>
      <protection locked="0"/>
    </xf>
    <xf numFmtId="10" fontId="0" fillId="9" borderId="101" xfId="1" applyNumberFormat="1" applyFont="1" applyFill="1" applyBorder="1" applyAlignment="1" applyProtection="1">
      <alignment horizontal="center" vertical="center"/>
      <protection locked="0"/>
    </xf>
    <xf numFmtId="10" fontId="0" fillId="9" borderId="96" xfId="1" applyNumberFormat="1" applyFont="1" applyFill="1" applyBorder="1" applyAlignment="1" applyProtection="1">
      <alignment horizontal="center" vertical="center"/>
      <protection locked="0"/>
    </xf>
    <xf numFmtId="10" fontId="0" fillId="9" borderId="98" xfId="1" applyNumberFormat="1" applyFont="1" applyFill="1" applyBorder="1" applyAlignment="1" applyProtection="1">
      <alignment horizontal="center" vertical="center"/>
      <protection locked="0"/>
    </xf>
    <xf numFmtId="10" fontId="0" fillId="9" borderId="151" xfId="1" applyNumberFormat="1" applyFont="1" applyFill="1" applyBorder="1" applyAlignment="1" applyProtection="1">
      <alignment horizontal="center" vertical="center"/>
      <protection locked="0"/>
    </xf>
    <xf numFmtId="0" fontId="0" fillId="9" borderId="12" xfId="0" applyFill="1" applyBorder="1" applyAlignment="1" applyProtection="1">
      <alignment horizontal="left" vertical="top" wrapText="1"/>
      <protection locked="0"/>
    </xf>
    <xf numFmtId="0" fontId="0" fillId="9" borderId="7" xfId="0" applyFill="1" applyBorder="1" applyAlignment="1" applyProtection="1">
      <alignment horizontal="left" vertical="top" wrapText="1"/>
      <protection locked="0"/>
    </xf>
    <xf numFmtId="0" fontId="0" fillId="9" borderId="14" xfId="0" applyFill="1" applyBorder="1" applyAlignment="1" applyProtection="1">
      <alignment horizontal="left" vertical="top" wrapText="1"/>
      <protection locked="0"/>
    </xf>
    <xf numFmtId="0" fontId="0" fillId="9" borderId="16" xfId="0" applyFill="1" applyBorder="1" applyAlignment="1" applyProtection="1">
      <alignment horizontal="center" vertical="center"/>
      <protection locked="0"/>
    </xf>
    <xf numFmtId="0" fontId="0" fillId="9" borderId="17" xfId="0" applyFill="1" applyBorder="1" applyAlignment="1" applyProtection="1">
      <alignment horizontal="left" vertical="top" wrapText="1"/>
      <protection locked="0"/>
    </xf>
    <xf numFmtId="49" fontId="0" fillId="0" borderId="1" xfId="0" applyNumberFormat="1" applyBorder="1" applyAlignment="1" applyProtection="1">
      <alignment horizontal="center" vertical="top"/>
      <protection locked="0"/>
    </xf>
    <xf numFmtId="10" fontId="0" fillId="9" borderId="1" xfId="1" applyNumberFormat="1" applyFont="1" applyFill="1" applyBorder="1" applyAlignment="1" applyProtection="1">
      <alignment horizontal="center" vertical="center"/>
      <protection locked="0"/>
    </xf>
    <xf numFmtId="0" fontId="0" fillId="12" borderId="1" xfId="0" applyFill="1" applyBorder="1" applyAlignment="1" applyProtection="1">
      <alignment horizontal="center" vertical="top" wrapText="1"/>
      <protection hidden="1"/>
    </xf>
    <xf numFmtId="1" fontId="0" fillId="9" borderId="13" xfId="0" applyNumberFormat="1" applyFill="1" applyBorder="1" applyAlignment="1" applyProtection="1">
      <alignment horizontal="center" vertical="center"/>
      <protection locked="0"/>
    </xf>
    <xf numFmtId="0" fontId="0" fillId="9" borderId="11" xfId="0" applyFill="1" applyBorder="1" applyAlignment="1" applyProtection="1">
      <alignment horizontal="center" vertical="center" wrapText="1"/>
      <protection locked="0"/>
    </xf>
    <xf numFmtId="10" fontId="0" fillId="9" borderId="12" xfId="0" applyNumberFormat="1" applyFill="1" applyBorder="1" applyAlignment="1" applyProtection="1">
      <alignment horizontal="center" vertical="center"/>
      <protection locked="0"/>
    </xf>
    <xf numFmtId="0" fontId="0" fillId="9" borderId="114" xfId="0" applyFill="1" applyBorder="1" applyAlignment="1" applyProtection="1">
      <alignment horizontal="center" vertical="center" wrapText="1"/>
      <protection locked="0"/>
    </xf>
    <xf numFmtId="10" fontId="0" fillId="9" borderId="14" xfId="0" applyNumberFormat="1" applyFill="1" applyBorder="1" applyAlignment="1" applyProtection="1">
      <alignment horizontal="center" vertical="center"/>
      <protection locked="0"/>
    </xf>
    <xf numFmtId="0" fontId="0" fillId="9" borderId="9" xfId="0" applyFill="1" applyBorder="1" applyAlignment="1" applyProtection="1">
      <alignment horizontal="center" vertical="center" wrapText="1"/>
      <protection locked="0"/>
    </xf>
    <xf numFmtId="0" fontId="0" fillId="9" borderId="16" xfId="0" applyFill="1" applyBorder="1" applyAlignment="1" applyProtection="1">
      <alignment horizontal="center" vertical="center" wrapText="1"/>
      <protection locked="0"/>
    </xf>
    <xf numFmtId="10" fontId="0" fillId="9" borderId="17" xfId="0" applyNumberFormat="1" applyFill="1" applyBorder="1" applyAlignment="1" applyProtection="1">
      <alignment horizontal="center" vertical="center"/>
      <protection locked="0"/>
    </xf>
    <xf numFmtId="0" fontId="0" fillId="9" borderId="12" xfId="0" applyFill="1" applyBorder="1" applyAlignment="1" applyProtection="1">
      <alignment horizontal="center" vertical="center"/>
      <protection locked="0"/>
    </xf>
    <xf numFmtId="0" fontId="0" fillId="9" borderId="14" xfId="0" applyFill="1" applyBorder="1" applyAlignment="1" applyProtection="1">
      <alignment horizontal="center" vertical="center"/>
      <protection locked="0"/>
    </xf>
    <xf numFmtId="0" fontId="0" fillId="9" borderId="15" xfId="0" applyFill="1" applyBorder="1" applyAlignment="1" applyProtection="1">
      <alignment horizontal="center" vertical="center"/>
      <protection locked="0"/>
    </xf>
    <xf numFmtId="0" fontId="0" fillId="9" borderId="17" xfId="0" applyFill="1" applyBorder="1" applyAlignment="1" applyProtection="1">
      <alignment horizontal="center" vertical="center"/>
      <protection locked="0"/>
    </xf>
    <xf numFmtId="0" fontId="9" fillId="0" borderId="24" xfId="2" applyFill="1" applyBorder="1" applyAlignment="1">
      <alignment horizontal="center" vertical="center"/>
    </xf>
    <xf numFmtId="0" fontId="0" fillId="5" borderId="40" xfId="0" applyFill="1" applyBorder="1" applyAlignment="1">
      <alignment vertical="center"/>
    </xf>
    <xf numFmtId="2" fontId="7" fillId="9" borderId="67" xfId="0" applyNumberFormat="1" applyFont="1" applyFill="1" applyBorder="1" applyAlignment="1" applyProtection="1">
      <alignment horizontal="center" vertical="center"/>
      <protection locked="0"/>
    </xf>
    <xf numFmtId="2" fontId="7" fillId="9" borderId="12" xfId="0" applyNumberFormat="1" applyFont="1" applyFill="1" applyBorder="1" applyAlignment="1" applyProtection="1">
      <alignment horizontal="center" vertical="center"/>
      <protection locked="0"/>
    </xf>
    <xf numFmtId="2" fontId="7" fillId="9" borderId="60" xfId="0" applyNumberFormat="1" applyFont="1" applyFill="1" applyBorder="1" applyAlignment="1" applyProtection="1">
      <alignment horizontal="center" vertical="center"/>
      <protection locked="0"/>
    </xf>
    <xf numFmtId="2" fontId="7" fillId="9" borderId="66" xfId="0" applyNumberFormat="1" applyFont="1" applyFill="1" applyBorder="1" applyAlignment="1" applyProtection="1">
      <alignment horizontal="center" vertical="center"/>
      <protection locked="0"/>
    </xf>
    <xf numFmtId="2" fontId="7" fillId="9" borderId="13" xfId="0" applyNumberFormat="1" applyFont="1" applyFill="1" applyBorder="1" applyAlignment="1" applyProtection="1">
      <alignment horizontal="center" vertical="center"/>
      <protection locked="0"/>
    </xf>
    <xf numFmtId="2" fontId="7" fillId="9" borderId="73" xfId="0" applyNumberFormat="1" applyFont="1" applyFill="1" applyBorder="1" applyAlignment="1" applyProtection="1">
      <alignment horizontal="center" vertical="center"/>
      <protection locked="0"/>
    </xf>
    <xf numFmtId="2" fontId="7" fillId="9" borderId="69" xfId="0" applyNumberFormat="1" applyFont="1" applyFill="1" applyBorder="1" applyAlignment="1" applyProtection="1">
      <alignment horizontal="center" vertical="center"/>
      <protection locked="0"/>
    </xf>
    <xf numFmtId="1" fontId="7" fillId="9" borderId="60" xfId="0" applyNumberFormat="1" applyFont="1" applyFill="1" applyBorder="1" applyAlignment="1" applyProtection="1">
      <alignment horizontal="center" vertical="center"/>
      <protection locked="0"/>
    </xf>
    <xf numFmtId="1" fontId="7" fillId="9" borderId="80" xfId="0" applyNumberFormat="1" applyFont="1" applyFill="1" applyBorder="1" applyAlignment="1" applyProtection="1">
      <alignment horizontal="center" vertical="center"/>
      <protection locked="0"/>
    </xf>
    <xf numFmtId="2" fontId="7" fillId="9" borderId="32" xfId="0" applyNumberFormat="1" applyFont="1" applyFill="1" applyBorder="1" applyAlignment="1" applyProtection="1">
      <alignment horizontal="center" vertical="center"/>
      <protection locked="0"/>
    </xf>
    <xf numFmtId="0" fontId="0" fillId="9" borderId="12" xfId="0" applyFill="1" applyBorder="1" applyAlignment="1" applyProtection="1">
      <alignment horizontal="center" vertical="center" wrapText="1"/>
      <protection locked="0"/>
    </xf>
    <xf numFmtId="0" fontId="0" fillId="9" borderId="66" xfId="0" applyFill="1" applyBorder="1" applyAlignment="1" applyProtection="1">
      <alignment horizontal="center" vertical="center" wrapText="1"/>
      <protection locked="0"/>
    </xf>
    <xf numFmtId="0" fontId="0" fillId="9" borderId="30" xfId="0" applyFill="1" applyBorder="1" applyAlignment="1" applyProtection="1">
      <alignment horizontal="center" vertical="center"/>
      <protection locked="0"/>
    </xf>
    <xf numFmtId="0" fontId="24" fillId="12" borderId="1" xfId="2" applyFont="1" applyFill="1" applyBorder="1" applyAlignment="1" applyProtection="1">
      <alignment horizontal="center" vertical="center"/>
      <protection hidden="1"/>
    </xf>
    <xf numFmtId="0" fontId="0" fillId="5" borderId="22" xfId="0" applyFill="1" applyBorder="1" applyAlignment="1">
      <alignment horizontal="center"/>
    </xf>
    <xf numFmtId="0" fontId="0" fillId="5" borderId="125" xfId="0" applyFill="1" applyBorder="1" applyAlignment="1">
      <alignment horizontal="center"/>
    </xf>
    <xf numFmtId="0" fontId="9" fillId="9" borderId="25" xfId="2" applyFill="1" applyBorder="1" applyAlignment="1" applyProtection="1">
      <alignment horizontal="center" vertical="center"/>
    </xf>
    <xf numFmtId="2" fontId="0" fillId="9" borderId="10" xfId="0" applyNumberFormat="1" applyFill="1" applyBorder="1" applyAlignment="1" applyProtection="1">
      <alignment horizontal="center" vertical="center"/>
      <protection locked="0"/>
    </xf>
    <xf numFmtId="2" fontId="0" fillId="9" borderId="11" xfId="0" applyNumberFormat="1" applyFill="1" applyBorder="1" applyAlignment="1" applyProtection="1">
      <alignment horizontal="center" vertical="center"/>
      <protection locked="0"/>
    </xf>
    <xf numFmtId="2" fontId="0" fillId="9" borderId="15" xfId="0" applyNumberFormat="1" applyFill="1" applyBorder="1" applyAlignment="1" applyProtection="1">
      <alignment horizontal="center" vertical="center"/>
      <protection locked="0"/>
    </xf>
    <xf numFmtId="2" fontId="0" fillId="9" borderId="16" xfId="0" applyNumberFormat="1" applyFill="1" applyBorder="1" applyAlignment="1" applyProtection="1">
      <alignment horizontal="center" vertical="center"/>
      <protection locked="0"/>
    </xf>
    <xf numFmtId="0" fontId="9" fillId="0" borderId="85" xfId="2" applyBorder="1" applyAlignment="1">
      <alignment horizontal="center" vertical="center"/>
    </xf>
    <xf numFmtId="2" fontId="0" fillId="9" borderId="91" xfId="0" applyNumberFormat="1" applyFill="1" applyBorder="1" applyAlignment="1" applyProtection="1">
      <alignment horizontal="center" vertical="center"/>
      <protection locked="0"/>
    </xf>
    <xf numFmtId="2" fontId="0" fillId="9" borderId="153" xfId="0" applyNumberFormat="1" applyFill="1" applyBorder="1" applyAlignment="1" applyProtection="1">
      <alignment horizontal="center" vertical="center"/>
      <protection locked="0"/>
    </xf>
    <xf numFmtId="2" fontId="0" fillId="9" borderId="92" xfId="0" applyNumberFormat="1" applyFill="1" applyBorder="1" applyAlignment="1" applyProtection="1">
      <alignment horizontal="center" vertical="center"/>
      <protection locked="0"/>
    </xf>
    <xf numFmtId="0" fontId="0" fillId="5" borderId="105" xfId="0" applyFill="1" applyBorder="1" applyAlignment="1" applyProtection="1">
      <alignment horizontal="center" vertical="center"/>
      <protection hidden="1"/>
    </xf>
    <xf numFmtId="0" fontId="0" fillId="5" borderId="2" xfId="0" applyFill="1" applyBorder="1" applyAlignment="1" applyProtection="1">
      <alignment horizontal="center" vertical="center"/>
      <protection hidden="1"/>
    </xf>
    <xf numFmtId="0" fontId="0" fillId="5" borderId="1" xfId="0" applyFill="1" applyBorder="1" applyAlignment="1" applyProtection="1">
      <alignment horizontal="center" vertical="center"/>
      <protection hidden="1"/>
    </xf>
    <xf numFmtId="0" fontId="0" fillId="9" borderId="21" xfId="0" applyFill="1" applyBorder="1" applyAlignment="1" applyProtection="1">
      <alignment horizontal="center" vertical="center"/>
      <protection locked="0"/>
    </xf>
    <xf numFmtId="0" fontId="0" fillId="9" borderId="82" xfId="0" applyFill="1" applyBorder="1" applyAlignment="1" applyProtection="1">
      <alignment horizontal="center" vertical="center"/>
      <protection locked="0"/>
    </xf>
    <xf numFmtId="0" fontId="0" fillId="9" borderId="73" xfId="0" applyFill="1" applyBorder="1" applyAlignment="1" applyProtection="1">
      <alignment horizontal="center" vertical="center"/>
      <protection locked="0"/>
    </xf>
    <xf numFmtId="0" fontId="0" fillId="9" borderId="72" xfId="0" applyFill="1" applyBorder="1" applyAlignment="1" applyProtection="1">
      <alignment horizontal="center" vertical="center"/>
      <protection locked="0"/>
    </xf>
    <xf numFmtId="0" fontId="0" fillId="0" borderId="55" xfId="0" applyBorder="1" applyAlignment="1">
      <alignment wrapText="1"/>
    </xf>
    <xf numFmtId="10" fontId="0" fillId="5" borderId="1" xfId="1" applyNumberFormat="1" applyFont="1" applyFill="1" applyBorder="1" applyAlignment="1" applyProtection="1">
      <alignment horizontal="center" vertical="center"/>
      <protection hidden="1"/>
    </xf>
    <xf numFmtId="10" fontId="0" fillId="5" borderId="1" xfId="0" applyNumberFormat="1" applyFill="1" applyBorder="1" applyAlignment="1" applyProtection="1">
      <alignment horizontal="center" vertical="center"/>
      <protection hidden="1"/>
    </xf>
    <xf numFmtId="0" fontId="0" fillId="9" borderId="20" xfId="0" applyFill="1" applyBorder="1" applyAlignment="1" applyProtection="1">
      <alignment horizontal="center" vertical="center"/>
      <protection locked="0"/>
    </xf>
    <xf numFmtId="0" fontId="7" fillId="9" borderId="21" xfId="0" applyFont="1" applyFill="1" applyBorder="1" applyAlignment="1" applyProtection="1">
      <alignment horizontal="center" vertical="center"/>
      <protection locked="0"/>
    </xf>
    <xf numFmtId="0" fontId="7" fillId="9" borderId="79" xfId="0" applyFont="1" applyFill="1" applyBorder="1" applyAlignment="1" applyProtection="1">
      <alignment horizontal="center" vertical="center"/>
      <protection locked="0"/>
    </xf>
    <xf numFmtId="10" fontId="0" fillId="5" borderId="155" xfId="1" applyNumberFormat="1" applyFont="1" applyFill="1" applyBorder="1" applyAlignment="1" applyProtection="1">
      <alignment horizontal="center" vertical="center"/>
      <protection hidden="1"/>
    </xf>
    <xf numFmtId="0" fontId="0" fillId="5" borderId="156" xfId="0" applyFill="1" applyBorder="1" applyAlignment="1" applyProtection="1">
      <alignment horizontal="center" vertical="center"/>
      <protection hidden="1"/>
    </xf>
    <xf numFmtId="0" fontId="0" fillId="5" borderId="3" xfId="0" applyFill="1" applyBorder="1" applyAlignment="1" applyProtection="1">
      <alignment horizontal="center" vertical="center"/>
      <protection hidden="1"/>
    </xf>
    <xf numFmtId="0" fontId="0" fillId="5" borderId="108" xfId="0" applyFill="1" applyBorder="1" applyAlignment="1" applyProtection="1">
      <alignment horizontal="center" vertical="center"/>
      <protection hidden="1"/>
    </xf>
    <xf numFmtId="0" fontId="0" fillId="9" borderId="8" xfId="0" applyFill="1" applyBorder="1" applyAlignment="1" applyProtection="1">
      <alignment horizontal="center" vertical="center"/>
      <protection locked="0"/>
    </xf>
    <xf numFmtId="0" fontId="0" fillId="0" borderId="22" xfId="0" applyBorder="1" applyAlignment="1">
      <alignment horizontal="center" vertical="center" wrapText="1"/>
    </xf>
    <xf numFmtId="0" fontId="0" fillId="0" borderId="108" xfId="0" applyBorder="1" applyAlignment="1" applyProtection="1">
      <alignment horizontal="center" vertical="center"/>
      <protection hidden="1"/>
    </xf>
    <xf numFmtId="0" fontId="0" fillId="9" borderId="108" xfId="0" applyFill="1" applyBorder="1" applyAlignment="1" applyProtection="1">
      <alignment horizontal="center" vertical="center"/>
      <protection hidden="1"/>
    </xf>
    <xf numFmtId="0" fontId="9" fillId="0" borderId="108" xfId="2" applyBorder="1" applyAlignment="1">
      <alignment horizontal="center" vertical="center"/>
    </xf>
    <xf numFmtId="0" fontId="9" fillId="0" borderId="157" xfId="2" applyBorder="1" applyAlignment="1">
      <alignment horizontal="center" vertical="center"/>
    </xf>
    <xf numFmtId="0" fontId="0" fillId="5" borderId="172" xfId="0" applyFill="1" applyBorder="1"/>
    <xf numFmtId="0" fontId="7" fillId="0" borderId="175" xfId="0" applyFont="1" applyBorder="1"/>
    <xf numFmtId="0" fontId="7" fillId="0" borderId="169" xfId="0" applyFont="1" applyBorder="1"/>
    <xf numFmtId="0" fontId="0" fillId="5" borderId="176" xfId="0" applyFill="1" applyBorder="1"/>
    <xf numFmtId="0" fontId="0" fillId="5" borderId="177" xfId="0" applyFill="1" applyBorder="1" applyAlignment="1">
      <alignment horizontal="center" vertical="center" wrapText="1"/>
    </xf>
    <xf numFmtId="0" fontId="0" fillId="5" borderId="169" xfId="0" applyFill="1" applyBorder="1"/>
    <xf numFmtId="0" fontId="0" fillId="0" borderId="175" xfId="0" applyBorder="1"/>
    <xf numFmtId="0" fontId="0" fillId="5" borderId="175" xfId="0" applyFill="1" applyBorder="1"/>
    <xf numFmtId="0" fontId="0" fillId="5" borderId="179" xfId="0" applyFill="1" applyBorder="1"/>
    <xf numFmtId="0" fontId="0" fillId="0" borderId="175" xfId="0" applyBorder="1" applyAlignment="1">
      <alignment horizontal="left" vertical="top"/>
    </xf>
    <xf numFmtId="0" fontId="0" fillId="0" borderId="175" xfId="0" applyBorder="1" applyAlignment="1">
      <alignment horizontal="left" vertical="top" wrapText="1"/>
    </xf>
    <xf numFmtId="0" fontId="0" fillId="0" borderId="175" xfId="0" applyBorder="1" applyAlignment="1">
      <alignment vertical="center"/>
    </xf>
    <xf numFmtId="0" fontId="0" fillId="0" borderId="175" xfId="0" applyBorder="1" applyAlignment="1">
      <alignment vertical="center" wrapText="1"/>
    </xf>
    <xf numFmtId="0" fontId="0" fillId="0" borderId="175" xfId="0" applyBorder="1" applyAlignment="1">
      <alignment horizontal="left" vertical="center" wrapText="1"/>
    </xf>
    <xf numFmtId="0" fontId="0" fillId="0" borderId="169" xfId="0" applyBorder="1"/>
    <xf numFmtId="0" fontId="0" fillId="0" borderId="180" xfId="0" applyBorder="1"/>
    <xf numFmtId="164" fontId="0" fillId="0" borderId="182" xfId="0" applyNumberFormat="1" applyBorder="1" applyAlignment="1" applyProtection="1">
      <alignment horizontal="center" vertical="center"/>
      <protection hidden="1"/>
    </xf>
    <xf numFmtId="0" fontId="1" fillId="0" borderId="26" xfId="0" applyFont="1" applyBorder="1" applyAlignment="1">
      <alignment vertical="center" wrapText="1"/>
    </xf>
    <xf numFmtId="0" fontId="0" fillId="5" borderId="108" xfId="0" applyFill="1" applyBorder="1" applyAlignment="1" applyProtection="1">
      <alignment horizontal="center" vertical="center" wrapText="1"/>
      <protection hidden="1"/>
    </xf>
    <xf numFmtId="0" fontId="0" fillId="3" borderId="108" xfId="0" applyFill="1" applyBorder="1" applyAlignment="1" applyProtection="1">
      <alignment horizontal="center" vertical="center" wrapText="1"/>
      <protection hidden="1"/>
    </xf>
    <xf numFmtId="0" fontId="1" fillId="0" borderId="27" xfId="0" applyFont="1" applyBorder="1" applyAlignment="1">
      <alignment vertical="center" wrapText="1"/>
    </xf>
    <xf numFmtId="2" fontId="0" fillId="5" borderId="108" xfId="0" applyNumberFormat="1" applyFill="1" applyBorder="1" applyAlignment="1" applyProtection="1">
      <alignment horizontal="center" vertical="center" wrapText="1"/>
      <protection hidden="1"/>
    </xf>
    <xf numFmtId="2" fontId="7" fillId="5" borderId="108" xfId="0" applyNumberFormat="1" applyFont="1" applyFill="1" applyBorder="1" applyAlignment="1" applyProtection="1">
      <alignment horizontal="center" vertical="center"/>
      <protection hidden="1"/>
    </xf>
    <xf numFmtId="0" fontId="1" fillId="5" borderId="108" xfId="0" applyFont="1" applyFill="1" applyBorder="1" applyAlignment="1">
      <alignment horizontal="center"/>
    </xf>
    <xf numFmtId="10" fontId="0" fillId="9" borderId="107" xfId="0" applyNumberFormat="1" applyFill="1" applyBorder="1" applyAlignment="1" applyProtection="1">
      <alignment horizontal="center" vertical="center"/>
      <protection locked="0"/>
    </xf>
    <xf numFmtId="10" fontId="0" fillId="9" borderId="77" xfId="0" applyNumberFormat="1" applyFill="1" applyBorder="1" applyAlignment="1" applyProtection="1">
      <alignment horizontal="center" vertical="center"/>
      <protection locked="0"/>
    </xf>
    <xf numFmtId="10" fontId="0" fillId="9" borderId="88" xfId="0" applyNumberFormat="1" applyFill="1" applyBorder="1" applyAlignment="1" applyProtection="1">
      <alignment horizontal="center" vertical="center"/>
      <protection locked="0"/>
    </xf>
    <xf numFmtId="10" fontId="0" fillId="9" borderId="70" xfId="0" applyNumberFormat="1" applyFill="1" applyBorder="1" applyAlignment="1" applyProtection="1">
      <alignment horizontal="center" vertical="center"/>
      <protection locked="0"/>
    </xf>
    <xf numFmtId="10" fontId="0" fillId="9" borderId="92" xfId="0" applyNumberFormat="1" applyFill="1" applyBorder="1" applyAlignment="1" applyProtection="1">
      <alignment horizontal="center" vertical="center"/>
      <protection locked="0"/>
    </xf>
    <xf numFmtId="2" fontId="7" fillId="9" borderId="152" xfId="0" applyNumberFormat="1" applyFont="1" applyFill="1" applyBorder="1" applyAlignment="1" applyProtection="1">
      <alignment horizontal="center" vertical="center"/>
      <protection locked="0"/>
    </xf>
    <xf numFmtId="2" fontId="7" fillId="9" borderId="47" xfId="0" applyNumberFormat="1" applyFont="1" applyFill="1" applyBorder="1" applyAlignment="1" applyProtection="1">
      <alignment horizontal="center" vertical="center"/>
      <protection locked="0"/>
    </xf>
    <xf numFmtId="2" fontId="7" fillId="9" borderId="122" xfId="0" applyNumberFormat="1" applyFont="1" applyFill="1" applyBorder="1" applyAlignment="1" applyProtection="1">
      <alignment horizontal="center" vertical="center"/>
      <protection locked="0"/>
    </xf>
    <xf numFmtId="10" fontId="0" fillId="9" borderId="187" xfId="0" applyNumberFormat="1" applyFill="1" applyBorder="1" applyAlignment="1" applyProtection="1">
      <alignment horizontal="center" vertical="center"/>
      <protection locked="0"/>
    </xf>
    <xf numFmtId="0" fontId="1" fillId="6" borderId="24" xfId="0" applyFont="1" applyFill="1" applyBorder="1" applyAlignment="1">
      <alignment horizontal="center" vertical="center"/>
    </xf>
    <xf numFmtId="10" fontId="7" fillId="9" borderId="77" xfId="0" applyNumberFormat="1" applyFont="1" applyFill="1" applyBorder="1" applyAlignment="1" applyProtection="1">
      <alignment horizontal="center" vertical="center"/>
      <protection locked="0"/>
    </xf>
    <xf numFmtId="0" fontId="0" fillId="9" borderId="7" xfId="0" applyFill="1" applyBorder="1" applyAlignment="1" applyProtection="1">
      <alignment horizontal="center" vertical="center" wrapText="1"/>
      <protection locked="0"/>
    </xf>
    <xf numFmtId="1" fontId="7" fillId="3" borderId="108" xfId="0" applyNumberFormat="1" applyFont="1" applyFill="1" applyBorder="1" applyAlignment="1" applyProtection="1">
      <alignment horizontal="center" vertical="top"/>
      <protection hidden="1"/>
    </xf>
    <xf numFmtId="0" fontId="0" fillId="0" borderId="2" xfId="0" applyBorder="1" applyAlignment="1">
      <alignment wrapText="1"/>
    </xf>
    <xf numFmtId="2" fontId="7" fillId="9" borderId="141" xfId="0" applyNumberFormat="1" applyFont="1" applyFill="1" applyBorder="1" applyAlignment="1" applyProtection="1">
      <alignment horizontal="center" vertical="center"/>
      <protection locked="0"/>
    </xf>
    <xf numFmtId="2" fontId="7" fillId="9" borderId="74" xfId="0" applyNumberFormat="1" applyFont="1" applyFill="1" applyBorder="1" applyAlignment="1" applyProtection="1">
      <alignment horizontal="center" vertical="center"/>
      <protection locked="0"/>
    </xf>
    <xf numFmtId="1" fontId="7" fillId="9" borderId="81" xfId="0" applyNumberFormat="1" applyFont="1" applyFill="1" applyBorder="1" applyAlignment="1" applyProtection="1">
      <alignment horizontal="center" vertical="center"/>
      <protection locked="0"/>
    </xf>
    <xf numFmtId="1" fontId="7" fillId="9" borderId="115" xfId="0" applyNumberFormat="1" applyFont="1" applyFill="1" applyBorder="1" applyAlignment="1" applyProtection="1">
      <alignment horizontal="center" vertical="center"/>
      <protection locked="0"/>
    </xf>
    <xf numFmtId="0" fontId="1" fillId="0" borderId="24" xfId="0" applyFont="1" applyBorder="1" applyAlignment="1" applyProtection="1">
      <alignment horizontal="center" vertical="center" wrapText="1"/>
      <protection hidden="1"/>
    </xf>
    <xf numFmtId="2" fontId="7" fillId="9" borderId="81" xfId="0" applyNumberFormat="1" applyFont="1" applyFill="1" applyBorder="1" applyAlignment="1" applyProtection="1">
      <alignment horizontal="center" vertical="center"/>
      <protection locked="0"/>
    </xf>
    <xf numFmtId="2" fontId="7" fillId="9" borderId="115" xfId="0" applyNumberFormat="1" applyFont="1" applyFill="1" applyBorder="1" applyAlignment="1" applyProtection="1">
      <alignment horizontal="center" vertical="center"/>
      <protection locked="0"/>
    </xf>
    <xf numFmtId="2" fontId="7" fillId="9" borderId="102" xfId="0" applyNumberFormat="1" applyFont="1" applyFill="1" applyBorder="1" applyAlignment="1" applyProtection="1">
      <alignment horizontal="center" vertical="center"/>
      <protection locked="0"/>
    </xf>
    <xf numFmtId="2" fontId="7" fillId="9" borderId="80" xfId="0" applyNumberFormat="1" applyFont="1" applyFill="1" applyBorder="1" applyAlignment="1" applyProtection="1">
      <alignment horizontal="center" vertical="center"/>
      <protection locked="0"/>
    </xf>
    <xf numFmtId="10" fontId="0" fillId="3" borderId="108" xfId="1" applyNumberFormat="1" applyFont="1" applyFill="1" applyBorder="1" applyAlignment="1" applyProtection="1">
      <alignment horizontal="center" vertical="center" wrapText="1"/>
      <protection hidden="1"/>
    </xf>
    <xf numFmtId="0" fontId="0" fillId="0" borderId="8" xfId="0" applyBorder="1" applyAlignment="1">
      <alignment horizontal="left" wrapText="1"/>
    </xf>
    <xf numFmtId="0" fontId="1" fillId="5" borderId="1" xfId="0" applyFont="1" applyFill="1" applyBorder="1" applyAlignment="1">
      <alignment horizontal="center" vertical="center" wrapText="1"/>
    </xf>
    <xf numFmtId="0" fontId="0" fillId="8" borderId="2" xfId="0" applyFill="1" applyBorder="1" applyAlignment="1">
      <alignment horizontal="center" vertical="center"/>
    </xf>
    <xf numFmtId="0" fontId="0" fillId="8" borderId="4" xfId="0" applyFill="1" applyBorder="1" applyAlignment="1">
      <alignment horizontal="center" vertical="center"/>
    </xf>
    <xf numFmtId="0" fontId="0" fillId="0" borderId="55" xfId="0" applyBorder="1" applyAlignment="1">
      <alignment horizontal="left" vertical="center"/>
    </xf>
    <xf numFmtId="0" fontId="0" fillId="0" borderId="4" xfId="0" applyBorder="1" applyAlignment="1">
      <alignment horizontal="center" vertical="center" wrapText="1"/>
    </xf>
    <xf numFmtId="0" fontId="0" fillId="0" borderId="1" xfId="0" applyBorder="1" applyAlignment="1">
      <alignment horizontal="left" vertical="center"/>
    </xf>
    <xf numFmtId="0" fontId="0" fillId="0" borderId="3" xfId="0" applyBorder="1" applyAlignment="1">
      <alignment vertical="center" wrapText="1"/>
    </xf>
    <xf numFmtId="0" fontId="0" fillId="0" borderId="4" xfId="0" applyBorder="1" applyAlignment="1">
      <alignment vertical="center" wrapText="1"/>
    </xf>
    <xf numFmtId="0" fontId="0" fillId="0" borderId="49" xfId="0" applyBorder="1" applyAlignment="1">
      <alignment horizontal="left" vertical="center" wrapText="1"/>
    </xf>
    <xf numFmtId="10" fontId="0" fillId="9" borderId="189" xfId="1" applyNumberFormat="1" applyFont="1" applyFill="1" applyBorder="1" applyAlignment="1" applyProtection="1">
      <alignment horizontal="center" vertical="center"/>
      <protection locked="0"/>
    </xf>
    <xf numFmtId="10" fontId="0" fillId="9" borderId="188" xfId="1" applyNumberFormat="1" applyFont="1" applyFill="1" applyBorder="1" applyAlignment="1" applyProtection="1">
      <alignment horizontal="center" vertical="center"/>
      <protection locked="0"/>
    </xf>
    <xf numFmtId="10" fontId="0" fillId="9" borderId="190" xfId="1" applyNumberFormat="1" applyFont="1" applyFill="1" applyBorder="1" applyAlignment="1" applyProtection="1">
      <alignment horizontal="center" vertical="center"/>
      <protection locked="0"/>
    </xf>
    <xf numFmtId="0" fontId="0" fillId="6" borderId="0" xfId="0" applyFill="1" applyAlignment="1">
      <alignment vertical="center" wrapText="1"/>
    </xf>
    <xf numFmtId="0" fontId="0" fillId="6" borderId="0" xfId="0" applyFill="1" applyAlignment="1">
      <alignment wrapText="1"/>
    </xf>
    <xf numFmtId="10" fontId="0" fillId="9" borderId="191" xfId="1" applyNumberFormat="1" applyFont="1" applyFill="1" applyBorder="1" applyAlignment="1" applyProtection="1">
      <alignment horizontal="center" vertical="center"/>
      <protection locked="0"/>
    </xf>
    <xf numFmtId="10" fontId="0" fillId="9" borderId="192" xfId="1" applyNumberFormat="1" applyFont="1" applyFill="1" applyBorder="1" applyAlignment="1" applyProtection="1">
      <alignment horizontal="center" vertical="center"/>
      <protection locked="0"/>
    </xf>
    <xf numFmtId="0" fontId="1" fillId="0" borderId="45" xfId="0" applyFont="1" applyBorder="1" applyAlignment="1">
      <alignment horizontal="center" wrapText="1"/>
    </xf>
    <xf numFmtId="0" fontId="1" fillId="0" borderId="45" xfId="0" applyFont="1" applyBorder="1" applyAlignment="1">
      <alignment horizontal="center" vertical="center" wrapText="1"/>
    </xf>
    <xf numFmtId="10" fontId="0" fillId="5" borderId="0" xfId="0" applyNumberFormat="1" applyFill="1" applyProtection="1">
      <protection hidden="1"/>
    </xf>
    <xf numFmtId="0" fontId="1" fillId="0" borderId="5" xfId="0" applyFont="1" applyBorder="1" applyAlignment="1">
      <alignment vertical="center" wrapText="1"/>
    </xf>
    <xf numFmtId="0" fontId="7" fillId="0" borderId="1" xfId="0" applyFont="1" applyBorder="1" applyAlignment="1" applyProtection="1">
      <alignment horizontal="center" vertical="center"/>
      <protection hidden="1"/>
    </xf>
    <xf numFmtId="1" fontId="0" fillId="9" borderId="46" xfId="0" applyNumberFormat="1" applyFill="1" applyBorder="1" applyAlignment="1" applyProtection="1">
      <alignment horizontal="center"/>
      <protection locked="0"/>
    </xf>
    <xf numFmtId="0" fontId="1" fillId="6" borderId="1" xfId="0" applyFont="1" applyFill="1" applyBorder="1" applyAlignment="1" applyProtection="1">
      <alignment horizontal="center" vertical="center"/>
      <protection hidden="1"/>
    </xf>
    <xf numFmtId="0" fontId="1" fillId="6" borderId="46" xfId="0" applyFont="1" applyFill="1" applyBorder="1" applyAlignment="1" applyProtection="1">
      <alignment horizontal="center" vertical="center"/>
      <protection hidden="1"/>
    </xf>
    <xf numFmtId="0" fontId="0" fillId="12" borderId="23" xfId="0" applyFill="1" applyBorder="1" applyAlignment="1" applyProtection="1">
      <alignment horizontal="center" vertical="center"/>
      <protection hidden="1"/>
    </xf>
    <xf numFmtId="164" fontId="0" fillId="12" borderId="2" xfId="0" applyNumberFormat="1" applyFill="1" applyBorder="1" applyAlignment="1" applyProtection="1">
      <alignment horizontal="center" vertical="center"/>
      <protection hidden="1"/>
    </xf>
    <xf numFmtId="164" fontId="0" fillId="9" borderId="2" xfId="0" applyNumberFormat="1" applyFill="1" applyBorder="1" applyAlignment="1" applyProtection="1">
      <alignment horizontal="center" vertical="center"/>
      <protection hidden="1"/>
    </xf>
    <xf numFmtId="0" fontId="9" fillId="12" borderId="22" xfId="2" applyNumberFormat="1" applyFill="1" applyBorder="1" applyAlignment="1" applyProtection="1">
      <alignment horizontal="center" vertical="center"/>
      <protection hidden="1"/>
    </xf>
    <xf numFmtId="2" fontId="0" fillId="9" borderId="78" xfId="0" applyNumberFormat="1" applyFill="1" applyBorder="1" applyAlignment="1" applyProtection="1">
      <alignment horizontal="center" vertical="center"/>
      <protection locked="0"/>
    </xf>
    <xf numFmtId="2" fontId="0" fillId="6" borderId="108" xfId="0" applyNumberFormat="1" applyFill="1" applyBorder="1" applyAlignment="1" applyProtection="1">
      <alignment horizontal="center" vertical="center"/>
      <protection hidden="1"/>
    </xf>
    <xf numFmtId="164" fontId="0" fillId="12" borderId="108" xfId="0" applyNumberFormat="1" applyFill="1" applyBorder="1" applyAlignment="1" applyProtection="1">
      <alignment horizontal="center" vertical="center"/>
      <protection hidden="1"/>
    </xf>
    <xf numFmtId="164" fontId="0" fillId="9" borderId="29" xfId="0" applyNumberFormat="1" applyFill="1" applyBorder="1" applyAlignment="1" applyProtection="1">
      <alignment horizontal="center" vertical="center" wrapText="1"/>
      <protection hidden="1"/>
    </xf>
    <xf numFmtId="0" fontId="0" fillId="5" borderId="194" xfId="0" applyFill="1" applyBorder="1"/>
    <xf numFmtId="164" fontId="0" fillId="9" borderId="49" xfId="0" applyNumberFormat="1" applyFill="1" applyBorder="1" applyAlignment="1" applyProtection="1">
      <alignment horizontal="center" vertical="center"/>
      <protection hidden="1"/>
    </xf>
    <xf numFmtId="164" fontId="0" fillId="9" borderId="22" xfId="0" applyNumberFormat="1" applyFill="1" applyBorder="1" applyAlignment="1" applyProtection="1">
      <alignment horizontal="center" vertical="center" wrapText="1"/>
      <protection hidden="1"/>
    </xf>
    <xf numFmtId="164" fontId="0" fillId="9" borderId="1" xfId="0" applyNumberFormat="1" applyFill="1" applyBorder="1" applyAlignment="1" applyProtection="1">
      <alignment horizontal="center" vertical="center" wrapText="1"/>
      <protection hidden="1"/>
    </xf>
    <xf numFmtId="164" fontId="0" fillId="9" borderId="46" xfId="0" applyNumberFormat="1" applyFill="1" applyBorder="1" applyAlignment="1" applyProtection="1">
      <alignment wrapText="1"/>
      <protection hidden="1"/>
    </xf>
    <xf numFmtId="164" fontId="0" fillId="9" borderId="22" xfId="0" applyNumberFormat="1" applyFill="1" applyBorder="1" applyAlignment="1" applyProtection="1">
      <alignment horizontal="center" vertical="center"/>
      <protection hidden="1"/>
    </xf>
    <xf numFmtId="0" fontId="9" fillId="9" borderId="46" xfId="2" applyFill="1" applyBorder="1" applyAlignment="1">
      <alignment horizontal="center" vertical="center" wrapText="1"/>
    </xf>
    <xf numFmtId="0" fontId="0" fillId="12" borderId="3" xfId="0" applyFill="1" applyBorder="1" applyAlignment="1" applyProtection="1">
      <alignment horizontal="center" vertical="center"/>
      <protection hidden="1"/>
    </xf>
    <xf numFmtId="0" fontId="0" fillId="9" borderId="195" xfId="0" applyFill="1" applyBorder="1" applyAlignment="1" applyProtection="1">
      <alignment horizontal="center" vertical="center" wrapText="1"/>
      <protection locked="0"/>
    </xf>
    <xf numFmtId="0" fontId="0" fillId="9" borderId="196" xfId="0" applyFill="1" applyBorder="1" applyAlignment="1" applyProtection="1">
      <alignment horizontal="center" vertical="center" wrapText="1"/>
      <protection locked="0"/>
    </xf>
    <xf numFmtId="0" fontId="0" fillId="9" borderId="197" xfId="0" applyFill="1" applyBorder="1" applyAlignment="1" applyProtection="1">
      <alignment horizontal="center" vertical="center" wrapText="1"/>
      <protection locked="0"/>
    </xf>
    <xf numFmtId="0" fontId="0" fillId="17" borderId="1" xfId="0" applyFill="1" applyBorder="1" applyAlignment="1">
      <alignment wrapText="1"/>
    </xf>
    <xf numFmtId="167" fontId="0" fillId="9" borderId="69" xfId="0" applyNumberFormat="1" applyFill="1" applyBorder="1" applyAlignment="1" applyProtection="1">
      <alignment horizontal="center" vertical="center" wrapText="1"/>
      <protection locked="0"/>
    </xf>
    <xf numFmtId="167" fontId="0" fillId="5" borderId="1" xfId="0" applyNumberFormat="1" applyFill="1" applyBorder="1" applyAlignment="1" applyProtection="1">
      <alignment horizontal="center" vertical="center"/>
      <protection hidden="1"/>
    </xf>
    <xf numFmtId="167" fontId="0" fillId="5" borderId="2" xfId="0" applyNumberFormat="1" applyFill="1" applyBorder="1" applyAlignment="1" applyProtection="1">
      <alignment horizontal="center" vertical="center"/>
      <protection hidden="1"/>
    </xf>
    <xf numFmtId="167" fontId="0" fillId="5" borderId="64" xfId="0" applyNumberFormat="1" applyFill="1" applyBorder="1" applyAlignment="1" applyProtection="1">
      <alignment horizontal="center" vertical="center"/>
      <protection hidden="1"/>
    </xf>
    <xf numFmtId="167" fontId="0" fillId="5" borderId="108" xfId="0" applyNumberFormat="1" applyFill="1" applyBorder="1" applyAlignment="1" applyProtection="1">
      <alignment horizontal="center" vertical="center" wrapText="1"/>
      <protection hidden="1"/>
    </xf>
    <xf numFmtId="167" fontId="0" fillId="5" borderId="64" xfId="0" applyNumberFormat="1" applyFill="1" applyBorder="1" applyAlignment="1" applyProtection="1">
      <alignment horizontal="center" vertical="center" wrapText="1"/>
      <protection hidden="1"/>
    </xf>
    <xf numFmtId="167" fontId="0" fillId="5" borderId="1" xfId="0" applyNumberFormat="1" applyFill="1" applyBorder="1" applyAlignment="1" applyProtection="1">
      <alignment horizontal="center" vertical="center" wrapText="1"/>
      <protection hidden="1"/>
    </xf>
    <xf numFmtId="0" fontId="9" fillId="9" borderId="100" xfId="2" applyFill="1" applyBorder="1" applyAlignment="1">
      <alignment horizontal="center"/>
    </xf>
    <xf numFmtId="0" fontId="9" fillId="9" borderId="98" xfId="2" applyFill="1" applyBorder="1" applyAlignment="1">
      <alignment horizontal="center" vertical="center"/>
    </xf>
    <xf numFmtId="164" fontId="0" fillId="9" borderId="46" xfId="0" applyNumberFormat="1" applyFill="1" applyBorder="1" applyAlignment="1" applyProtection="1">
      <alignment horizontal="center" vertical="center"/>
      <protection hidden="1"/>
    </xf>
    <xf numFmtId="0" fontId="0" fillId="0" borderId="89" xfId="0" applyBorder="1" applyAlignment="1">
      <alignment horizontal="left" vertical="top" indent="2"/>
    </xf>
    <xf numFmtId="0" fontId="0" fillId="9" borderId="30" xfId="0" applyFill="1" applyBorder="1" applyAlignment="1" applyProtection="1">
      <alignment horizontal="center" vertical="top"/>
      <protection locked="0"/>
    </xf>
    <xf numFmtId="0" fontId="0" fillId="9" borderId="15" xfId="0" applyFill="1" applyBorder="1" applyAlignment="1" applyProtection="1">
      <alignment horizontal="center" vertical="top"/>
      <protection locked="0"/>
    </xf>
    <xf numFmtId="0" fontId="1" fillId="5" borderId="24" xfId="0" applyFont="1" applyFill="1" applyBorder="1" applyAlignment="1">
      <alignment horizontal="center" vertical="center" wrapText="1"/>
    </xf>
    <xf numFmtId="0" fontId="22" fillId="5" borderId="1" xfId="0" applyFont="1" applyFill="1" applyBorder="1" applyAlignment="1" applyProtection="1">
      <alignment horizontal="center" vertical="center"/>
      <protection hidden="1"/>
    </xf>
    <xf numFmtId="0" fontId="22" fillId="5" borderId="4" xfId="0" applyFont="1" applyFill="1" applyBorder="1" applyAlignment="1" applyProtection="1">
      <alignment horizontal="center" vertical="center"/>
      <protection hidden="1"/>
    </xf>
    <xf numFmtId="0" fontId="22" fillId="5" borderId="24" xfId="0" applyFont="1" applyFill="1" applyBorder="1" applyAlignment="1" applyProtection="1">
      <alignment horizontal="center" vertical="center"/>
      <protection hidden="1"/>
    </xf>
    <xf numFmtId="0" fontId="22" fillId="0" borderId="1" xfId="0" applyFont="1" applyBorder="1" applyAlignment="1" applyProtection="1">
      <alignment horizontal="center" vertical="center"/>
      <protection hidden="1"/>
    </xf>
    <xf numFmtId="0" fontId="0" fillId="0" borderId="169" xfId="0" applyBorder="1" applyAlignment="1">
      <alignment horizontal="left" vertical="top" wrapText="1"/>
    </xf>
    <xf numFmtId="0" fontId="1" fillId="0" borderId="3" xfId="0" applyFont="1" applyBorder="1" applyAlignment="1">
      <alignment vertical="center" wrapText="1"/>
    </xf>
    <xf numFmtId="0" fontId="0" fillId="0" borderId="55" xfId="0" applyBorder="1" applyAlignment="1">
      <alignment horizontal="left" vertical="top" wrapText="1"/>
    </xf>
    <xf numFmtId="0" fontId="0" fillId="3" borderId="198" xfId="0" applyFill="1" applyBorder="1" applyAlignment="1" applyProtection="1">
      <alignment horizontal="center" vertical="center" wrapText="1"/>
      <protection hidden="1"/>
    </xf>
    <xf numFmtId="2" fontId="0" fillId="5" borderId="199" xfId="0" applyNumberFormat="1" applyFill="1" applyBorder="1" applyAlignment="1" applyProtection="1">
      <alignment horizontal="center" vertical="center" wrapText="1"/>
      <protection hidden="1"/>
    </xf>
    <xf numFmtId="168" fontId="0" fillId="3" borderId="1" xfId="0" applyNumberFormat="1" applyFill="1" applyBorder="1" applyAlignment="1" applyProtection="1">
      <alignment horizontal="center" vertical="center" wrapText="1"/>
      <protection hidden="1"/>
    </xf>
    <xf numFmtId="0" fontId="0" fillId="9" borderId="79" xfId="0" applyFill="1" applyBorder="1" applyAlignment="1" applyProtection="1">
      <alignment horizontal="center" vertical="center"/>
      <protection locked="0"/>
    </xf>
    <xf numFmtId="0" fontId="0" fillId="3" borderId="1" xfId="0" applyFill="1" applyBorder="1" applyAlignment="1" applyProtection="1">
      <alignment horizontal="center" vertical="center"/>
      <protection hidden="1"/>
    </xf>
    <xf numFmtId="0" fontId="0" fillId="9" borderId="93" xfId="0" applyFill="1" applyBorder="1" applyAlignment="1" applyProtection="1">
      <alignment horizontal="center" vertical="center"/>
      <protection locked="0"/>
    </xf>
    <xf numFmtId="0" fontId="7" fillId="9" borderId="8" xfId="0" applyFont="1" applyFill="1" applyBorder="1" applyAlignment="1" applyProtection="1">
      <alignment horizontal="center" vertical="center"/>
      <protection locked="0"/>
    </xf>
    <xf numFmtId="0" fontId="7" fillId="9" borderId="93" xfId="0" applyFont="1" applyFill="1" applyBorder="1" applyAlignment="1" applyProtection="1">
      <alignment horizontal="center" vertical="center"/>
      <protection locked="0"/>
    </xf>
    <xf numFmtId="0" fontId="0" fillId="9" borderId="33" xfId="0" applyFill="1" applyBorder="1" applyAlignment="1" applyProtection="1">
      <alignment horizontal="center" vertical="center"/>
      <protection locked="0"/>
    </xf>
    <xf numFmtId="0" fontId="0" fillId="9" borderId="32" xfId="0" applyFill="1" applyBorder="1" applyAlignment="1" applyProtection="1">
      <alignment horizontal="center" vertical="center"/>
      <protection locked="0"/>
    </xf>
    <xf numFmtId="0" fontId="0" fillId="9" borderId="200" xfId="0" applyFill="1" applyBorder="1" applyAlignment="1" applyProtection="1">
      <alignment horizontal="center" vertical="center"/>
      <protection locked="0"/>
    </xf>
    <xf numFmtId="0" fontId="0" fillId="9" borderId="5" xfId="0" applyFill="1" applyBorder="1" applyAlignment="1" applyProtection="1">
      <alignment horizontal="center" vertical="center"/>
      <protection locked="0"/>
    </xf>
    <xf numFmtId="10" fontId="0" fillId="5" borderId="24" xfId="1" applyNumberFormat="1" applyFont="1" applyFill="1" applyBorder="1" applyAlignment="1" applyProtection="1">
      <alignment horizontal="center" vertical="center"/>
      <protection hidden="1"/>
    </xf>
    <xf numFmtId="10" fontId="0" fillId="5" borderId="24" xfId="0" applyNumberFormat="1" applyFill="1" applyBorder="1" applyAlignment="1" applyProtection="1">
      <alignment horizontal="center" vertical="center"/>
      <protection hidden="1"/>
    </xf>
    <xf numFmtId="0" fontId="0" fillId="9" borderId="103" xfId="0" applyFill="1" applyBorder="1" applyAlignment="1" applyProtection="1">
      <alignment horizontal="center" vertical="center"/>
      <protection locked="0"/>
    </xf>
    <xf numFmtId="0" fontId="0" fillId="9" borderId="0" xfId="0" applyFill="1" applyAlignment="1" applyProtection="1">
      <alignment horizontal="center" vertical="center"/>
      <protection locked="0"/>
    </xf>
    <xf numFmtId="0" fontId="0" fillId="9" borderId="201" xfId="0" applyFill="1" applyBorder="1" applyAlignment="1" applyProtection="1">
      <alignment horizontal="center" vertical="center"/>
      <protection locked="0"/>
    </xf>
    <xf numFmtId="167" fontId="0" fillId="9" borderId="13" xfId="0" applyNumberFormat="1" applyFill="1" applyBorder="1" applyAlignment="1" applyProtection="1">
      <alignment horizontal="center" vertical="center" wrapText="1"/>
      <protection locked="0"/>
    </xf>
    <xf numFmtId="167" fontId="0" fillId="9" borderId="73" xfId="0" applyNumberFormat="1" applyFill="1" applyBorder="1" applyAlignment="1" applyProtection="1">
      <alignment horizontal="center" vertical="center" wrapText="1"/>
      <protection locked="0"/>
    </xf>
    <xf numFmtId="0" fontId="0" fillId="9" borderId="202" xfId="0" applyFill="1" applyBorder="1" applyAlignment="1" applyProtection="1">
      <alignment horizontal="center" vertical="center"/>
      <protection locked="0"/>
    </xf>
    <xf numFmtId="0" fontId="0" fillId="9" borderId="203" xfId="0" applyFill="1" applyBorder="1" applyAlignment="1" applyProtection="1">
      <alignment horizontal="center" vertical="center"/>
      <protection locked="0"/>
    </xf>
    <xf numFmtId="0" fontId="0" fillId="5" borderId="198" xfId="0" applyFill="1" applyBorder="1" applyAlignment="1" applyProtection="1">
      <alignment horizontal="center" vertical="center"/>
      <protection hidden="1"/>
    </xf>
    <xf numFmtId="0" fontId="0" fillId="9" borderId="94" xfId="0" applyFill="1" applyBorder="1" applyAlignment="1" applyProtection="1">
      <alignment horizontal="center" vertical="center"/>
      <protection locked="0"/>
    </xf>
    <xf numFmtId="0" fontId="0" fillId="5" borderId="204" xfId="0" applyFill="1" applyBorder="1" applyAlignment="1" applyProtection="1">
      <alignment horizontal="center" vertical="center"/>
      <protection hidden="1"/>
    </xf>
    <xf numFmtId="0" fontId="0" fillId="9" borderId="34" xfId="0" applyFill="1" applyBorder="1" applyAlignment="1" applyProtection="1">
      <alignment horizontal="center" vertical="center"/>
      <protection locked="0"/>
    </xf>
    <xf numFmtId="0" fontId="0" fillId="5" borderId="205" xfId="0" applyFill="1" applyBorder="1" applyAlignment="1" applyProtection="1">
      <alignment horizontal="center" vertical="center"/>
      <protection hidden="1"/>
    </xf>
    <xf numFmtId="0" fontId="0" fillId="9" borderId="78" xfId="0" applyFill="1" applyBorder="1" applyAlignment="1" applyProtection="1">
      <alignment horizontal="center" vertical="center"/>
      <protection locked="0"/>
    </xf>
    <xf numFmtId="0" fontId="0" fillId="5" borderId="113" xfId="0" applyFill="1" applyBorder="1" applyAlignment="1" applyProtection="1">
      <alignment horizontal="center" vertical="center"/>
      <protection hidden="1"/>
    </xf>
    <xf numFmtId="10" fontId="0" fillId="5" borderId="199" xfId="0" applyNumberFormat="1" applyFill="1" applyBorder="1" applyAlignment="1" applyProtection="1">
      <alignment horizontal="center" vertical="center"/>
      <protection hidden="1"/>
    </xf>
    <xf numFmtId="10" fontId="0" fillId="5" borderId="206" xfId="0" applyNumberFormat="1" applyFill="1" applyBorder="1" applyAlignment="1" applyProtection="1">
      <alignment horizontal="center" vertical="center"/>
      <protection hidden="1"/>
    </xf>
    <xf numFmtId="0" fontId="0" fillId="9" borderId="207" xfId="0" applyFill="1" applyBorder="1" applyAlignment="1" applyProtection="1">
      <alignment horizontal="center" vertical="center"/>
      <protection locked="0"/>
    </xf>
    <xf numFmtId="0" fontId="0" fillId="7" borderId="1" xfId="0" applyFill="1" applyBorder="1" applyAlignment="1" applyProtection="1">
      <alignment horizontal="center" vertical="center"/>
      <protection hidden="1"/>
    </xf>
    <xf numFmtId="10" fontId="0" fillId="3" borderId="1" xfId="0" applyNumberFormat="1" applyFill="1" applyBorder="1" applyAlignment="1" applyProtection="1">
      <alignment horizontal="center" vertical="center"/>
      <protection hidden="1"/>
    </xf>
    <xf numFmtId="0" fontId="1" fillId="6" borderId="29" xfId="0" applyFont="1" applyFill="1" applyBorder="1"/>
    <xf numFmtId="0" fontId="1" fillId="6" borderId="5" xfId="0" applyFont="1" applyFill="1" applyBorder="1"/>
    <xf numFmtId="0" fontId="1" fillId="6" borderId="30" xfId="0" applyFont="1" applyFill="1" applyBorder="1"/>
    <xf numFmtId="0" fontId="1" fillId="6" borderId="60" xfId="0" applyFont="1" applyFill="1" applyBorder="1"/>
    <xf numFmtId="0" fontId="1" fillId="6" borderId="26" xfId="0" applyFont="1" applyFill="1" applyBorder="1"/>
    <xf numFmtId="0" fontId="1" fillId="6" borderId="0" xfId="0" applyFont="1" applyFill="1"/>
    <xf numFmtId="0" fontId="1" fillId="6" borderId="31" xfId="0" applyFont="1" applyFill="1" applyBorder="1"/>
    <xf numFmtId="0" fontId="1" fillId="5" borderId="26" xfId="0" applyFont="1" applyFill="1" applyBorder="1" applyAlignment="1">
      <alignment wrapText="1"/>
    </xf>
    <xf numFmtId="0" fontId="1" fillId="5" borderId="27" xfId="0" applyFont="1" applyFill="1" applyBorder="1" applyAlignment="1">
      <alignment wrapText="1"/>
    </xf>
    <xf numFmtId="0" fontId="0" fillId="12" borderId="4" xfId="0" applyFill="1" applyBorder="1" applyAlignment="1" applyProtection="1">
      <alignment horizontal="center" vertical="center" wrapText="1"/>
      <protection hidden="1"/>
    </xf>
    <xf numFmtId="0" fontId="1" fillId="0" borderId="22" xfId="0" applyFont="1" applyBorder="1" applyAlignment="1">
      <alignment horizontal="center" vertical="center"/>
    </xf>
    <xf numFmtId="0" fontId="0" fillId="9" borderId="208" xfId="0" applyFill="1" applyBorder="1" applyAlignment="1" applyProtection="1">
      <alignment horizontal="center" vertical="center"/>
      <protection locked="0"/>
    </xf>
    <xf numFmtId="0" fontId="0" fillId="9" borderId="213" xfId="0" applyFill="1" applyBorder="1" applyAlignment="1" applyProtection="1">
      <alignment horizontal="center" vertical="center"/>
      <protection locked="0"/>
    </xf>
    <xf numFmtId="164" fontId="1" fillId="12" borderId="214" xfId="0" applyNumberFormat="1" applyFont="1" applyFill="1" applyBorder="1" applyAlignment="1" applyProtection="1">
      <alignment horizontal="center" vertical="center"/>
      <protection hidden="1"/>
    </xf>
    <xf numFmtId="164" fontId="1" fillId="12" borderId="215" xfId="0" applyNumberFormat="1" applyFont="1" applyFill="1" applyBorder="1" applyAlignment="1" applyProtection="1">
      <alignment horizontal="center" vertical="center"/>
      <protection hidden="1"/>
    </xf>
    <xf numFmtId="0" fontId="0" fillId="9" borderId="209" xfId="0" applyFill="1" applyBorder="1" applyAlignment="1" applyProtection="1">
      <alignment horizontal="center" vertical="center"/>
      <protection locked="0"/>
    </xf>
    <xf numFmtId="0" fontId="0" fillId="9" borderId="210" xfId="0" applyFill="1" applyBorder="1" applyAlignment="1" applyProtection="1">
      <alignment horizontal="center" vertical="center"/>
      <protection locked="0"/>
    </xf>
    <xf numFmtId="0" fontId="0" fillId="9" borderId="214" xfId="0" applyFill="1" applyBorder="1" applyAlignment="1" applyProtection="1">
      <alignment horizontal="center" vertical="center"/>
      <protection locked="0"/>
    </xf>
    <xf numFmtId="0" fontId="0" fillId="9" borderId="215" xfId="0" applyFill="1" applyBorder="1" applyAlignment="1" applyProtection="1">
      <alignment horizontal="center" vertical="center"/>
      <protection locked="0"/>
    </xf>
    <xf numFmtId="0" fontId="4" fillId="2" borderId="216" xfId="0" applyFont="1" applyFill="1" applyBorder="1" applyAlignment="1">
      <alignment vertical="center"/>
    </xf>
    <xf numFmtId="0" fontId="4" fillId="2" borderId="217" xfId="0" applyFont="1" applyFill="1" applyBorder="1" applyAlignment="1">
      <alignment vertical="center"/>
    </xf>
    <xf numFmtId="0" fontId="4" fillId="2" borderId="218" xfId="0" applyFont="1" applyFill="1" applyBorder="1" applyAlignment="1">
      <alignment vertical="center"/>
    </xf>
    <xf numFmtId="0" fontId="1" fillId="5" borderId="174" xfId="0" applyFont="1" applyFill="1" applyBorder="1" applyAlignment="1">
      <alignment horizontal="left" vertical="center" wrapText="1"/>
    </xf>
    <xf numFmtId="0" fontId="1" fillId="5" borderId="219" xfId="0" applyFont="1" applyFill="1" applyBorder="1" applyAlignment="1">
      <alignment horizontal="center" vertical="center" wrapText="1"/>
    </xf>
    <xf numFmtId="0" fontId="0" fillId="12" borderId="177" xfId="0" applyFill="1" applyBorder="1" applyAlignment="1" applyProtection="1">
      <alignment horizontal="center" vertical="center" wrapText="1"/>
      <protection hidden="1"/>
    </xf>
    <xf numFmtId="0" fontId="0" fillId="0" borderId="169" xfId="0" applyBorder="1" applyAlignment="1">
      <alignment horizontal="left" vertical="center" wrapText="1"/>
    </xf>
    <xf numFmtId="0" fontId="0" fillId="0" borderId="180" xfId="0" applyBorder="1" applyAlignment="1">
      <alignment horizontal="left" vertical="center" wrapText="1"/>
    </xf>
    <xf numFmtId="0" fontId="1" fillId="0" borderId="177" xfId="0" applyFont="1" applyBorder="1" applyAlignment="1">
      <alignment horizontal="center" vertical="center" wrapText="1"/>
    </xf>
    <xf numFmtId="0" fontId="0" fillId="9" borderId="177" xfId="0" applyFill="1" applyBorder="1" applyAlignment="1" applyProtection="1">
      <alignment horizontal="center" vertical="center" wrapText="1"/>
      <protection locked="0"/>
    </xf>
    <xf numFmtId="0" fontId="0" fillId="0" borderId="173" xfId="0" applyBorder="1" applyAlignment="1">
      <alignment horizontal="left" vertical="center" wrapText="1"/>
    </xf>
    <xf numFmtId="0" fontId="0" fillId="0" borderId="222" xfId="0" applyBorder="1" applyAlignment="1">
      <alignment horizontal="left" vertical="center" wrapText="1"/>
    </xf>
    <xf numFmtId="0" fontId="0" fillId="5" borderId="223" xfId="0" applyFill="1" applyBorder="1"/>
    <xf numFmtId="0" fontId="1" fillId="0" borderId="175" xfId="0" applyFont="1" applyBorder="1" applyAlignment="1">
      <alignment horizontal="left" vertical="center" wrapText="1"/>
    </xf>
    <xf numFmtId="0" fontId="0" fillId="0" borderId="224" xfId="0" applyBorder="1" applyAlignment="1">
      <alignment horizontal="left" vertical="center" wrapText="1"/>
    </xf>
    <xf numFmtId="0" fontId="0" fillId="0" borderId="225" xfId="0" applyBorder="1" applyAlignment="1" applyProtection="1">
      <alignment horizontal="center" vertical="center"/>
      <protection hidden="1"/>
    </xf>
    <xf numFmtId="0" fontId="0" fillId="5" borderId="184" xfId="0" applyFill="1" applyBorder="1"/>
    <xf numFmtId="0" fontId="0" fillId="5" borderId="185" xfId="0" applyFill="1" applyBorder="1"/>
    <xf numFmtId="0" fontId="0" fillId="9" borderId="22" xfId="0" applyFill="1" applyBorder="1" applyAlignment="1" applyProtection="1">
      <alignment horizontal="center" vertical="center" wrapText="1"/>
      <protection locked="0"/>
    </xf>
    <xf numFmtId="0" fontId="1" fillId="5" borderId="27" xfId="0" applyFont="1" applyFill="1" applyBorder="1" applyAlignment="1">
      <alignment horizontal="center" vertical="center" wrapText="1"/>
    </xf>
    <xf numFmtId="0" fontId="22" fillId="5" borderId="24" xfId="0" applyFont="1" applyFill="1" applyBorder="1" applyAlignment="1" applyProtection="1">
      <alignment horizontal="center" vertical="center" wrapText="1"/>
      <protection hidden="1"/>
    </xf>
    <xf numFmtId="168" fontId="0" fillId="5" borderId="1" xfId="0" applyNumberFormat="1" applyFill="1" applyBorder="1" applyAlignment="1" applyProtection="1">
      <alignment horizontal="center" vertical="center" wrapText="1"/>
      <protection hidden="1"/>
    </xf>
    <xf numFmtId="0" fontId="1" fillId="5" borderId="57" xfId="0" applyFont="1" applyFill="1" applyBorder="1" applyAlignment="1">
      <alignment horizontal="center" vertical="center" wrapText="1"/>
    </xf>
    <xf numFmtId="0" fontId="1" fillId="0" borderId="55" xfId="0" applyFont="1" applyBorder="1" applyAlignment="1">
      <alignment vertical="center" wrapText="1"/>
    </xf>
    <xf numFmtId="0" fontId="0" fillId="5" borderId="40" xfId="0" applyFill="1" applyBorder="1" applyAlignment="1">
      <alignment horizontal="center" vertical="center"/>
    </xf>
    <xf numFmtId="0" fontId="3" fillId="5" borderId="45" xfId="0" applyFont="1" applyFill="1" applyBorder="1" applyAlignment="1">
      <alignment horizontal="center" vertical="center" wrapText="1"/>
    </xf>
    <xf numFmtId="0" fontId="0" fillId="5" borderId="55" xfId="0" applyFill="1" applyBorder="1" applyAlignment="1">
      <alignment vertical="center" wrapText="1"/>
    </xf>
    <xf numFmtId="0" fontId="1" fillId="5" borderId="45" xfId="0" applyFont="1" applyFill="1" applyBorder="1" applyAlignment="1">
      <alignment horizontal="center" vertical="center" wrapText="1"/>
    </xf>
    <xf numFmtId="0" fontId="1" fillId="5" borderId="45" xfId="0" applyFont="1" applyFill="1" applyBorder="1" applyAlignment="1">
      <alignment horizontal="left" vertical="center" wrapText="1"/>
    </xf>
    <xf numFmtId="0" fontId="0" fillId="0" borderId="57" xfId="0" applyBorder="1" applyAlignment="1">
      <alignment horizontal="left" vertical="center" wrapText="1"/>
    </xf>
    <xf numFmtId="0" fontId="0" fillId="0" borderId="56" xfId="0" applyBorder="1" applyAlignment="1">
      <alignment horizontal="left" vertical="center" wrapText="1"/>
    </xf>
    <xf numFmtId="0" fontId="0" fillId="0" borderId="57" xfId="0" applyBorder="1" applyAlignment="1">
      <alignment vertical="center" wrapText="1"/>
    </xf>
    <xf numFmtId="0" fontId="1" fillId="5" borderId="55" xfId="0" applyFont="1" applyFill="1" applyBorder="1" applyAlignment="1">
      <alignment horizontal="left" vertical="center" wrapText="1"/>
    </xf>
    <xf numFmtId="0" fontId="0" fillId="0" borderId="87" xfId="0" applyBorder="1" applyAlignment="1">
      <alignment wrapText="1"/>
    </xf>
    <xf numFmtId="0" fontId="1" fillId="0" borderId="55" xfId="0" applyFont="1" applyBorder="1" applyAlignment="1">
      <alignment wrapText="1"/>
    </xf>
    <xf numFmtId="0" fontId="0" fillId="0" borderId="89" xfId="0" applyBorder="1" applyAlignment="1">
      <alignment wrapText="1"/>
    </xf>
    <xf numFmtId="164" fontId="0" fillId="9" borderId="61" xfId="0" applyNumberFormat="1" applyFill="1" applyBorder="1" applyAlignment="1" applyProtection="1">
      <alignment horizontal="center" vertical="center"/>
      <protection hidden="1"/>
    </xf>
    <xf numFmtId="2" fontId="0" fillId="9" borderId="1" xfId="0" applyNumberFormat="1" applyFill="1" applyBorder="1" applyAlignment="1" applyProtection="1">
      <alignment horizontal="center" vertical="center"/>
      <protection locked="0"/>
    </xf>
    <xf numFmtId="167" fontId="0" fillId="9" borderId="211" xfId="0" applyNumberFormat="1" applyFill="1" applyBorder="1" applyAlignment="1" applyProtection="1">
      <alignment horizontal="center" vertical="center" wrapText="1"/>
      <protection locked="0"/>
    </xf>
    <xf numFmtId="167" fontId="0" fillId="9" borderId="162" xfId="0" applyNumberFormat="1" applyFill="1" applyBorder="1" applyAlignment="1" applyProtection="1">
      <alignment horizontal="center" vertical="center" wrapText="1"/>
      <protection locked="0"/>
    </xf>
    <xf numFmtId="167" fontId="0" fillId="9" borderId="213" xfId="0" applyNumberFormat="1" applyFill="1" applyBorder="1" applyAlignment="1" applyProtection="1">
      <alignment horizontal="center" vertical="center" wrapText="1"/>
      <protection locked="0"/>
    </xf>
    <xf numFmtId="167" fontId="0" fillId="9" borderId="165" xfId="0" applyNumberFormat="1" applyFill="1" applyBorder="1" applyAlignment="1" applyProtection="1">
      <alignment horizontal="center" vertical="center" wrapText="1"/>
      <protection locked="0"/>
    </xf>
    <xf numFmtId="168" fontId="0" fillId="3" borderId="22" xfId="0" applyNumberFormat="1" applyFill="1" applyBorder="1" applyAlignment="1" applyProtection="1">
      <alignment horizontal="center" vertical="center" wrapText="1"/>
      <protection hidden="1"/>
    </xf>
    <xf numFmtId="166" fontId="0" fillId="9" borderId="208" xfId="0" applyNumberFormat="1" applyFill="1" applyBorder="1" applyAlignment="1" applyProtection="1">
      <alignment horizontal="center" vertical="center" wrapText="1"/>
      <protection locked="0"/>
    </xf>
    <xf numFmtId="166" fontId="0" fillId="9" borderId="210" xfId="0" applyNumberFormat="1" applyFill="1" applyBorder="1" applyAlignment="1" applyProtection="1">
      <alignment horizontal="center" vertical="center" wrapText="1"/>
      <protection locked="0"/>
    </xf>
    <xf numFmtId="168" fontId="0" fillId="9" borderId="211" xfId="0" applyNumberFormat="1" applyFill="1" applyBorder="1" applyAlignment="1" applyProtection="1">
      <alignment horizontal="center" vertical="center" wrapText="1"/>
      <protection locked="0"/>
    </xf>
    <xf numFmtId="168" fontId="0" fillId="9" borderId="162" xfId="0" applyNumberFormat="1" applyFill="1" applyBorder="1" applyAlignment="1" applyProtection="1">
      <alignment horizontal="center" vertical="center" wrapText="1"/>
      <protection locked="0"/>
    </xf>
    <xf numFmtId="168" fontId="0" fillId="9" borderId="213" xfId="0" applyNumberFormat="1" applyFill="1" applyBorder="1" applyAlignment="1" applyProtection="1">
      <alignment horizontal="center" vertical="center" wrapText="1"/>
      <protection locked="0"/>
    </xf>
    <xf numFmtId="168" fontId="0" fillId="9" borderId="165" xfId="0" applyNumberFormat="1" applyFill="1" applyBorder="1" applyAlignment="1" applyProtection="1">
      <alignment horizontal="center" vertical="center" wrapText="1"/>
      <protection locked="0"/>
    </xf>
    <xf numFmtId="0" fontId="22" fillId="5" borderId="228" xfId="0" applyFont="1" applyFill="1" applyBorder="1" applyAlignment="1" applyProtection="1">
      <alignment horizontal="center"/>
      <protection hidden="1"/>
    </xf>
    <xf numFmtId="0" fontId="22" fillId="5" borderId="226" xfId="0" applyFont="1" applyFill="1" applyBorder="1" applyAlignment="1" applyProtection="1">
      <alignment horizontal="center"/>
      <protection hidden="1"/>
    </xf>
    <xf numFmtId="0" fontId="10" fillId="10" borderId="0" xfId="0" applyFont="1" applyFill="1" applyAlignment="1">
      <alignment horizontal="center"/>
    </xf>
    <xf numFmtId="0" fontId="0" fillId="5" borderId="199" xfId="0" applyFill="1" applyBorder="1" applyAlignment="1" applyProtection="1">
      <alignment horizontal="center" vertical="center"/>
      <protection hidden="1"/>
    </xf>
    <xf numFmtId="0" fontId="0" fillId="5" borderId="231" xfId="0" applyFill="1" applyBorder="1" applyAlignment="1" applyProtection="1">
      <alignment horizontal="center" vertical="center"/>
      <protection hidden="1"/>
    </xf>
    <xf numFmtId="0" fontId="0" fillId="18" borderId="0" xfId="0" applyFill="1" applyAlignment="1">
      <alignment horizontal="left" vertical="center"/>
    </xf>
    <xf numFmtId="0" fontId="1" fillId="0" borderId="0" xfId="0" applyFont="1" applyAlignment="1">
      <alignment vertical="center" wrapText="1"/>
    </xf>
    <xf numFmtId="0" fontId="0" fillId="19" borderId="0" xfId="0" applyFill="1"/>
    <xf numFmtId="0" fontId="0" fillId="5" borderId="0" xfId="0" applyFill="1" applyProtection="1">
      <protection hidden="1"/>
    </xf>
    <xf numFmtId="0" fontId="0" fillId="0" borderId="4" xfId="0" applyBorder="1" applyAlignment="1">
      <alignment horizontal="left" vertical="center" wrapText="1"/>
    </xf>
    <xf numFmtId="0" fontId="0" fillId="0" borderId="1" xfId="0" applyBorder="1" applyAlignment="1">
      <alignment horizontal="center" vertical="center"/>
    </xf>
    <xf numFmtId="0" fontId="0" fillId="0" borderId="0" xfId="0" applyAlignment="1"/>
    <xf numFmtId="0" fontId="0" fillId="5" borderId="90" xfId="0" applyFill="1" applyBorder="1" applyAlignment="1"/>
    <xf numFmtId="0" fontId="0" fillId="0" borderId="0" xfId="0" applyBorder="1"/>
    <xf numFmtId="0" fontId="18" fillId="15" borderId="1" xfId="4" applyFont="1" applyFill="1" applyBorder="1" applyAlignment="1">
      <alignment horizontal="center" vertical="center" wrapText="1"/>
    </xf>
    <xf numFmtId="0" fontId="0" fillId="0" borderId="0" xfId="0" applyBorder="1" applyAlignment="1">
      <alignment wrapText="1"/>
    </xf>
    <xf numFmtId="0" fontId="0" fillId="17" borderId="0" xfId="0" applyFill="1" applyBorder="1" applyAlignment="1">
      <alignment wrapText="1"/>
    </xf>
    <xf numFmtId="0" fontId="0" fillId="0" borderId="0" xfId="0" applyBorder="1" applyAlignment="1">
      <alignment horizontal="center" vertical="center" wrapText="1"/>
    </xf>
    <xf numFmtId="0" fontId="0" fillId="20" borderId="0" xfId="0" applyFill="1" applyBorder="1" applyAlignment="1">
      <alignment wrapText="1"/>
    </xf>
    <xf numFmtId="0" fontId="0" fillId="18" borderId="0" xfId="0" applyFill="1" applyBorder="1" applyAlignment="1">
      <alignment wrapText="1"/>
    </xf>
    <xf numFmtId="0" fontId="0" fillId="0" borderId="0" xfId="0" applyBorder="1" applyAlignment="1">
      <alignment horizontal="left" vertical="center" wrapText="1"/>
    </xf>
    <xf numFmtId="0" fontId="0" fillId="0" borderId="0" xfId="0" applyBorder="1" applyAlignment="1">
      <alignment vertical="top" wrapText="1"/>
    </xf>
    <xf numFmtId="0" fontId="1" fillId="0" borderId="35" xfId="0" applyFont="1" applyBorder="1" applyAlignment="1">
      <alignment horizontal="center" vertical="center" wrapText="1"/>
    </xf>
    <xf numFmtId="0" fontId="1" fillId="0" borderId="63" xfId="0" applyFont="1" applyBorder="1" applyAlignment="1">
      <alignment horizontal="center" vertical="center" wrapText="1"/>
    </xf>
    <xf numFmtId="0" fontId="0" fillId="0" borderId="39" xfId="0" applyBorder="1" applyAlignment="1">
      <alignment wrapText="1"/>
    </xf>
    <xf numFmtId="0" fontId="0" fillId="17" borderId="39" xfId="0" applyFill="1" applyBorder="1" applyAlignment="1">
      <alignment wrapText="1"/>
    </xf>
    <xf numFmtId="0" fontId="0" fillId="17" borderId="45" xfId="0" applyFill="1" applyBorder="1" applyAlignment="1">
      <alignment wrapText="1"/>
    </xf>
    <xf numFmtId="0" fontId="0" fillId="12" borderId="108" xfId="0" applyFill="1" applyBorder="1" applyAlignment="1" applyProtection="1">
      <alignment horizontal="center" vertical="center"/>
    </xf>
    <xf numFmtId="2" fontId="0" fillId="12" borderId="32" xfId="0" applyNumberFormat="1" applyFill="1" applyBorder="1" applyAlignment="1" applyProtection="1">
      <alignment horizontal="center" vertical="center"/>
    </xf>
    <xf numFmtId="2" fontId="0" fillId="12" borderId="14" xfId="0" applyNumberFormat="1" applyFill="1" applyBorder="1" applyAlignment="1" applyProtection="1">
      <alignment horizontal="center" vertical="center"/>
    </xf>
    <xf numFmtId="2" fontId="0" fillId="12" borderId="34" xfId="0" applyNumberFormat="1" applyFill="1" applyBorder="1" applyAlignment="1" applyProtection="1">
      <alignment horizontal="center" vertical="center"/>
    </xf>
    <xf numFmtId="2" fontId="0" fillId="12" borderId="17" xfId="0" applyNumberFormat="1" applyFill="1" applyBorder="1" applyAlignment="1" applyProtection="1">
      <alignment horizontal="center" vertical="center"/>
    </xf>
    <xf numFmtId="0" fontId="0" fillId="12" borderId="2" xfId="0" applyFill="1" applyBorder="1" applyAlignment="1" applyProtection="1">
      <alignment horizontal="center" vertical="center"/>
    </xf>
    <xf numFmtId="0" fontId="0" fillId="12" borderId="2" xfId="0" applyFill="1" applyBorder="1" applyAlignment="1" applyProtection="1">
      <alignment horizontal="center" vertical="center"/>
      <protection hidden="1"/>
    </xf>
    <xf numFmtId="0" fontId="0" fillId="0" borderId="0" xfId="0" applyAlignment="1">
      <alignment horizontal="left"/>
    </xf>
    <xf numFmtId="0" fontId="0" fillId="12" borderId="1" xfId="0" applyFill="1" applyBorder="1" applyAlignment="1" applyProtection="1">
      <alignment horizontal="center" vertical="center" wrapText="1"/>
    </xf>
    <xf numFmtId="0" fontId="1" fillId="12" borderId="1" xfId="0" applyFont="1" applyFill="1" applyBorder="1" applyAlignment="1" applyProtection="1">
      <alignment vertical="center" wrapText="1"/>
    </xf>
    <xf numFmtId="0" fontId="0" fillId="12" borderId="108" xfId="0" applyFill="1" applyBorder="1" applyAlignment="1" applyProtection="1">
      <alignment horizontal="center" vertical="center" wrapText="1"/>
      <protection hidden="1"/>
    </xf>
    <xf numFmtId="166" fontId="0" fillId="12" borderId="69" xfId="0" applyNumberFormat="1" applyFill="1" applyBorder="1" applyAlignment="1" applyProtection="1">
      <alignment horizontal="center" vertical="center" wrapText="1"/>
    </xf>
    <xf numFmtId="166" fontId="0" fillId="12" borderId="14" xfId="0" applyNumberFormat="1" applyFill="1" applyBorder="1" applyAlignment="1" applyProtection="1">
      <alignment horizontal="center" vertical="center" wrapText="1"/>
    </xf>
    <xf numFmtId="166" fontId="0" fillId="12" borderId="141" xfId="0" applyNumberFormat="1" applyFill="1" applyBorder="1" applyAlignment="1" applyProtection="1">
      <alignment horizontal="center" vertical="center" wrapText="1"/>
    </xf>
    <xf numFmtId="0" fontId="0" fillId="12" borderId="193" xfId="0" applyFill="1" applyBorder="1" applyAlignment="1" applyProtection="1">
      <alignment horizontal="center" vertical="center" wrapText="1"/>
    </xf>
    <xf numFmtId="166" fontId="0" fillId="12" borderId="227" xfId="0" applyNumberFormat="1" applyFill="1" applyBorder="1" applyAlignment="1" applyProtection="1">
      <alignment horizontal="center" vertical="center" wrapText="1"/>
    </xf>
    <xf numFmtId="0" fontId="0" fillId="12" borderId="24" xfId="0" applyFill="1" applyBorder="1" applyAlignment="1" applyProtection="1">
      <alignment horizontal="center" vertical="center"/>
    </xf>
    <xf numFmtId="2" fontId="0" fillId="9" borderId="79" xfId="0" applyNumberFormat="1" applyFill="1" applyBorder="1" applyAlignment="1" applyProtection="1">
      <alignment horizontal="center" vertical="center"/>
      <protection locked="0"/>
    </xf>
    <xf numFmtId="2" fontId="0" fillId="9" borderId="93" xfId="0" applyNumberFormat="1" applyFill="1" applyBorder="1" applyAlignment="1" applyProtection="1">
      <alignment horizontal="center" vertical="center"/>
      <protection locked="0"/>
    </xf>
    <xf numFmtId="166" fontId="0" fillId="9" borderId="14" xfId="0" applyNumberFormat="1" applyFill="1" applyBorder="1" applyAlignment="1" applyProtection="1">
      <alignment horizontal="center" vertical="center" wrapText="1"/>
      <protection locked="0"/>
    </xf>
    <xf numFmtId="2" fontId="0" fillId="9" borderId="94" xfId="0" applyNumberFormat="1" applyFill="1" applyBorder="1" applyAlignment="1" applyProtection="1">
      <alignment horizontal="center" vertical="center"/>
      <protection locked="0"/>
    </xf>
    <xf numFmtId="2" fontId="0" fillId="9" borderId="69" xfId="0" applyNumberFormat="1" applyFill="1" applyBorder="1" applyAlignment="1" applyProtection="1">
      <alignment horizontal="center" vertical="center"/>
      <protection locked="0"/>
    </xf>
    <xf numFmtId="2" fontId="0" fillId="9" borderId="8" xfId="0" applyNumberFormat="1" applyFill="1" applyBorder="1" applyAlignment="1" applyProtection="1">
      <alignment horizontal="center" vertical="center"/>
      <protection locked="0"/>
    </xf>
    <xf numFmtId="0" fontId="13" fillId="9" borderId="0" xfId="3" applyFill="1" applyAlignment="1" applyProtection="1">
      <alignment horizontal="center" vertical="center"/>
      <protection locked="0"/>
    </xf>
    <xf numFmtId="167" fontId="0" fillId="9" borderId="208" xfId="0" applyNumberFormat="1" applyFill="1" applyBorder="1" applyAlignment="1" applyProtection="1">
      <alignment horizontal="center" vertical="center" wrapText="1"/>
      <protection locked="0"/>
    </xf>
    <xf numFmtId="167" fontId="0" fillId="9" borderId="160" xfId="0" applyNumberFormat="1" applyFill="1" applyBorder="1" applyAlignment="1" applyProtection="1">
      <alignment horizontal="center" vertical="center" wrapText="1"/>
      <protection locked="0"/>
    </xf>
    <xf numFmtId="0" fontId="0" fillId="9" borderId="11" xfId="0" applyFill="1" applyBorder="1" applyAlignment="1" applyProtection="1">
      <alignment horizontal="left" vertical="top" wrapText="1"/>
      <protection locked="0"/>
    </xf>
    <xf numFmtId="0" fontId="0" fillId="9" borderId="16" xfId="0" applyFill="1" applyBorder="1" applyAlignment="1" applyProtection="1">
      <alignment horizontal="left" vertical="top" wrapText="1"/>
      <protection locked="0"/>
    </xf>
    <xf numFmtId="2" fontId="7" fillId="9" borderId="10" xfId="0" applyNumberFormat="1" applyFont="1" applyFill="1" applyBorder="1" applyAlignment="1" applyProtection="1">
      <alignment horizontal="center" vertical="center"/>
      <protection locked="0"/>
    </xf>
    <xf numFmtId="2" fontId="7" fillId="9" borderId="19" xfId="0" applyNumberFormat="1" applyFont="1" applyFill="1" applyBorder="1" applyAlignment="1" applyProtection="1">
      <alignment horizontal="center" vertical="center"/>
      <protection locked="0"/>
    </xf>
    <xf numFmtId="0" fontId="7" fillId="9" borderId="18" xfId="0" applyFont="1" applyFill="1" applyBorder="1" applyAlignment="1" applyProtection="1">
      <alignment horizontal="center" vertical="center"/>
      <protection locked="0"/>
    </xf>
    <xf numFmtId="2" fontId="7" fillId="9" borderId="82" xfId="0" applyNumberFormat="1" applyFont="1" applyFill="1" applyBorder="1" applyAlignment="1" applyProtection="1">
      <alignment horizontal="center" vertical="center"/>
      <protection locked="0"/>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1" xfId="0" applyBorder="1" applyAlignment="1">
      <alignment horizontal="center" vertical="center" wrapText="1"/>
    </xf>
    <xf numFmtId="0" fontId="7" fillId="9" borderId="18" xfId="0" applyFont="1" applyFill="1" applyBorder="1" applyAlignment="1" applyProtection="1">
      <alignment horizontal="center" vertical="center"/>
      <protection locked="0"/>
    </xf>
    <xf numFmtId="0" fontId="0" fillId="0" borderId="1" xfId="0" applyBorder="1" applyAlignment="1">
      <alignment horizontal="left" wrapText="1"/>
    </xf>
    <xf numFmtId="0" fontId="0" fillId="9" borderId="11" xfId="0" applyFill="1" applyBorder="1" applyAlignment="1" applyProtection="1">
      <alignment horizontal="left" vertical="top" wrapText="1"/>
      <protection locked="0"/>
    </xf>
    <xf numFmtId="0" fontId="0" fillId="9" borderId="16" xfId="0" applyFill="1" applyBorder="1" applyAlignment="1" applyProtection="1">
      <alignment horizontal="left" vertical="top" wrapText="1"/>
      <protection locked="0"/>
    </xf>
    <xf numFmtId="0" fontId="0" fillId="12" borderId="0" xfId="0" applyFill="1" applyAlignment="1">
      <alignment horizontal="center" vertical="center"/>
    </xf>
    <xf numFmtId="0" fontId="0" fillId="0" borderId="11" xfId="0" applyBorder="1" applyAlignment="1" applyProtection="1">
      <alignment horizontal="center" vertical="center"/>
      <protection hidden="1"/>
    </xf>
    <xf numFmtId="0" fontId="0" fillId="20" borderId="39" xfId="0" applyFill="1" applyBorder="1" applyAlignment="1">
      <alignment wrapText="1"/>
    </xf>
    <xf numFmtId="0" fontId="0" fillId="18" borderId="39" xfId="0" applyFill="1" applyBorder="1" applyAlignment="1">
      <alignment wrapText="1"/>
    </xf>
    <xf numFmtId="0" fontId="26" fillId="0" borderId="0" xfId="0" applyFont="1" applyBorder="1" applyAlignment="1">
      <alignment horizontal="left" vertical="center" wrapText="1"/>
    </xf>
    <xf numFmtId="0" fontId="0" fillId="12" borderId="0" xfId="0" applyFill="1" applyAlignment="1" applyProtection="1">
      <alignment horizontal="left" vertical="top" wrapText="1"/>
    </xf>
    <xf numFmtId="0" fontId="0" fillId="12" borderId="46" xfId="0" applyFill="1" applyBorder="1" applyAlignment="1" applyProtection="1">
      <alignment horizontal="center" vertical="center"/>
      <protection hidden="1"/>
    </xf>
    <xf numFmtId="0" fontId="0" fillId="12" borderId="1" xfId="0" applyFill="1" applyBorder="1" applyAlignment="1" applyProtection="1">
      <alignment wrapText="1"/>
    </xf>
    <xf numFmtId="0" fontId="0" fillId="12" borderId="2" xfId="0" applyFill="1" applyBorder="1" applyAlignment="1" applyProtection="1">
      <alignment horizontal="center" vertical="top"/>
    </xf>
    <xf numFmtId="2" fontId="0" fillId="12" borderId="108" xfId="0" applyNumberFormat="1" applyFill="1" applyBorder="1" applyAlignment="1" applyProtection="1">
      <alignment horizontal="center" vertical="center"/>
    </xf>
    <xf numFmtId="2" fontId="0" fillId="12" borderId="78" xfId="0" applyNumberFormat="1" applyFill="1" applyBorder="1" applyAlignment="1" applyProtection="1">
      <alignment horizontal="center" vertical="center"/>
    </xf>
    <xf numFmtId="2" fontId="0" fillId="12" borderId="229" xfId="0" applyNumberFormat="1" applyFill="1" applyBorder="1" applyAlignment="1" applyProtection="1">
      <alignment horizontal="center" vertical="center"/>
    </xf>
    <xf numFmtId="166" fontId="0" fillId="12" borderId="230" xfId="0" applyNumberFormat="1" applyFill="1" applyBorder="1" applyAlignment="1" applyProtection="1">
      <alignment horizontal="center" vertical="center" wrapText="1"/>
    </xf>
    <xf numFmtId="166" fontId="0" fillId="12" borderId="165" xfId="0" applyNumberFormat="1" applyFill="1" applyBorder="1" applyAlignment="1" applyProtection="1">
      <alignment horizontal="center" vertical="center" wrapText="1"/>
    </xf>
    <xf numFmtId="166" fontId="0" fillId="12" borderId="162" xfId="0" applyNumberFormat="1" applyFill="1" applyBorder="1" applyAlignment="1" applyProtection="1">
      <alignment horizontal="center" vertical="center" wrapText="1"/>
    </xf>
    <xf numFmtId="164" fontId="0" fillId="12" borderId="22" xfId="0" applyNumberFormat="1" applyFill="1" applyBorder="1" applyAlignment="1" applyProtection="1">
      <alignment horizontal="center" vertical="center"/>
      <protection hidden="1"/>
    </xf>
    <xf numFmtId="164" fontId="0" fillId="12" borderId="46" xfId="0" applyNumberFormat="1" applyFill="1" applyBorder="1" applyAlignment="1" applyProtection="1">
      <alignment wrapText="1"/>
      <protection hidden="1"/>
    </xf>
    <xf numFmtId="164" fontId="0" fillId="12" borderId="75" xfId="0" applyNumberFormat="1" applyFill="1" applyBorder="1" applyAlignment="1" applyProtection="1">
      <alignment vertical="center"/>
      <protection hidden="1"/>
    </xf>
    <xf numFmtId="0" fontId="9" fillId="12" borderId="22" xfId="2" applyFill="1" applyBorder="1" applyAlignment="1" applyProtection="1">
      <alignment horizontal="center" vertical="center"/>
    </xf>
    <xf numFmtId="164" fontId="0" fillId="12" borderId="24" xfId="0" applyNumberFormat="1" applyFill="1" applyBorder="1" applyAlignment="1" applyProtection="1">
      <alignment horizontal="center" vertical="center"/>
      <protection hidden="1"/>
    </xf>
    <xf numFmtId="0" fontId="0" fillId="12" borderId="1" xfId="0" applyFill="1" applyBorder="1" applyAlignment="1" applyProtection="1">
      <alignment horizontal="center" vertical="center"/>
    </xf>
    <xf numFmtId="10" fontId="0" fillId="12" borderId="10" xfId="0" applyNumberFormat="1" applyFill="1" applyBorder="1" applyAlignment="1" applyProtection="1">
      <alignment horizontal="center" vertical="center"/>
    </xf>
    <xf numFmtId="0" fontId="0" fillId="12" borderId="22" xfId="0" applyFill="1" applyBorder="1" applyAlignment="1">
      <alignment horizontal="center" vertical="center"/>
    </xf>
    <xf numFmtId="164" fontId="0" fillId="12" borderId="24" xfId="0" applyNumberFormat="1" applyFill="1" applyBorder="1" applyAlignment="1" applyProtection="1">
      <alignment horizontal="left" wrapText="1"/>
    </xf>
    <xf numFmtId="0" fontId="0" fillId="12" borderId="208" xfId="0" applyFill="1" applyBorder="1" applyAlignment="1" applyProtection="1">
      <alignment horizontal="center" vertical="center"/>
    </xf>
    <xf numFmtId="0" fontId="0" fillId="12" borderId="211" xfId="0" applyFill="1" applyBorder="1" applyAlignment="1" applyProtection="1">
      <alignment horizontal="center" vertical="center"/>
    </xf>
    <xf numFmtId="164" fontId="1" fillId="12" borderId="213" xfId="0" applyNumberFormat="1" applyFont="1" applyFill="1" applyBorder="1" applyAlignment="1" applyProtection="1">
      <alignment horizontal="center" vertical="center"/>
      <protection hidden="1"/>
    </xf>
    <xf numFmtId="0" fontId="0" fillId="12" borderId="209" xfId="0" applyFill="1" applyBorder="1" applyAlignment="1" applyProtection="1">
      <alignment horizontal="center" vertical="center"/>
    </xf>
    <xf numFmtId="0" fontId="0" fillId="12" borderId="7" xfId="0" applyFill="1" applyBorder="1" applyAlignment="1" applyProtection="1">
      <alignment horizontal="center" vertical="center"/>
    </xf>
    <xf numFmtId="0" fontId="0" fillId="12" borderId="210" xfId="0" applyFill="1" applyBorder="1" applyAlignment="1" applyProtection="1">
      <alignment horizontal="center" vertical="center"/>
    </xf>
    <xf numFmtId="0" fontId="0" fillId="12" borderId="212" xfId="0" applyFill="1" applyBorder="1" applyAlignment="1" applyProtection="1">
      <alignment horizontal="center" vertical="center"/>
    </xf>
    <xf numFmtId="164" fontId="0" fillId="12" borderId="114" xfId="0" applyNumberFormat="1" applyFill="1" applyBorder="1" applyAlignment="1" applyProtection="1">
      <alignment horizontal="center" vertical="center"/>
      <protection hidden="1"/>
    </xf>
    <xf numFmtId="0" fontId="0" fillId="12" borderId="0" xfId="0" applyFill="1" applyAlignment="1">
      <alignment vertical="center"/>
    </xf>
    <xf numFmtId="164" fontId="0" fillId="12" borderId="186" xfId="0" applyNumberFormat="1" applyFill="1" applyBorder="1" applyAlignment="1" applyProtection="1">
      <alignment horizontal="center" vertical="center"/>
      <protection hidden="1"/>
    </xf>
    <xf numFmtId="49" fontId="9" fillId="12" borderId="7" xfId="2" applyNumberFormat="1" applyFill="1" applyBorder="1" applyAlignment="1" applyProtection="1">
      <alignment horizontal="center" vertical="center"/>
      <protection hidden="1"/>
    </xf>
    <xf numFmtId="0" fontId="0" fillId="12" borderId="21" xfId="0" applyFill="1" applyBorder="1" applyAlignment="1" applyProtection="1">
      <alignment horizontal="left" vertical="top" wrapText="1"/>
    </xf>
    <xf numFmtId="0" fontId="0" fillId="12" borderId="69" xfId="0" applyFill="1" applyBorder="1" applyAlignment="1" applyProtection="1">
      <alignment horizontal="left" vertical="top" wrapText="1"/>
    </xf>
    <xf numFmtId="0" fontId="0" fillId="12" borderId="71" xfId="0" applyFill="1" applyBorder="1" applyAlignment="1" applyProtection="1">
      <alignment horizontal="left" vertical="top" wrapText="1"/>
    </xf>
    <xf numFmtId="0" fontId="0" fillId="12" borderId="108" xfId="0" applyFill="1" applyBorder="1" applyAlignment="1" applyProtection="1">
      <alignment horizontal="center" vertical="center" wrapText="1"/>
    </xf>
    <xf numFmtId="2" fontId="0" fillId="12" borderId="21" xfId="0" applyNumberFormat="1" applyFill="1" applyBorder="1" applyAlignment="1" applyProtection="1">
      <alignment horizontal="center" vertical="center"/>
    </xf>
    <xf numFmtId="2" fontId="0" fillId="12" borderId="18" xfId="0" applyNumberFormat="1" applyFill="1" applyBorder="1" applyAlignment="1" applyProtection="1">
      <alignment horizontal="center" vertical="center"/>
    </xf>
    <xf numFmtId="0" fontId="9" fillId="12" borderId="47" xfId="2" applyFill="1" applyBorder="1" applyAlignment="1" applyProtection="1">
      <alignment horizontal="center" vertical="center"/>
    </xf>
    <xf numFmtId="0" fontId="9" fillId="12" borderId="44" xfId="2" applyFill="1" applyBorder="1" applyAlignment="1" applyProtection="1">
      <alignment horizontal="center" vertical="center"/>
    </xf>
    <xf numFmtId="2" fontId="0" fillId="12" borderId="79" xfId="0" applyNumberFormat="1" applyFill="1" applyBorder="1" applyAlignment="1" applyProtection="1">
      <alignment horizontal="center" vertical="center"/>
    </xf>
    <xf numFmtId="2" fontId="0" fillId="12" borderId="93" xfId="0" applyNumberFormat="1" applyFill="1" applyBorder="1" applyAlignment="1" applyProtection="1">
      <alignment horizontal="center" vertical="center"/>
    </xf>
    <xf numFmtId="2" fontId="0" fillId="12" borderId="12" xfId="0" applyNumberFormat="1" applyFill="1" applyBorder="1" applyAlignment="1" applyProtection="1">
      <alignment horizontal="center" vertical="center"/>
    </xf>
    <xf numFmtId="2" fontId="0" fillId="12" borderId="154" xfId="0" applyNumberFormat="1" applyFill="1" applyBorder="1" applyAlignment="1" applyProtection="1">
      <alignment horizontal="center" vertical="center"/>
    </xf>
    <xf numFmtId="2" fontId="0" fillId="12" borderId="186" xfId="0" applyNumberFormat="1" applyFill="1" applyBorder="1" applyAlignment="1" applyProtection="1">
      <alignment horizontal="center" vertical="center"/>
    </xf>
    <xf numFmtId="166" fontId="0" fillId="12" borderId="78" xfId="0" applyNumberFormat="1" applyFill="1" applyBorder="1" applyAlignment="1" applyProtection="1">
      <alignment horizontal="center" vertical="center" wrapText="1"/>
    </xf>
    <xf numFmtId="166" fontId="0" fillId="12" borderId="80" xfId="0" applyNumberFormat="1" applyFill="1" applyBorder="1" applyAlignment="1" applyProtection="1">
      <alignment horizontal="center" vertical="center" wrapText="1"/>
    </xf>
    <xf numFmtId="166" fontId="0" fillId="12" borderId="79" xfId="0" applyNumberFormat="1" applyFill="1" applyBorder="1" applyAlignment="1" applyProtection="1">
      <alignment horizontal="center" vertical="center" wrapText="1"/>
    </xf>
    <xf numFmtId="166" fontId="0" fillId="12" borderId="17" xfId="0" applyNumberFormat="1" applyFill="1" applyBorder="1" applyAlignment="1" applyProtection="1">
      <alignment horizontal="center" vertical="center" wrapText="1"/>
    </xf>
    <xf numFmtId="0" fontId="18" fillId="14" borderId="1" xfId="4" applyFont="1" applyFill="1" applyBorder="1" applyAlignment="1">
      <alignment horizontal="justify" vertical="center"/>
    </xf>
    <xf numFmtId="0" fontId="18" fillId="15" borderId="1" xfId="4" applyNumberFormat="1" applyFont="1" applyFill="1" applyBorder="1" applyAlignment="1">
      <alignment horizontal="justify" vertical="center" wrapText="1"/>
    </xf>
    <xf numFmtId="0" fontId="18" fillId="15" borderId="1" xfId="4" applyNumberFormat="1" applyFont="1" applyFill="1" applyBorder="1" applyAlignment="1">
      <alignment horizontal="justify" vertical="center"/>
    </xf>
    <xf numFmtId="0" fontId="18" fillId="14" borderId="108" xfId="4" applyFont="1" applyFill="1" applyBorder="1" applyAlignment="1">
      <alignment horizontal="justify" vertical="center" wrapText="1"/>
    </xf>
    <xf numFmtId="0" fontId="18" fillId="14" borderId="60" xfId="4" applyFont="1" applyFill="1" applyBorder="1" applyAlignment="1">
      <alignment horizontal="justify" vertical="center" wrapText="1"/>
    </xf>
    <xf numFmtId="0" fontId="18" fillId="14" borderId="0" xfId="4" applyFont="1" applyFill="1" applyBorder="1" applyAlignment="1">
      <alignment horizontal="justify" vertical="center" wrapText="1"/>
    </xf>
    <xf numFmtId="0" fontId="18" fillId="14" borderId="31" xfId="4" applyFont="1" applyFill="1" applyBorder="1" applyAlignment="1">
      <alignment horizontal="justify" vertical="center" wrapText="1"/>
    </xf>
    <xf numFmtId="0" fontId="18" fillId="14" borderId="2" xfId="4" applyFont="1" applyFill="1" applyBorder="1" applyAlignment="1">
      <alignment horizontal="justify" vertical="center" wrapText="1"/>
    </xf>
    <xf numFmtId="0" fontId="18" fillId="14" borderId="3" xfId="4" applyFont="1" applyFill="1" applyBorder="1" applyAlignment="1">
      <alignment horizontal="justify" vertical="center" wrapText="1"/>
    </xf>
    <xf numFmtId="0" fontId="18" fillId="14" borderId="4" xfId="4" applyFont="1" applyFill="1" applyBorder="1" applyAlignment="1">
      <alignment horizontal="justify" vertical="center" wrapText="1"/>
    </xf>
    <xf numFmtId="0" fontId="20" fillId="13" borderId="2" xfId="4" applyFont="1" applyFill="1" applyBorder="1" applyAlignment="1">
      <alignment horizontal="center" vertical="center"/>
    </xf>
    <xf numFmtId="0" fontId="20" fillId="13" borderId="3" xfId="4" applyFont="1" applyFill="1" applyBorder="1" applyAlignment="1">
      <alignment horizontal="center" vertical="center"/>
    </xf>
    <xf numFmtId="0" fontId="20" fillId="13" borderId="4" xfId="4" applyFont="1" applyFill="1" applyBorder="1" applyAlignment="1">
      <alignment horizontal="center" vertical="center"/>
    </xf>
    <xf numFmtId="0" fontId="21" fillId="14" borderId="30" xfId="4" applyFont="1" applyFill="1" applyBorder="1" applyAlignment="1">
      <alignment horizontal="justify" vertical="center" wrapText="1"/>
    </xf>
    <xf numFmtId="0" fontId="21" fillId="14" borderId="5" xfId="4" applyFont="1" applyFill="1" applyBorder="1" applyAlignment="1">
      <alignment horizontal="justify" vertical="center" wrapText="1"/>
    </xf>
    <xf numFmtId="0" fontId="21" fillId="14" borderId="29" xfId="4" applyFont="1" applyFill="1" applyBorder="1" applyAlignment="1">
      <alignment horizontal="justify" vertical="center" wrapText="1"/>
    </xf>
    <xf numFmtId="0" fontId="18" fillId="15" borderId="2" xfId="4" applyFont="1" applyFill="1" applyBorder="1" applyAlignment="1">
      <alignment horizontal="left" vertical="center"/>
    </xf>
    <xf numFmtId="0" fontId="18" fillId="15" borderId="3" xfId="4" applyFont="1" applyFill="1" applyBorder="1" applyAlignment="1">
      <alignment horizontal="left" vertical="center"/>
    </xf>
    <xf numFmtId="0" fontId="18" fillId="15" borderId="4" xfId="4" applyFont="1" applyFill="1" applyBorder="1" applyAlignment="1">
      <alignment horizontal="left" vertical="center"/>
    </xf>
    <xf numFmtId="0" fontId="20" fillId="13" borderId="2" xfId="4" applyFont="1" applyFill="1" applyBorder="1" applyAlignment="1">
      <alignment horizontal="center" vertical="center" wrapText="1"/>
    </xf>
    <xf numFmtId="0" fontId="20" fillId="13" borderId="3" xfId="4" applyFont="1" applyFill="1" applyBorder="1" applyAlignment="1">
      <alignment horizontal="center" vertical="center" wrapText="1"/>
    </xf>
    <xf numFmtId="0" fontId="20" fillId="13" borderId="4" xfId="4" applyFont="1" applyFill="1" applyBorder="1" applyAlignment="1">
      <alignment horizontal="center" vertical="center" wrapText="1"/>
    </xf>
    <xf numFmtId="0" fontId="21" fillId="14" borderId="30" xfId="4" applyFont="1" applyFill="1" applyBorder="1" applyAlignment="1">
      <alignment horizontal="justify" vertical="top" wrapText="1"/>
    </xf>
    <xf numFmtId="0" fontId="21" fillId="14" borderId="5" xfId="4" applyFont="1" applyFill="1" applyBorder="1" applyAlignment="1">
      <alignment horizontal="justify" vertical="top" wrapText="1"/>
    </xf>
    <xf numFmtId="0" fontId="21" fillId="14" borderId="29" xfId="4" applyFont="1" applyFill="1" applyBorder="1" applyAlignment="1">
      <alignment horizontal="justify" vertical="top" wrapText="1"/>
    </xf>
    <xf numFmtId="0" fontId="18" fillId="15" borderId="25" xfId="4" applyFont="1" applyFill="1" applyBorder="1" applyAlignment="1">
      <alignment horizontal="left" vertical="center"/>
    </xf>
    <xf numFmtId="0" fontId="18" fillId="15" borderId="26" xfId="4" applyFont="1" applyFill="1" applyBorder="1" applyAlignment="1">
      <alignment horizontal="left" vertical="center"/>
    </xf>
    <xf numFmtId="0" fontId="18" fillId="15" borderId="27" xfId="4" applyFont="1" applyFill="1" applyBorder="1" applyAlignment="1">
      <alignment horizontal="left" vertical="center"/>
    </xf>
    <xf numFmtId="0" fontId="0" fillId="16" borderId="2" xfId="0" applyFill="1" applyBorder="1" applyAlignment="1">
      <alignment horizontal="left" vertical="center"/>
    </xf>
    <xf numFmtId="0" fontId="0" fillId="16" borderId="3" xfId="0" applyFill="1" applyBorder="1" applyAlignment="1">
      <alignment horizontal="left" vertical="center"/>
    </xf>
    <xf numFmtId="0" fontId="0" fillId="16" borderId="113" xfId="0" applyFill="1" applyBorder="1" applyAlignment="1">
      <alignment horizontal="left" vertical="center"/>
    </xf>
    <xf numFmtId="0" fontId="16" fillId="13" borderId="2" xfId="3" applyFont="1" applyFill="1" applyBorder="1" applyAlignment="1">
      <alignment horizontal="center" vertical="center" wrapText="1"/>
    </xf>
    <xf numFmtId="0" fontId="17" fillId="13" borderId="3" xfId="3" applyFont="1" applyFill="1" applyBorder="1" applyAlignment="1">
      <alignment horizontal="center" vertical="center" wrapText="1"/>
    </xf>
    <xf numFmtId="0" fontId="17" fillId="11" borderId="3" xfId="3" applyFont="1" applyFill="1" applyBorder="1" applyAlignment="1">
      <alignment horizontal="center" vertical="center" wrapText="1"/>
    </xf>
    <xf numFmtId="0" fontId="17" fillId="13" borderId="4" xfId="3" applyFont="1" applyFill="1" applyBorder="1" applyAlignment="1">
      <alignment horizontal="center" vertical="center" wrapText="1"/>
    </xf>
    <xf numFmtId="0" fontId="18" fillId="15" borderId="1" xfId="3" applyFont="1" applyFill="1" applyBorder="1" applyAlignment="1">
      <alignment horizontal="justify" vertical="center" wrapText="1"/>
    </xf>
    <xf numFmtId="0" fontId="18" fillId="11" borderId="1" xfId="3" applyFont="1" applyFill="1" applyBorder="1" applyAlignment="1">
      <alignment horizontal="justify" vertical="center" wrapText="1"/>
    </xf>
    <xf numFmtId="0" fontId="20" fillId="13" borderId="1" xfId="4" applyFont="1" applyFill="1" applyBorder="1" applyAlignment="1">
      <alignment horizontal="center" vertical="center" wrapText="1"/>
    </xf>
    <xf numFmtId="0" fontId="20" fillId="11" borderId="1" xfId="4" applyFont="1" applyFill="1" applyBorder="1" applyAlignment="1">
      <alignment horizontal="center" vertical="center" wrapText="1"/>
    </xf>
    <xf numFmtId="0" fontId="18" fillId="14" borderId="0" xfId="4" applyFont="1" applyFill="1" applyBorder="1" applyAlignment="1">
      <alignment horizontal="justify" vertical="center"/>
    </xf>
    <xf numFmtId="0" fontId="18" fillId="14" borderId="31" xfId="4" applyFont="1" applyFill="1" applyBorder="1" applyAlignment="1">
      <alignment horizontal="justify" vertical="center"/>
    </xf>
    <xf numFmtId="0" fontId="18" fillId="14" borderId="60" xfId="4" applyFont="1" applyFill="1" applyBorder="1" applyAlignment="1">
      <alignment horizontal="left" vertical="center" wrapText="1"/>
    </xf>
    <xf numFmtId="0" fontId="18" fillId="14" borderId="0" xfId="4" applyFont="1" applyFill="1" applyBorder="1" applyAlignment="1">
      <alignment horizontal="left" vertical="center" wrapText="1"/>
    </xf>
    <xf numFmtId="0" fontId="18" fillId="14" borderId="31" xfId="4" applyFont="1" applyFill="1" applyBorder="1" applyAlignment="1">
      <alignment horizontal="left" vertical="center" wrapText="1"/>
    </xf>
    <xf numFmtId="0" fontId="18" fillId="15" borderId="60" xfId="4" applyNumberFormat="1" applyFont="1" applyFill="1" applyBorder="1" applyAlignment="1">
      <alignment horizontal="justify" vertical="center"/>
    </xf>
    <xf numFmtId="0" fontId="18" fillId="15" borderId="0" xfId="4" applyNumberFormat="1" applyFont="1" applyFill="1" applyBorder="1" applyAlignment="1">
      <alignment horizontal="justify" vertical="center"/>
    </xf>
    <xf numFmtId="0" fontId="18" fillId="15" borderId="31" xfId="4" applyNumberFormat="1" applyFont="1" applyFill="1" applyBorder="1" applyAlignment="1">
      <alignment horizontal="justify" vertical="center"/>
    </xf>
    <xf numFmtId="0" fontId="18" fillId="15" borderId="60" xfId="4" applyFont="1" applyFill="1" applyBorder="1" applyAlignment="1">
      <alignment horizontal="justify" vertical="center" wrapText="1"/>
    </xf>
    <xf numFmtId="0" fontId="18" fillId="15" borderId="0" xfId="4" applyFont="1" applyFill="1" applyBorder="1" applyAlignment="1">
      <alignment horizontal="justify" vertical="center" wrapText="1"/>
    </xf>
    <xf numFmtId="0" fontId="18" fillId="15" borderId="31" xfId="4" applyFont="1" applyFill="1" applyBorder="1" applyAlignment="1">
      <alignment horizontal="justify" vertical="center" wrapText="1"/>
    </xf>
    <xf numFmtId="0" fontId="18" fillId="15" borderId="25" xfId="4" applyFont="1" applyFill="1" applyBorder="1" applyAlignment="1">
      <alignment horizontal="left" vertical="top" wrapText="1"/>
    </xf>
    <xf numFmtId="0" fontId="18" fillId="15" borderId="26" xfId="4" applyFont="1" applyFill="1" applyBorder="1" applyAlignment="1">
      <alignment horizontal="left" vertical="top" wrapText="1"/>
    </xf>
    <xf numFmtId="0" fontId="18" fillId="15" borderId="27" xfId="4" applyFont="1" applyFill="1" applyBorder="1" applyAlignment="1">
      <alignment horizontal="left" vertical="top" wrapText="1"/>
    </xf>
    <xf numFmtId="0" fontId="9" fillId="0" borderId="2" xfId="2" applyBorder="1" applyAlignment="1" applyProtection="1">
      <alignment horizontal="left" vertical="center"/>
    </xf>
    <xf numFmtId="0" fontId="9" fillId="0" borderId="3" xfId="2" applyBorder="1" applyAlignment="1" applyProtection="1">
      <alignment horizontal="left" vertical="center"/>
    </xf>
    <xf numFmtId="0" fontId="9" fillId="0" borderId="4" xfId="2" applyBorder="1" applyAlignment="1" applyProtection="1">
      <alignment horizontal="left" vertical="center"/>
    </xf>
    <xf numFmtId="0" fontId="14" fillId="13" borderId="2" xfId="3" applyFont="1" applyFill="1" applyBorder="1" applyAlignment="1">
      <alignment vertical="center" wrapText="1"/>
    </xf>
    <xf numFmtId="0" fontId="14" fillId="13" borderId="3" xfId="3" applyFont="1" applyFill="1" applyBorder="1" applyAlignment="1">
      <alignment vertical="center" wrapText="1"/>
    </xf>
    <xf numFmtId="0" fontId="14" fillId="13" borderId="4" xfId="3" applyFont="1" applyFill="1" applyBorder="1" applyAlignment="1">
      <alignment vertical="center" wrapText="1"/>
    </xf>
    <xf numFmtId="49" fontId="0" fillId="9" borderId="8" xfId="0" applyNumberFormat="1" applyFill="1" applyBorder="1" applyAlignment="1" applyProtection="1">
      <alignment horizontal="center" vertical="center" wrapText="1"/>
      <protection locked="0"/>
    </xf>
    <xf numFmtId="49" fontId="0" fillId="11" borderId="69" xfId="0" applyNumberFormat="1" applyFill="1" applyBorder="1" applyAlignment="1" applyProtection="1">
      <alignment horizontal="center" vertical="center" wrapText="1"/>
      <protection locked="0"/>
    </xf>
    <xf numFmtId="0" fontId="10" fillId="10" borderId="0" xfId="0" applyFont="1" applyFill="1" applyAlignment="1">
      <alignment horizontal="center"/>
    </xf>
    <xf numFmtId="0" fontId="0" fillId="8" borderId="2" xfId="0" applyFill="1" applyBorder="1" applyAlignment="1" applyProtection="1">
      <alignment horizontal="center" vertical="center"/>
      <protection hidden="1"/>
    </xf>
    <xf numFmtId="0" fontId="0" fillId="8" borderId="3" xfId="0" applyFill="1" applyBorder="1" applyAlignment="1" applyProtection="1">
      <alignment horizontal="center" vertical="center"/>
      <protection hidden="1"/>
    </xf>
    <xf numFmtId="0" fontId="0" fillId="8" borderId="44" xfId="0" applyFill="1" applyBorder="1" applyAlignment="1" applyProtection="1">
      <alignment horizontal="center" vertical="center"/>
      <protection hidden="1"/>
    </xf>
    <xf numFmtId="0" fontId="4" fillId="2" borderId="132" xfId="0" applyFont="1" applyFill="1" applyBorder="1" applyAlignment="1">
      <alignment horizontal="center" vertical="center"/>
    </xf>
    <xf numFmtId="0" fontId="4" fillId="2" borderId="133" xfId="0" applyFont="1" applyFill="1" applyBorder="1" applyAlignment="1">
      <alignment horizontal="center" vertical="center"/>
    </xf>
    <xf numFmtId="0" fontId="4" fillId="2" borderId="134" xfId="0" applyFont="1" applyFill="1" applyBorder="1" applyAlignment="1">
      <alignment horizontal="center" vertical="center"/>
    </xf>
    <xf numFmtId="0" fontId="0" fillId="0" borderId="25" xfId="0" applyBorder="1" applyAlignment="1">
      <alignment horizontal="left" wrapText="1"/>
    </xf>
    <xf numFmtId="0" fontId="0" fillId="0" borderId="27" xfId="0" applyBorder="1" applyAlignment="1">
      <alignment horizontal="left" wrapText="1"/>
    </xf>
    <xf numFmtId="0" fontId="1" fillId="6" borderId="2" xfId="0" applyFont="1" applyFill="1" applyBorder="1" applyAlignment="1">
      <alignment horizontal="center"/>
    </xf>
    <xf numFmtId="0" fontId="1" fillId="6" borderId="3" xfId="0" applyFont="1" applyFill="1" applyBorder="1" applyAlignment="1">
      <alignment horizontal="center"/>
    </xf>
    <xf numFmtId="0" fontId="1" fillId="6" borderId="4" xfId="0" applyFont="1" applyFill="1" applyBorder="1" applyAlignment="1">
      <alignment horizontal="center"/>
    </xf>
    <xf numFmtId="0" fontId="0" fillId="8" borderId="56" xfId="0" applyFill="1" applyBorder="1" applyAlignment="1">
      <alignment horizontal="center" vertical="center" wrapText="1"/>
    </xf>
    <xf numFmtId="0" fontId="0" fillId="8" borderId="57" xfId="0" applyFill="1" applyBorder="1" applyAlignment="1">
      <alignment horizontal="center" vertical="center"/>
    </xf>
    <xf numFmtId="0" fontId="7" fillId="8" borderId="2" xfId="0" applyFont="1" applyFill="1" applyBorder="1" applyAlignment="1">
      <alignment horizontal="center"/>
    </xf>
    <xf numFmtId="0" fontId="7" fillId="8" borderId="4" xfId="0" applyFont="1" applyFill="1" applyBorder="1" applyAlignment="1">
      <alignment horizontal="center"/>
    </xf>
    <xf numFmtId="0" fontId="0" fillId="8" borderId="29" xfId="0" applyFill="1" applyBorder="1" applyAlignment="1">
      <alignment horizontal="center" wrapText="1"/>
    </xf>
    <xf numFmtId="0" fontId="0" fillId="8" borderId="27" xfId="0" applyFill="1" applyBorder="1" applyAlignment="1">
      <alignment horizontal="center" wrapText="1"/>
    </xf>
    <xf numFmtId="0" fontId="0" fillId="8" borderId="22" xfId="0" applyFill="1" applyBorder="1" applyAlignment="1">
      <alignment horizontal="center" vertical="center"/>
    </xf>
    <xf numFmtId="0" fontId="0" fillId="8" borderId="24" xfId="0" applyFill="1" applyBorder="1" applyAlignment="1">
      <alignment horizontal="center" vertical="center"/>
    </xf>
    <xf numFmtId="0" fontId="0" fillId="8" borderId="22" xfId="0" applyFill="1" applyBorder="1" applyAlignment="1">
      <alignment horizontal="center" wrapText="1"/>
    </xf>
    <xf numFmtId="0" fontId="0" fillId="8" borderId="24" xfId="0" applyFill="1" applyBorder="1" applyAlignment="1">
      <alignment horizontal="center" wrapText="1"/>
    </xf>
    <xf numFmtId="0" fontId="0" fillId="8" borderId="2" xfId="0" applyFill="1" applyBorder="1" applyAlignment="1">
      <alignment horizontal="center" vertical="center"/>
    </xf>
    <xf numFmtId="0" fontId="0" fillId="8" borderId="4" xfId="0" applyFill="1" applyBorder="1" applyAlignment="1">
      <alignment horizontal="center" vertical="center"/>
    </xf>
    <xf numFmtId="0" fontId="1" fillId="6" borderId="55" xfId="0" applyFont="1" applyFill="1" applyBorder="1" applyAlignment="1">
      <alignment horizontal="center"/>
    </xf>
    <xf numFmtId="0" fontId="0" fillId="8" borderId="4" xfId="0" applyFill="1" applyBorder="1" applyAlignment="1" applyProtection="1">
      <alignment horizontal="center" vertical="center"/>
      <protection hidden="1"/>
    </xf>
    <xf numFmtId="49" fontId="0" fillId="9" borderId="8" xfId="0" applyNumberFormat="1" applyFill="1" applyBorder="1" applyAlignment="1" applyProtection="1">
      <alignment horizontal="left" vertical="center"/>
      <protection locked="0"/>
    </xf>
    <xf numFmtId="49" fontId="0" fillId="0" borderId="32" xfId="0" applyNumberFormat="1" applyBorder="1" applyAlignment="1" applyProtection="1">
      <alignment horizontal="left" vertical="center"/>
      <protection locked="0"/>
    </xf>
    <xf numFmtId="49" fontId="0" fillId="0" borderId="69" xfId="0" applyNumberFormat="1" applyBorder="1" applyAlignment="1" applyProtection="1">
      <alignment horizontal="left" vertical="center"/>
      <protection locked="0"/>
    </xf>
    <xf numFmtId="0" fontId="1" fillId="5" borderId="2" xfId="0" applyFont="1" applyFill="1" applyBorder="1" applyAlignment="1" applyProtection="1">
      <alignment horizontal="center" vertical="center"/>
      <protection hidden="1"/>
    </xf>
    <xf numFmtId="0" fontId="1" fillId="5" borderId="3" xfId="0" applyFont="1" applyFill="1" applyBorder="1" applyAlignment="1" applyProtection="1">
      <alignment horizontal="center" vertical="center"/>
      <protection hidden="1"/>
    </xf>
    <xf numFmtId="0" fontId="1" fillId="5" borderId="4" xfId="0" applyFont="1" applyFill="1" applyBorder="1" applyAlignment="1" applyProtection="1">
      <alignment horizontal="center" vertical="center"/>
      <protection hidden="1"/>
    </xf>
    <xf numFmtId="0" fontId="1" fillId="5" borderId="22" xfId="0" applyFont="1" applyFill="1" applyBorder="1" applyAlignment="1">
      <alignment horizontal="center" vertical="center" wrapText="1"/>
    </xf>
    <xf numFmtId="0" fontId="1" fillId="5" borderId="24"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3" fillId="5" borderId="30" xfId="0" applyFont="1" applyFill="1" applyBorder="1" applyAlignment="1">
      <alignment horizontal="center" vertical="center" wrapText="1"/>
    </xf>
    <xf numFmtId="0" fontId="3" fillId="5" borderId="5" xfId="0" applyFont="1" applyFill="1" applyBorder="1" applyAlignment="1">
      <alignment horizontal="center" vertical="center" wrapText="1"/>
    </xf>
    <xf numFmtId="0" fontId="7" fillId="8" borderId="22" xfId="0" applyFont="1" applyFill="1" applyBorder="1" applyAlignment="1">
      <alignment horizontal="center" vertical="center" wrapText="1"/>
    </xf>
    <xf numFmtId="0" fontId="7" fillId="8" borderId="24" xfId="0" applyFont="1" applyFill="1" applyBorder="1" applyAlignment="1">
      <alignment horizontal="center" vertical="center" wrapText="1"/>
    </xf>
    <xf numFmtId="0" fontId="0" fillId="8" borderId="25" xfId="0" applyFill="1" applyBorder="1" applyAlignment="1">
      <alignment horizontal="center"/>
    </xf>
    <xf numFmtId="0" fontId="0" fillId="8" borderId="27" xfId="0" applyFill="1" applyBorder="1" applyAlignment="1">
      <alignment horizontal="center"/>
    </xf>
    <xf numFmtId="0" fontId="0" fillId="0" borderId="145" xfId="0" applyBorder="1"/>
    <xf numFmtId="0" fontId="0" fillId="0" borderId="99" xfId="0" applyBorder="1"/>
    <xf numFmtId="0" fontId="0" fillId="0" borderId="146" xfId="0" applyBorder="1"/>
    <xf numFmtId="0" fontId="0" fillId="0" borderId="96" xfId="0" applyBorder="1"/>
    <xf numFmtId="0" fontId="1" fillId="0" borderId="25" xfId="0" applyFont="1" applyBorder="1" applyAlignment="1">
      <alignment horizontal="center" wrapText="1"/>
    </xf>
    <xf numFmtId="0" fontId="1" fillId="0" borderId="27" xfId="0" applyFont="1" applyBorder="1" applyAlignment="1">
      <alignment horizontal="center" wrapText="1"/>
    </xf>
    <xf numFmtId="0" fontId="0" fillId="8" borderId="23" xfId="0" applyFill="1" applyBorder="1" applyAlignment="1">
      <alignment horizontal="center" vertical="center"/>
    </xf>
    <xf numFmtId="0" fontId="7" fillId="8" borderId="22" xfId="0" applyFont="1" applyFill="1" applyBorder="1" applyAlignment="1">
      <alignment horizontal="center" vertical="center"/>
    </xf>
    <xf numFmtId="0" fontId="7" fillId="8" borderId="24" xfId="0" applyFont="1" applyFill="1" applyBorder="1" applyAlignment="1">
      <alignment horizontal="center" vertical="center"/>
    </xf>
    <xf numFmtId="49" fontId="7" fillId="9" borderId="8" xfId="2" applyNumberFormat="1" applyFont="1" applyFill="1" applyBorder="1" applyAlignment="1" applyProtection="1">
      <alignment horizontal="left"/>
      <protection locked="0"/>
    </xf>
    <xf numFmtId="49" fontId="7" fillId="0" borderId="32" xfId="0" applyNumberFormat="1" applyFont="1" applyBorder="1" applyAlignment="1" applyProtection="1">
      <alignment horizontal="left"/>
      <protection locked="0"/>
    </xf>
    <xf numFmtId="49" fontId="7" fillId="0" borderId="69" xfId="0" applyNumberFormat="1" applyFont="1" applyBorder="1" applyAlignment="1" applyProtection="1">
      <alignment horizontal="left"/>
      <protection locked="0"/>
    </xf>
    <xf numFmtId="49" fontId="0" fillId="9" borderId="8" xfId="0" applyNumberFormat="1" applyFill="1" applyBorder="1" applyAlignment="1" applyProtection="1">
      <alignment horizontal="left" vertical="top"/>
      <protection locked="0"/>
    </xf>
    <xf numFmtId="49" fontId="0" fillId="0" borderId="32" xfId="0" applyNumberFormat="1" applyBorder="1" applyAlignment="1" applyProtection="1">
      <alignment horizontal="left" vertical="top"/>
      <protection locked="0"/>
    </xf>
    <xf numFmtId="49" fontId="0" fillId="0" borderId="69" xfId="0" applyNumberFormat="1" applyBorder="1" applyAlignment="1" applyProtection="1">
      <alignment horizontal="left" vertical="top"/>
      <protection locked="0"/>
    </xf>
    <xf numFmtId="49" fontId="0" fillId="9" borderId="8" xfId="2" applyNumberFormat="1" applyFont="1" applyFill="1" applyBorder="1" applyAlignment="1" applyProtection="1">
      <alignment horizontal="left" vertical="top"/>
      <protection locked="0"/>
    </xf>
    <xf numFmtId="49" fontId="6" fillId="0" borderId="32" xfId="0" applyNumberFormat="1" applyFont="1" applyBorder="1" applyAlignment="1" applyProtection="1">
      <alignment horizontal="left" vertical="top"/>
      <protection locked="0"/>
    </xf>
    <xf numFmtId="49" fontId="6" fillId="0" borderId="69" xfId="0" applyNumberFormat="1" applyFont="1" applyBorder="1" applyAlignment="1" applyProtection="1">
      <alignment horizontal="left" vertical="top"/>
      <protection locked="0"/>
    </xf>
    <xf numFmtId="0" fontId="0" fillId="8" borderId="23" xfId="0" applyFill="1" applyBorder="1" applyAlignment="1">
      <alignment horizontal="center" vertical="center" wrapText="1"/>
    </xf>
    <xf numFmtId="0" fontId="0" fillId="8" borderId="24" xfId="0" applyFill="1" applyBorder="1" applyAlignment="1">
      <alignment horizontal="center" vertical="center" wrapText="1"/>
    </xf>
    <xf numFmtId="0" fontId="0" fillId="0" borderId="8" xfId="0" applyBorder="1" applyAlignment="1">
      <alignment horizontal="left" wrapText="1"/>
    </xf>
    <xf numFmtId="0" fontId="0" fillId="0" borderId="103" xfId="0" applyBorder="1" applyAlignment="1">
      <alignment horizontal="left" wrapText="1"/>
    </xf>
    <xf numFmtId="0" fontId="0" fillId="0" borderId="32" xfId="0" applyBorder="1" applyAlignment="1">
      <alignment horizontal="left" wrapText="1"/>
    </xf>
    <xf numFmtId="0" fontId="0" fillId="0" borderId="69" xfId="0" applyBorder="1" applyAlignment="1">
      <alignment horizontal="left" wrapText="1"/>
    </xf>
    <xf numFmtId="0" fontId="0" fillId="0" borderId="41" xfId="0" applyBorder="1" applyAlignment="1">
      <alignment horizontal="left" wrapText="1"/>
    </xf>
    <xf numFmtId="0" fontId="0" fillId="11" borderId="41" xfId="0" applyFill="1" applyBorder="1" applyAlignment="1">
      <alignment horizontal="left" wrapText="1"/>
    </xf>
    <xf numFmtId="49" fontId="0" fillId="9" borderId="94" xfId="0" applyNumberFormat="1" applyFill="1" applyBorder="1" applyAlignment="1" applyProtection="1">
      <alignment horizontal="left" vertical="top" wrapText="1"/>
      <protection locked="0"/>
    </xf>
    <xf numFmtId="49" fontId="0" fillId="0" borderId="103" xfId="0" applyNumberFormat="1" applyBorder="1" applyAlignment="1" applyProtection="1">
      <alignment horizontal="left" vertical="top" wrapText="1"/>
      <protection locked="0"/>
    </xf>
    <xf numFmtId="49" fontId="0" fillId="0" borderId="78" xfId="0" applyNumberFormat="1" applyBorder="1" applyAlignment="1" applyProtection="1">
      <alignment horizontal="left" vertical="top" wrapText="1"/>
      <protection locked="0"/>
    </xf>
    <xf numFmtId="0" fontId="0" fillId="6" borderId="8" xfId="0" applyFill="1" applyBorder="1" applyAlignment="1">
      <alignment horizontal="left" wrapText="1"/>
    </xf>
    <xf numFmtId="0" fontId="0" fillId="6" borderId="32" xfId="0" applyFill="1" applyBorder="1" applyAlignment="1">
      <alignment horizontal="left" wrapText="1"/>
    </xf>
    <xf numFmtId="0" fontId="0" fillId="6" borderId="69" xfId="0" applyFill="1" applyBorder="1" applyAlignment="1">
      <alignment horizontal="left" wrapText="1"/>
    </xf>
    <xf numFmtId="0" fontId="9" fillId="9" borderId="8" xfId="2" applyFill="1" applyBorder="1" applyAlignment="1" applyProtection="1">
      <alignment horizontal="center"/>
      <protection hidden="1"/>
    </xf>
    <xf numFmtId="0" fontId="9" fillId="9" borderId="32" xfId="2" applyFill="1" applyBorder="1" applyAlignment="1" applyProtection="1">
      <alignment horizontal="center"/>
      <protection hidden="1"/>
    </xf>
    <xf numFmtId="0" fontId="9" fillId="9" borderId="69" xfId="2" applyFill="1" applyBorder="1" applyAlignment="1" applyProtection="1">
      <alignment horizontal="center"/>
      <protection hidden="1"/>
    </xf>
    <xf numFmtId="2" fontId="0" fillId="9" borderId="7" xfId="0" applyNumberFormat="1" applyFill="1" applyBorder="1" applyAlignment="1" applyProtection="1">
      <alignment horizontal="left"/>
      <protection locked="0"/>
    </xf>
    <xf numFmtId="2" fontId="0" fillId="0" borderId="7" xfId="0" applyNumberFormat="1" applyBorder="1" applyAlignment="1" applyProtection="1">
      <alignment horizontal="left"/>
      <protection locked="0"/>
    </xf>
    <xf numFmtId="0" fontId="0" fillId="6" borderId="7" xfId="0" applyFill="1" applyBorder="1" applyAlignment="1">
      <alignment horizontal="center" wrapText="1"/>
    </xf>
    <xf numFmtId="0" fontId="4" fillId="2" borderId="1" xfId="0" applyFont="1" applyFill="1"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1" fillId="0" borderId="2" xfId="0" applyFont="1" applyBorder="1" applyAlignment="1">
      <alignment horizontal="center" vertical="center" wrapText="1"/>
    </xf>
    <xf numFmtId="0" fontId="1" fillId="0" borderId="4" xfId="0" applyFont="1" applyBorder="1" applyAlignment="1">
      <alignment horizontal="center" vertical="center" wrapText="1"/>
    </xf>
    <xf numFmtId="0" fontId="1" fillId="6" borderId="2" xfId="0" applyFont="1" applyFill="1" applyBorder="1" applyAlignment="1">
      <alignment vertical="center" wrapText="1"/>
    </xf>
    <xf numFmtId="0" fontId="1" fillId="6" borderId="4" xfId="0" applyFont="1" applyFill="1" applyBorder="1" applyAlignment="1">
      <alignment vertical="center" wrapText="1"/>
    </xf>
    <xf numFmtId="0" fontId="0" fillId="0" borderId="0" xfId="0" applyAlignment="1">
      <alignment horizontal="left" wrapText="1"/>
    </xf>
    <xf numFmtId="0" fontId="5" fillId="0" borderId="0" xfId="0" applyFont="1" applyAlignment="1">
      <alignment horizontal="left" wrapText="1"/>
    </xf>
    <xf numFmtId="0" fontId="1" fillId="0" borderId="22" xfId="0" applyFont="1" applyBorder="1" applyAlignment="1">
      <alignment horizontal="center" vertical="center" wrapText="1"/>
    </xf>
    <xf numFmtId="0" fontId="1" fillId="0" borderId="24" xfId="0" applyFont="1" applyBorder="1" applyAlignment="1">
      <alignment horizontal="center" vertical="center" wrapText="1"/>
    </xf>
    <xf numFmtId="0" fontId="1" fillId="0" borderId="2" xfId="0" applyFont="1" applyBorder="1" applyAlignment="1" applyProtection="1">
      <alignment horizontal="center" vertical="center"/>
      <protection hidden="1"/>
    </xf>
    <xf numFmtId="0" fontId="1" fillId="0" borderId="3" xfId="0" applyFont="1" applyBorder="1" applyAlignment="1" applyProtection="1">
      <alignment horizontal="center" vertical="center"/>
      <protection hidden="1"/>
    </xf>
    <xf numFmtId="0" fontId="1" fillId="0" borderId="4" xfId="0" applyFont="1" applyBorder="1" applyAlignment="1" applyProtection="1">
      <alignment horizontal="center" vertical="center"/>
      <protection hidden="1"/>
    </xf>
    <xf numFmtId="0" fontId="3" fillId="0" borderId="22" xfId="0" applyFont="1" applyBorder="1" applyAlignment="1">
      <alignment horizontal="center" vertical="center" wrapText="1"/>
    </xf>
    <xf numFmtId="0" fontId="3" fillId="0" borderId="24" xfId="0" applyFont="1" applyBorder="1" applyAlignment="1">
      <alignment horizontal="center" vertical="center" wrapText="1"/>
    </xf>
    <xf numFmtId="0" fontId="1" fillId="0" borderId="1" xfId="0" applyFont="1" applyBorder="1" applyAlignment="1">
      <alignment horizontal="center" vertical="center" wrapText="1"/>
    </xf>
    <xf numFmtId="0" fontId="0" fillId="0" borderId="171" xfId="0" applyBorder="1" applyAlignment="1">
      <alignment horizontal="left"/>
    </xf>
    <xf numFmtId="0" fontId="0" fillId="0" borderId="26" xfId="0" applyBorder="1" applyAlignment="1">
      <alignment horizontal="left"/>
    </xf>
    <xf numFmtId="0" fontId="0" fillId="0" borderId="27" xfId="0" applyBorder="1" applyAlignment="1">
      <alignment horizontal="left"/>
    </xf>
    <xf numFmtId="0" fontId="1" fillId="0" borderId="1" xfId="0" applyFont="1" applyBorder="1" applyAlignment="1">
      <alignment horizontal="center" wrapText="1"/>
    </xf>
    <xf numFmtId="0" fontId="1" fillId="0" borderId="177" xfId="0" applyFont="1" applyBorder="1" applyAlignment="1">
      <alignment horizontal="center" wrapText="1"/>
    </xf>
    <xf numFmtId="0" fontId="0" fillId="0" borderId="173" xfId="0" applyBorder="1" applyAlignment="1">
      <alignment horizontal="left" vertical="center" wrapText="1"/>
    </xf>
    <xf numFmtId="0" fontId="0" fillId="0" borderId="221" xfId="0" applyBorder="1" applyAlignment="1">
      <alignment horizontal="left" vertical="center" wrapText="1"/>
    </xf>
    <xf numFmtId="0" fontId="0" fillId="0" borderId="220" xfId="0" applyBorder="1" applyAlignment="1">
      <alignment horizontal="left"/>
    </xf>
    <xf numFmtId="0" fontId="0" fillId="0" borderId="136" xfId="0" applyBorder="1" applyAlignment="1">
      <alignment horizontal="left"/>
    </xf>
    <xf numFmtId="0" fontId="0" fillId="0" borderId="137" xfId="0" applyBorder="1" applyAlignment="1">
      <alignment horizontal="left"/>
    </xf>
    <xf numFmtId="0" fontId="1" fillId="0" borderId="175" xfId="0" applyFont="1" applyBorder="1" applyAlignment="1">
      <alignment horizontal="left" vertical="center"/>
    </xf>
    <xf numFmtId="0" fontId="1" fillId="0" borderId="22" xfId="0" applyFont="1" applyBorder="1" applyAlignment="1">
      <alignment horizontal="left" vertical="center"/>
    </xf>
    <xf numFmtId="0" fontId="1" fillId="0" borderId="169" xfId="0" applyFont="1" applyBorder="1" applyAlignment="1">
      <alignment horizontal="left" vertical="center"/>
    </xf>
    <xf numFmtId="0" fontId="1" fillId="0" borderId="3" xfId="0" applyFont="1" applyBorder="1" applyAlignment="1">
      <alignment horizontal="left" vertical="center"/>
    </xf>
    <xf numFmtId="0" fontId="1" fillId="0" borderId="4" xfId="0" applyFont="1" applyBorder="1" applyAlignment="1">
      <alignment horizontal="left" vertical="center"/>
    </xf>
    <xf numFmtId="0" fontId="1" fillId="0" borderId="173" xfId="0" applyFont="1" applyBorder="1" applyAlignment="1">
      <alignment horizontal="left" vertical="center" wrapText="1"/>
    </xf>
    <xf numFmtId="0" fontId="1" fillId="0" borderId="174" xfId="0" applyFont="1" applyBorder="1" applyAlignment="1">
      <alignment horizontal="left" vertical="center" wrapText="1"/>
    </xf>
    <xf numFmtId="0" fontId="0" fillId="0" borderId="180" xfId="0" applyBorder="1" applyAlignment="1">
      <alignment horizontal="left" vertical="top" wrapText="1"/>
    </xf>
    <xf numFmtId="0" fontId="0" fillId="0" borderId="5" xfId="0" applyBorder="1" applyAlignment="1">
      <alignment horizontal="left" vertical="top" wrapText="1"/>
    </xf>
    <xf numFmtId="0" fontId="0" fillId="0" borderId="29" xfId="0" applyBorder="1" applyAlignment="1">
      <alignment horizontal="left" vertical="top" wrapText="1"/>
    </xf>
    <xf numFmtId="0" fontId="0" fillId="0" borderId="175" xfId="0" applyBorder="1" applyAlignment="1">
      <alignment vertical="center" wrapText="1"/>
    </xf>
    <xf numFmtId="0" fontId="0" fillId="0" borderId="1" xfId="0" applyBorder="1" applyAlignment="1">
      <alignment vertical="center" wrapText="1"/>
    </xf>
    <xf numFmtId="0" fontId="0" fillId="0" borderId="55"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0" borderId="87" xfId="0" applyBorder="1" applyAlignment="1">
      <alignment horizontal="left" vertical="center"/>
    </xf>
    <xf numFmtId="0" fontId="0" fillId="0" borderId="26" xfId="0" applyBorder="1" applyAlignment="1">
      <alignment horizontal="left" vertical="center"/>
    </xf>
    <xf numFmtId="0" fontId="0" fillId="0" borderId="55" xfId="0" applyBorder="1" applyAlignment="1">
      <alignment horizontal="left"/>
    </xf>
    <xf numFmtId="0" fontId="0" fillId="0" borderId="3" xfId="0" applyBorder="1" applyAlignment="1">
      <alignment horizontal="left"/>
    </xf>
    <xf numFmtId="0" fontId="0" fillId="0" borderId="44" xfId="0" applyBorder="1" applyAlignment="1">
      <alignment horizontal="left"/>
    </xf>
    <xf numFmtId="0" fontId="0" fillId="0" borderId="55" xfId="0" applyBorder="1" applyAlignment="1">
      <alignment horizontal="left" vertical="center" indent="1"/>
    </xf>
    <xf numFmtId="0" fontId="0" fillId="9" borderId="3" xfId="0" applyFill="1" applyBorder="1" applyAlignment="1">
      <alignment horizontal="left" vertical="center" indent="1"/>
    </xf>
    <xf numFmtId="0" fontId="0" fillId="0" borderId="45" xfId="0" applyBorder="1" applyAlignment="1">
      <alignment horizontal="left" vertical="top" wrapText="1"/>
    </xf>
    <xf numFmtId="0" fontId="0" fillId="0" borderId="1" xfId="0" applyBorder="1" applyAlignment="1">
      <alignment horizontal="left" vertical="top" wrapText="1"/>
    </xf>
    <xf numFmtId="0" fontId="0" fillId="0" borderId="24" xfId="0" applyBorder="1" applyAlignment="1">
      <alignment horizontal="left" vertical="top" wrapText="1"/>
    </xf>
    <xf numFmtId="0" fontId="1" fillId="0" borderId="57" xfId="0" applyFont="1" applyBorder="1" applyAlignment="1">
      <alignment horizontal="center"/>
    </xf>
    <xf numFmtId="0" fontId="1" fillId="9" borderId="24" xfId="0" applyFont="1" applyFill="1" applyBorder="1" applyAlignment="1">
      <alignment horizontal="center"/>
    </xf>
    <xf numFmtId="0" fontId="1" fillId="0" borderId="45" xfId="0" applyFont="1" applyBorder="1" applyAlignment="1">
      <alignment horizontal="center"/>
    </xf>
    <xf numFmtId="0" fontId="1" fillId="9" borderId="1" xfId="0" applyFont="1" applyFill="1" applyBorder="1" applyAlignment="1">
      <alignment horizontal="center"/>
    </xf>
    <xf numFmtId="0" fontId="1" fillId="5" borderId="55"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26" xfId="0" applyFont="1" applyFill="1" applyBorder="1" applyAlignment="1">
      <alignment horizontal="center" vertical="center"/>
    </xf>
    <xf numFmtId="0" fontId="1" fillId="5" borderId="44" xfId="0" applyFont="1" applyFill="1" applyBorder="1" applyAlignment="1">
      <alignment horizontal="center" vertical="center"/>
    </xf>
    <xf numFmtId="0" fontId="0" fillId="0" borderId="0" xfId="0" applyAlignment="1">
      <alignment horizontal="left"/>
    </xf>
    <xf numFmtId="0" fontId="0" fillId="9" borderId="3" xfId="0" applyFill="1" applyBorder="1" applyAlignment="1">
      <alignment horizontal="left" vertical="center"/>
    </xf>
    <xf numFmtId="0" fontId="0" fillId="9" borderId="4" xfId="0" applyFill="1" applyBorder="1" applyAlignment="1">
      <alignment horizontal="left" vertical="center"/>
    </xf>
    <xf numFmtId="0" fontId="0" fillId="0" borderId="3" xfId="0" applyBorder="1" applyAlignment="1">
      <alignment horizontal="left" vertical="center" indent="1"/>
    </xf>
    <xf numFmtId="0" fontId="0" fillId="0" borderId="4" xfId="0" applyBorder="1" applyAlignment="1">
      <alignment horizontal="left" vertical="center" indent="1"/>
    </xf>
    <xf numFmtId="0" fontId="0" fillId="0" borderId="56" xfId="0" applyBorder="1" applyAlignment="1">
      <alignment horizontal="center" vertical="center" wrapText="1"/>
    </xf>
    <xf numFmtId="0" fontId="0" fillId="0" borderId="58" xfId="0" applyBorder="1" applyAlignment="1">
      <alignment horizontal="center" vertical="center" wrapText="1"/>
    </xf>
    <xf numFmtId="0" fontId="0" fillId="0" borderId="57" xfId="0" applyBorder="1" applyAlignment="1">
      <alignment horizontal="center" vertical="center" wrapText="1"/>
    </xf>
    <xf numFmtId="0" fontId="0" fillId="7" borderId="61" xfId="0" applyFill="1" applyBorder="1" applyAlignment="1">
      <alignment horizontal="center"/>
    </xf>
    <xf numFmtId="0" fontId="0" fillId="7" borderId="62" xfId="0" applyFill="1" applyBorder="1" applyAlignment="1">
      <alignment horizontal="center"/>
    </xf>
    <xf numFmtId="0" fontId="0" fillId="7" borderId="120" xfId="0" applyFill="1" applyBorder="1" applyAlignment="1">
      <alignment horizontal="center"/>
    </xf>
    <xf numFmtId="0" fontId="4" fillId="2" borderId="35" xfId="0" applyFont="1" applyFill="1" applyBorder="1" applyAlignment="1">
      <alignment horizontal="center" vertical="center"/>
    </xf>
    <xf numFmtId="0" fontId="4" fillId="2" borderId="63" xfId="0" applyFont="1" applyFill="1" applyBorder="1" applyAlignment="1">
      <alignment horizontal="center" vertical="center"/>
    </xf>
    <xf numFmtId="0" fontId="4" fillId="2" borderId="65" xfId="0" applyFont="1" applyFill="1" applyBorder="1" applyAlignment="1">
      <alignment horizontal="center" vertical="center"/>
    </xf>
    <xf numFmtId="0" fontId="0" fillId="9" borderId="1" xfId="0" applyFill="1" applyBorder="1" applyAlignment="1">
      <alignment horizontal="left" vertical="top" wrapText="1"/>
    </xf>
    <xf numFmtId="0" fontId="0" fillId="0" borderId="46" xfId="0" applyBorder="1" applyAlignment="1">
      <alignment horizontal="left" vertical="top" wrapText="1"/>
    </xf>
    <xf numFmtId="0" fontId="0" fillId="0" borderId="53" xfId="0" applyBorder="1" applyAlignment="1">
      <alignment horizontal="left"/>
    </xf>
    <xf numFmtId="0" fontId="0" fillId="0" borderId="37" xfId="0" applyBorder="1" applyAlignment="1">
      <alignment horizontal="left"/>
    </xf>
    <xf numFmtId="0" fontId="0" fillId="0" borderId="38" xfId="0" applyBorder="1" applyAlignment="1">
      <alignment horizontal="left"/>
    </xf>
    <xf numFmtId="0" fontId="0" fillId="0" borderId="55"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1" fillId="0" borderId="1" xfId="0" applyFont="1" applyBorder="1" applyAlignment="1" applyProtection="1">
      <alignment horizontal="center" wrapText="1"/>
      <protection hidden="1"/>
    </xf>
    <xf numFmtId="0" fontId="1" fillId="0" borderId="1" xfId="0" applyFont="1" applyBorder="1" applyAlignment="1" applyProtection="1">
      <alignment horizontal="center"/>
      <protection hidden="1"/>
    </xf>
    <xf numFmtId="0" fontId="1" fillId="9" borderId="1" xfId="0" applyFont="1" applyFill="1" applyBorder="1" applyAlignment="1">
      <alignment horizontal="center" vertical="center"/>
    </xf>
    <xf numFmtId="0" fontId="1" fillId="0" borderId="46" xfId="0" applyFont="1" applyBorder="1" applyAlignment="1">
      <alignment horizontal="center" vertical="center"/>
    </xf>
    <xf numFmtId="0" fontId="0" fillId="9" borderId="11" xfId="0" applyFill="1" applyBorder="1" applyAlignment="1" applyProtection="1">
      <alignment horizontal="left" vertical="top" wrapText="1"/>
      <protection locked="0"/>
    </xf>
    <xf numFmtId="0" fontId="0" fillId="0" borderId="91" xfId="0" applyBorder="1" applyAlignment="1" applyProtection="1">
      <alignment horizontal="left" vertical="top" wrapText="1"/>
      <protection locked="0"/>
    </xf>
    <xf numFmtId="0" fontId="0" fillId="9" borderId="16" xfId="0" applyFill="1" applyBorder="1" applyAlignment="1" applyProtection="1">
      <alignment horizontal="left" vertical="top" wrapText="1"/>
      <protection locked="0"/>
    </xf>
    <xf numFmtId="0" fontId="0" fillId="0" borderId="92" xfId="0" applyBorder="1" applyAlignment="1" applyProtection="1">
      <alignment horizontal="left" vertical="top" wrapText="1"/>
      <protection locked="0"/>
    </xf>
    <xf numFmtId="0" fontId="0" fillId="0" borderId="45" xfId="0" applyBorder="1" applyAlignment="1">
      <alignment horizontal="center"/>
    </xf>
    <xf numFmtId="0" fontId="1" fillId="0" borderId="2" xfId="0" applyFont="1" applyBorder="1" applyAlignment="1" applyProtection="1">
      <alignment horizontal="center"/>
      <protection hidden="1"/>
    </xf>
    <xf numFmtId="0" fontId="1" fillId="0" borderId="3" xfId="0" applyFont="1" applyBorder="1" applyAlignment="1" applyProtection="1">
      <alignment horizontal="center"/>
      <protection hidden="1"/>
    </xf>
    <xf numFmtId="0" fontId="1" fillId="0" borderId="44" xfId="0" applyFont="1" applyBorder="1" applyAlignment="1" applyProtection="1">
      <alignment horizontal="center"/>
      <protection hidden="1"/>
    </xf>
    <xf numFmtId="0" fontId="0" fillId="0" borderId="53" xfId="0"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4" fillId="2" borderId="55" xfId="0" applyFont="1" applyFill="1" applyBorder="1" applyAlignment="1">
      <alignment horizontal="center" vertical="center"/>
    </xf>
    <xf numFmtId="0" fontId="4" fillId="2" borderId="44" xfId="0" applyFont="1" applyFill="1" applyBorder="1" applyAlignment="1">
      <alignment horizontal="center" vertical="center"/>
    </xf>
    <xf numFmtId="0" fontId="3" fillId="5" borderId="89"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88" xfId="0" applyFont="1" applyFill="1" applyBorder="1" applyAlignment="1">
      <alignment horizontal="center" vertical="center"/>
    </xf>
    <xf numFmtId="0" fontId="4" fillId="2" borderId="53"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8" xfId="0" applyFont="1" applyFill="1" applyBorder="1" applyAlignment="1">
      <alignment horizontal="center" vertical="center"/>
    </xf>
    <xf numFmtId="0" fontId="1" fillId="10" borderId="0" xfId="0" applyFont="1" applyFill="1" applyAlignment="1">
      <alignment horizontal="center"/>
    </xf>
    <xf numFmtId="0" fontId="0" fillId="0" borderId="55" xfId="0" applyBorder="1" applyAlignment="1">
      <alignment horizontal="left" vertical="center" wrapText="1" indent="1"/>
    </xf>
    <xf numFmtId="0" fontId="0" fillId="0" borderId="3" xfId="0" applyBorder="1" applyAlignment="1">
      <alignment horizontal="left" vertical="center" wrapText="1" indent="1"/>
    </xf>
    <xf numFmtId="0" fontId="0" fillId="0" borderId="4" xfId="0" applyBorder="1" applyAlignment="1">
      <alignment horizontal="left" vertical="center" wrapText="1" indent="1"/>
    </xf>
    <xf numFmtId="0" fontId="0" fillId="0" borderId="55"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5" borderId="1" xfId="0" applyFont="1" applyFill="1" applyBorder="1" applyAlignment="1" applyProtection="1">
      <alignment horizontal="center"/>
      <protection hidden="1"/>
    </xf>
    <xf numFmtId="0" fontId="1" fillId="5" borderId="24" xfId="0" applyFont="1" applyFill="1" applyBorder="1" applyAlignment="1" applyProtection="1">
      <alignment horizontal="center"/>
      <protection hidden="1"/>
    </xf>
    <xf numFmtId="0" fontId="1" fillId="5" borderId="121" xfId="0" applyFont="1" applyFill="1" applyBorder="1" applyAlignment="1" applyProtection="1">
      <alignment horizontal="center"/>
      <protection hidden="1"/>
    </xf>
    <xf numFmtId="0" fontId="0" fillId="0" borderId="45" xfId="0" applyBorder="1" applyAlignment="1">
      <alignment horizontal="left" vertical="center"/>
    </xf>
    <xf numFmtId="0" fontId="0" fillId="0" borderId="1" xfId="0" applyBorder="1" applyAlignment="1">
      <alignment horizontal="left" vertical="center"/>
    </xf>
    <xf numFmtId="0" fontId="0" fillId="0" borderId="2" xfId="0" applyBorder="1" applyAlignment="1">
      <alignment horizontal="left" vertical="center"/>
    </xf>
    <xf numFmtId="0" fontId="0" fillId="0" borderId="55"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5" borderId="56" xfId="0" applyFill="1" applyBorder="1" applyAlignment="1">
      <alignment horizontal="center"/>
    </xf>
    <xf numFmtId="0" fontId="0" fillId="5" borderId="57" xfId="0" applyFill="1" applyBorder="1" applyAlignment="1">
      <alignment horizontal="center"/>
    </xf>
    <xf numFmtId="0" fontId="0" fillId="0" borderId="45" xfId="0" applyBorder="1" applyAlignment="1">
      <alignment horizontal="left" vertical="center" wrapText="1"/>
    </xf>
    <xf numFmtId="0" fontId="0" fillId="11" borderId="1" xfId="0" applyFill="1" applyBorder="1" applyAlignment="1">
      <alignment horizontal="left" vertical="center" wrapText="1"/>
    </xf>
    <xf numFmtId="0" fontId="0" fillId="0" borderId="1" xfId="0" applyBorder="1" applyAlignment="1">
      <alignment horizontal="left" vertical="center" wrapText="1"/>
    </xf>
    <xf numFmtId="0" fontId="4" fillId="5" borderId="55"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4" xfId="0" applyFont="1" applyFill="1" applyBorder="1" applyAlignment="1">
      <alignment horizontal="center" vertical="center"/>
    </xf>
    <xf numFmtId="0" fontId="0" fillId="0" borderId="55" xfId="0" applyBorder="1" applyAlignment="1">
      <alignment horizontal="left" wrapText="1"/>
    </xf>
    <xf numFmtId="0" fontId="0" fillId="0" borderId="3" xfId="0" applyBorder="1" applyAlignment="1">
      <alignment horizontal="left" wrapText="1"/>
    </xf>
    <xf numFmtId="0" fontId="0" fillId="0" borderId="5" xfId="0" applyBorder="1" applyAlignment="1">
      <alignment horizontal="left" wrapText="1"/>
    </xf>
    <xf numFmtId="0" fontId="0" fillId="0" borderId="88" xfId="0" applyBorder="1" applyAlignment="1">
      <alignment horizontal="left" wrapText="1"/>
    </xf>
    <xf numFmtId="0" fontId="0" fillId="12" borderId="4" xfId="0" applyFill="1" applyBorder="1" applyAlignment="1">
      <alignment horizontal="left" vertical="center" indent="1"/>
    </xf>
    <xf numFmtId="0" fontId="0" fillId="0" borderId="55" xfId="0" applyBorder="1" applyAlignment="1">
      <alignment horizontal="left" vertical="center" indent="2"/>
    </xf>
    <xf numFmtId="0" fontId="0" fillId="11" borderId="3" xfId="0" applyFill="1" applyBorder="1" applyAlignment="1">
      <alignment horizontal="left" vertical="center" indent="2"/>
    </xf>
    <xf numFmtId="0" fontId="0" fillId="11" borderId="26" xfId="0" applyFill="1" applyBorder="1" applyAlignment="1">
      <alignment horizontal="left" vertical="center" wrapText="1"/>
    </xf>
    <xf numFmtId="0" fontId="0" fillId="0" borderId="55" xfId="0" applyBorder="1" applyAlignment="1">
      <alignment horizontal="left" vertical="center" wrapText="1" indent="2"/>
    </xf>
    <xf numFmtId="0" fontId="0" fillId="0" borderId="3" xfId="0" applyBorder="1" applyAlignment="1">
      <alignment horizontal="left" vertical="center" wrapText="1" indent="2"/>
    </xf>
    <xf numFmtId="0" fontId="0" fillId="0" borderId="4" xfId="0" applyBorder="1" applyAlignment="1">
      <alignment horizontal="left" vertical="center" wrapText="1" indent="2"/>
    </xf>
    <xf numFmtId="0" fontId="0" fillId="0" borderId="4" xfId="0" applyBorder="1" applyAlignment="1">
      <alignment horizontal="left" vertical="center" indent="2"/>
    </xf>
    <xf numFmtId="0" fontId="11" fillId="0" borderId="3" xfId="0" applyFont="1" applyBorder="1" applyAlignment="1">
      <alignment horizontal="center"/>
    </xf>
    <xf numFmtId="0" fontId="4" fillId="2" borderId="30"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29" xfId="0" applyFont="1" applyFill="1" applyBorder="1" applyAlignment="1">
      <alignment horizontal="center" vertical="center" wrapText="1"/>
    </xf>
    <xf numFmtId="0" fontId="5" fillId="0" borderId="1" xfId="0" applyFont="1" applyBorder="1" applyAlignment="1">
      <alignment horizontal="center" vertical="center" wrapText="1"/>
    </xf>
    <xf numFmtId="0" fontId="4" fillId="2" borderId="1" xfId="0" applyFont="1" applyFill="1" applyBorder="1" applyAlignment="1">
      <alignment horizontal="center" vertical="center" wrapText="1"/>
    </xf>
    <xf numFmtId="0" fontId="0" fillId="0" borderId="1" xfId="0" applyBorder="1" applyAlignment="1">
      <alignment horizontal="center"/>
    </xf>
    <xf numFmtId="0" fontId="0" fillId="5" borderId="23" xfId="0" applyFill="1" applyBorder="1" applyAlignment="1">
      <alignment horizontal="center" vertical="center"/>
    </xf>
    <xf numFmtId="0" fontId="0" fillId="5" borderId="24" xfId="0" applyFill="1" applyBorder="1" applyAlignment="1">
      <alignment horizontal="center" vertical="center"/>
    </xf>
    <xf numFmtId="0" fontId="22" fillId="5" borderId="24" xfId="0" applyFont="1" applyFill="1" applyBorder="1" applyAlignment="1" applyProtection="1">
      <alignment horizontal="center"/>
      <protection hidden="1"/>
    </xf>
    <xf numFmtId="0" fontId="0" fillId="0" borderId="4" xfId="0"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10" fontId="0" fillId="9" borderId="67" xfId="0" applyNumberFormat="1" applyFill="1" applyBorder="1" applyAlignment="1" applyProtection="1">
      <alignment horizontal="center"/>
      <protection locked="0"/>
    </xf>
    <xf numFmtId="10" fontId="0" fillId="0" borderId="33" xfId="0" applyNumberFormat="1" applyBorder="1" applyAlignment="1" applyProtection="1">
      <alignment horizontal="center"/>
      <protection locked="0"/>
    </xf>
    <xf numFmtId="10" fontId="0" fillId="0" borderId="82" xfId="0" applyNumberFormat="1" applyBorder="1" applyAlignment="1" applyProtection="1">
      <alignment horizontal="center"/>
      <protection locked="0"/>
    </xf>
    <xf numFmtId="10" fontId="0" fillId="9" borderId="70" xfId="0" applyNumberFormat="1" applyFill="1" applyBorder="1" applyAlignment="1" applyProtection="1">
      <alignment horizontal="center"/>
      <protection locked="0"/>
    </xf>
    <xf numFmtId="10" fontId="0" fillId="0" borderId="34" xfId="0" applyNumberFormat="1" applyBorder="1" applyAlignment="1" applyProtection="1">
      <alignment horizontal="center"/>
      <protection locked="0"/>
    </xf>
    <xf numFmtId="10" fontId="0" fillId="0" borderId="72" xfId="0" applyNumberFormat="1" applyBorder="1" applyAlignment="1" applyProtection="1">
      <alignment horizontal="center"/>
      <protection locked="0"/>
    </xf>
    <xf numFmtId="0" fontId="0" fillId="0" borderId="4" xfId="0" applyBorder="1" applyAlignment="1">
      <alignment horizontal="left" wrapText="1"/>
    </xf>
    <xf numFmtId="0" fontId="22" fillId="0" borderId="2" xfId="0" applyFont="1" applyBorder="1" applyAlignment="1" applyProtection="1">
      <alignment horizontal="center"/>
      <protection hidden="1"/>
    </xf>
    <xf numFmtId="0" fontId="22" fillId="0" borderId="4" xfId="0" applyFont="1" applyBorder="1" applyAlignment="1" applyProtection="1">
      <alignment horizontal="center"/>
      <protection hidden="1"/>
    </xf>
    <xf numFmtId="0" fontId="0" fillId="9" borderId="67" xfId="0" applyFill="1" applyBorder="1" applyAlignment="1" applyProtection="1">
      <alignment horizontal="center"/>
      <protection locked="0"/>
    </xf>
    <xf numFmtId="0" fontId="0" fillId="0" borderId="21" xfId="0" applyBorder="1" applyAlignment="1" applyProtection="1">
      <alignment horizontal="center"/>
      <protection locked="0"/>
    </xf>
    <xf numFmtId="0" fontId="0" fillId="0" borderId="82" xfId="0" applyBorder="1" applyAlignment="1" applyProtection="1">
      <alignment horizontal="center"/>
      <protection locked="0"/>
    </xf>
    <xf numFmtId="0" fontId="0" fillId="9" borderId="20" xfId="0" applyFill="1" applyBorder="1" applyAlignment="1" applyProtection="1">
      <alignment horizontal="center"/>
      <protection locked="0"/>
    </xf>
    <xf numFmtId="0" fontId="0" fillId="0" borderId="72" xfId="0" applyBorder="1" applyAlignment="1" applyProtection="1">
      <alignment horizontal="center"/>
      <protection locked="0"/>
    </xf>
    <xf numFmtId="0" fontId="0" fillId="9" borderId="70" xfId="0" applyFill="1" applyBorder="1" applyAlignment="1" applyProtection="1">
      <alignment horizontal="center"/>
      <protection locked="0"/>
    </xf>
    <xf numFmtId="0" fontId="0" fillId="0" borderId="45" xfId="0" applyBorder="1" applyAlignment="1">
      <alignment horizontal="left"/>
    </xf>
    <xf numFmtId="0" fontId="0" fillId="0" borderId="1" xfId="0" applyBorder="1" applyAlignment="1">
      <alignment horizontal="left"/>
    </xf>
    <xf numFmtId="0" fontId="0" fillId="0" borderId="56" xfId="0" applyBorder="1" applyAlignment="1">
      <alignment horizontal="left" vertical="center"/>
    </xf>
    <xf numFmtId="0" fontId="0" fillId="0" borderId="22" xfId="0" applyBorder="1" applyAlignment="1">
      <alignment horizontal="left" vertical="center"/>
    </xf>
    <xf numFmtId="0" fontId="0" fillId="0" borderId="56" xfId="0" applyBorder="1" applyAlignment="1">
      <alignment horizontal="center"/>
    </xf>
    <xf numFmtId="0" fontId="0" fillId="0" borderId="57" xfId="0" applyBorder="1" applyAlignment="1">
      <alignment horizontal="center"/>
    </xf>
    <xf numFmtId="0" fontId="1" fillId="0" borderId="3" xfId="0" applyFont="1" applyBorder="1" applyAlignment="1">
      <alignment horizontal="center" vertical="center"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3" fillId="5" borderId="55"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4" xfId="0" applyFont="1" applyFill="1" applyBorder="1" applyAlignment="1">
      <alignment horizontal="center" vertical="center"/>
    </xf>
    <xf numFmtId="0" fontId="0" fillId="0" borderId="57" xfId="0" applyBorder="1" applyAlignment="1">
      <alignment horizontal="left"/>
    </xf>
    <xf numFmtId="0" fontId="0" fillId="0" borderId="24" xfId="0" applyBorder="1" applyAlignment="1">
      <alignment horizontal="left"/>
    </xf>
    <xf numFmtId="0" fontId="0" fillId="0" borderId="45" xfId="0" applyBorder="1" applyAlignment="1">
      <alignment horizontal="left" wrapText="1"/>
    </xf>
    <xf numFmtId="0" fontId="22" fillId="0" borderId="1" xfId="0" applyFont="1" applyBorder="1" applyAlignment="1" applyProtection="1">
      <alignment horizontal="center" vertical="center"/>
      <protection hidden="1"/>
    </xf>
    <xf numFmtId="0" fontId="8" fillId="5" borderId="4" xfId="0" applyFont="1" applyFill="1" applyBorder="1" applyAlignment="1">
      <alignment horizontal="left" vertical="top"/>
    </xf>
    <xf numFmtId="0" fontId="8" fillId="5" borderId="1" xfId="0" applyFont="1" applyFill="1" applyBorder="1" applyAlignment="1">
      <alignment horizontal="left" vertical="top"/>
    </xf>
    <xf numFmtId="0" fontId="7" fillId="5" borderId="55" xfId="0" applyFont="1" applyFill="1" applyBorder="1" applyAlignment="1">
      <alignment horizontal="center"/>
    </xf>
    <xf numFmtId="0" fontId="7" fillId="5" borderId="5" xfId="0" applyFont="1" applyFill="1" applyBorder="1" applyAlignment="1">
      <alignment horizontal="center"/>
    </xf>
    <xf numFmtId="0" fontId="7" fillId="5" borderId="29" xfId="0" applyFont="1" applyFill="1" applyBorder="1" applyAlignment="1">
      <alignment horizontal="center"/>
    </xf>
    <xf numFmtId="0" fontId="7" fillId="5" borderId="0" xfId="0" applyFont="1" applyFill="1" applyAlignment="1">
      <alignment horizontal="center"/>
    </xf>
    <xf numFmtId="0" fontId="7" fillId="5" borderId="31" xfId="0" applyFont="1" applyFill="1" applyBorder="1" applyAlignment="1">
      <alignment horizontal="center"/>
    </xf>
    <xf numFmtId="0" fontId="0" fillId="0" borderId="55" xfId="0" applyBorder="1" applyAlignment="1">
      <alignment horizontal="center"/>
    </xf>
    <xf numFmtId="0" fontId="0" fillId="0" borderId="5" xfId="0" applyBorder="1" applyAlignment="1">
      <alignment horizontal="center"/>
    </xf>
    <xf numFmtId="0" fontId="0" fillId="0" borderId="29" xfId="0" applyBorder="1" applyAlignment="1">
      <alignment horizontal="center"/>
    </xf>
    <xf numFmtId="0" fontId="0" fillId="0" borderId="0" xfId="0" applyAlignment="1">
      <alignment horizontal="center"/>
    </xf>
    <xf numFmtId="0" fontId="0" fillId="0" borderId="31" xfId="0" applyBorder="1" applyAlignment="1">
      <alignment horizontal="center"/>
    </xf>
    <xf numFmtId="0" fontId="7" fillId="0" borderId="55" xfId="0" applyFont="1" applyBorder="1" applyAlignment="1">
      <alignment horizontal="left"/>
    </xf>
    <xf numFmtId="0" fontId="7" fillId="0" borderId="26" xfId="0" applyFont="1" applyBorder="1" applyAlignment="1">
      <alignment horizontal="left"/>
    </xf>
    <xf numFmtId="0" fontId="7" fillId="0" borderId="27" xfId="0" applyFont="1" applyBorder="1" applyAlignment="1">
      <alignment horizontal="left"/>
    </xf>
    <xf numFmtId="0" fontId="7" fillId="5" borderId="56" xfId="0" applyFont="1" applyFill="1" applyBorder="1" applyAlignment="1">
      <alignment horizontal="center" vertical="center"/>
    </xf>
    <xf numFmtId="0" fontId="7" fillId="5" borderId="57" xfId="0" applyFont="1" applyFill="1" applyBorder="1" applyAlignment="1">
      <alignment horizontal="center" vertical="center"/>
    </xf>
    <xf numFmtId="0" fontId="22" fillId="5" borderId="2" xfId="0" applyFont="1" applyFill="1" applyBorder="1" applyAlignment="1" applyProtection="1">
      <alignment horizontal="center" vertical="center"/>
      <protection hidden="1"/>
    </xf>
    <xf numFmtId="0" fontId="22" fillId="5" borderId="3" xfId="0" applyFont="1" applyFill="1" applyBorder="1" applyAlignment="1" applyProtection="1">
      <alignment horizontal="center" vertical="center"/>
      <protection hidden="1"/>
    </xf>
    <xf numFmtId="0" fontId="22" fillId="5" borderId="4" xfId="0" applyFont="1" applyFill="1" applyBorder="1" applyAlignment="1" applyProtection="1">
      <alignment horizontal="center" vertical="center"/>
      <protection hidden="1"/>
    </xf>
    <xf numFmtId="0" fontId="0" fillId="0" borderId="47" xfId="0" applyBorder="1" applyAlignment="1">
      <alignment horizontal="left"/>
    </xf>
    <xf numFmtId="0" fontId="0" fillId="5" borderId="57" xfId="0" applyFill="1" applyBorder="1" applyAlignment="1">
      <alignment horizontal="center" vertical="center"/>
    </xf>
    <xf numFmtId="0" fontId="0" fillId="5" borderId="45" xfId="0" applyFill="1" applyBorder="1" applyAlignment="1">
      <alignment horizontal="center" vertical="center"/>
    </xf>
    <xf numFmtId="0" fontId="22" fillId="5" borderId="24" xfId="0" applyFont="1" applyFill="1" applyBorder="1" applyAlignment="1" applyProtection="1">
      <alignment horizontal="center" vertical="center"/>
      <protection hidden="1"/>
    </xf>
    <xf numFmtId="0" fontId="0" fillId="5" borderId="1" xfId="0" applyFill="1" applyBorder="1" applyAlignment="1">
      <alignment horizontal="center" vertical="center"/>
    </xf>
    <xf numFmtId="0" fontId="0" fillId="5" borderId="1" xfId="0" applyFill="1" applyBorder="1" applyAlignment="1">
      <alignment horizontal="center" vertical="center" wrapText="1"/>
    </xf>
    <xf numFmtId="0" fontId="0" fillId="3" borderId="1" xfId="0" applyFill="1" applyBorder="1" applyAlignment="1" applyProtection="1">
      <alignment horizontal="center"/>
      <protection hidden="1"/>
    </xf>
    <xf numFmtId="0" fontId="0" fillId="9" borderId="16" xfId="0" applyFill="1" applyBorder="1" applyAlignment="1" applyProtection="1">
      <alignment horizontal="center"/>
      <protection locked="0"/>
    </xf>
    <xf numFmtId="0" fontId="0" fillId="0" borderId="20" xfId="0" applyBorder="1" applyAlignment="1" applyProtection="1">
      <alignment horizontal="center"/>
      <protection locked="0"/>
    </xf>
    <xf numFmtId="10" fontId="0" fillId="5" borderId="1" xfId="0" applyNumberFormat="1" applyFill="1" applyBorder="1" applyAlignment="1" applyProtection="1">
      <alignment horizontal="center"/>
      <protection hidden="1"/>
    </xf>
    <xf numFmtId="0" fontId="0" fillId="9" borderId="71" xfId="0" applyFill="1" applyBorder="1" applyAlignment="1" applyProtection="1">
      <alignment horizontal="center"/>
      <protection locked="0"/>
    </xf>
    <xf numFmtId="0" fontId="0" fillId="0" borderId="16" xfId="0" applyBorder="1" applyAlignment="1" applyProtection="1">
      <alignment horizontal="center"/>
      <protection locked="0"/>
    </xf>
    <xf numFmtId="0" fontId="0" fillId="9" borderId="7" xfId="0" applyFill="1" applyBorder="1" applyAlignment="1" applyProtection="1">
      <alignment horizontal="center"/>
      <protection locked="0"/>
    </xf>
    <xf numFmtId="0" fontId="0" fillId="0" borderId="8" xfId="0" applyBorder="1" applyAlignment="1" applyProtection="1">
      <alignment horizontal="center"/>
      <protection locked="0"/>
    </xf>
    <xf numFmtId="0" fontId="0" fillId="9" borderId="69" xfId="0" applyFill="1" applyBorder="1" applyAlignment="1" applyProtection="1">
      <alignment horizontal="center"/>
      <protection locked="0"/>
    </xf>
    <xf numFmtId="0" fontId="0" fillId="0" borderId="7" xfId="0" applyBorder="1" applyAlignment="1" applyProtection="1">
      <alignment horizontal="center"/>
      <protection locked="0"/>
    </xf>
    <xf numFmtId="0" fontId="0" fillId="9" borderId="6" xfId="0" applyFill="1" applyBorder="1" applyAlignment="1" applyProtection="1">
      <alignment horizontal="center"/>
      <protection locked="0"/>
    </xf>
    <xf numFmtId="0" fontId="0" fillId="0" borderId="94" xfId="0" applyBorder="1" applyAlignment="1" applyProtection="1">
      <alignment horizontal="center"/>
      <protection locked="0"/>
    </xf>
    <xf numFmtId="0" fontId="0" fillId="9" borderId="78" xfId="0" applyFill="1" applyBorder="1" applyAlignment="1" applyProtection="1">
      <alignment horizontal="center"/>
      <protection locked="0"/>
    </xf>
    <xf numFmtId="0" fontId="0" fillId="0" borderId="6" xfId="0" applyBorder="1" applyAlignment="1" applyProtection="1">
      <alignment horizontal="center"/>
      <protection locked="0"/>
    </xf>
    <xf numFmtId="0" fontId="0" fillId="5" borderId="1" xfId="0" applyFill="1" applyBorder="1" applyAlignment="1" applyProtection="1">
      <alignment horizontal="center"/>
      <protection hidden="1"/>
    </xf>
    <xf numFmtId="0" fontId="0" fillId="5" borderId="2" xfId="0" applyFill="1" applyBorder="1" applyAlignment="1" applyProtection="1">
      <alignment horizontal="center"/>
      <protection hidden="1"/>
    </xf>
    <xf numFmtId="0" fontId="0" fillId="5" borderId="4" xfId="0" applyFill="1" applyBorder="1" applyAlignment="1" applyProtection="1">
      <alignment horizontal="center"/>
      <protection hidden="1"/>
    </xf>
    <xf numFmtId="0" fontId="0" fillId="9" borderId="79" xfId="0" applyFill="1" applyBorder="1" applyAlignment="1" applyProtection="1">
      <alignment horizontal="center"/>
      <protection locked="0"/>
    </xf>
    <xf numFmtId="0" fontId="0" fillId="0" borderId="93" xfId="0" applyBorder="1" applyAlignment="1" applyProtection="1">
      <alignment horizontal="center"/>
      <protection locked="0"/>
    </xf>
    <xf numFmtId="0" fontId="0" fillId="0" borderId="9" xfId="0" applyBorder="1" applyAlignment="1" applyProtection="1">
      <alignment horizontal="center"/>
      <protection locked="0"/>
    </xf>
    <xf numFmtId="0" fontId="0" fillId="9" borderId="9" xfId="0" applyFill="1" applyBorder="1" applyAlignment="1" applyProtection="1">
      <alignment horizontal="center"/>
      <protection locked="0"/>
    </xf>
    <xf numFmtId="10" fontId="0" fillId="5" borderId="46" xfId="0" applyNumberFormat="1" applyFill="1" applyBorder="1" applyAlignment="1" applyProtection="1">
      <alignment horizontal="center"/>
      <protection hidden="1"/>
    </xf>
    <xf numFmtId="0" fontId="22" fillId="5" borderId="1" xfId="0" applyFont="1" applyFill="1" applyBorder="1" applyAlignment="1" applyProtection="1">
      <alignment horizontal="center" vertical="center"/>
      <protection hidden="1"/>
    </xf>
    <xf numFmtId="0" fontId="22" fillId="5" borderId="46" xfId="0" applyFont="1" applyFill="1" applyBorder="1" applyAlignment="1" applyProtection="1">
      <alignment horizontal="center" vertical="center"/>
      <protection hidden="1"/>
    </xf>
    <xf numFmtId="0" fontId="0" fillId="5" borderId="22" xfId="0" applyFill="1" applyBorder="1" applyAlignment="1">
      <alignment horizontal="center" vertical="center" wrapText="1"/>
    </xf>
    <xf numFmtId="0" fontId="0" fillId="5" borderId="125" xfId="0" applyFill="1" applyBorder="1" applyAlignment="1">
      <alignment horizontal="center" vertical="center" wrapText="1"/>
    </xf>
    <xf numFmtId="0" fontId="0" fillId="11" borderId="24" xfId="0" applyFill="1" applyBorder="1" applyAlignment="1">
      <alignment horizontal="left"/>
    </xf>
    <xf numFmtId="2" fontId="0" fillId="9" borderId="19" xfId="0" applyNumberFormat="1" applyFill="1" applyBorder="1" applyAlignment="1" applyProtection="1">
      <alignment horizontal="center"/>
      <protection locked="0"/>
    </xf>
    <xf numFmtId="2" fontId="0" fillId="11" borderId="9" xfId="0" applyNumberFormat="1" applyFill="1" applyBorder="1" applyAlignment="1" applyProtection="1">
      <alignment horizontal="center"/>
      <protection locked="0"/>
    </xf>
    <xf numFmtId="2" fontId="0" fillId="9" borderId="9" xfId="0" applyNumberFormat="1" applyFill="1" applyBorder="1" applyAlignment="1" applyProtection="1">
      <alignment horizontal="center"/>
      <protection locked="0"/>
    </xf>
    <xf numFmtId="2" fontId="0" fillId="0" borderId="9" xfId="0" applyNumberFormat="1" applyBorder="1" applyAlignment="1" applyProtection="1">
      <alignment horizontal="center"/>
      <protection locked="0"/>
    </xf>
    <xf numFmtId="2" fontId="0" fillId="0" borderId="66" xfId="0" applyNumberFormat="1" applyBorder="1" applyAlignment="1" applyProtection="1">
      <alignment horizontal="center"/>
      <protection locked="0"/>
    </xf>
    <xf numFmtId="2" fontId="0" fillId="9" borderId="15" xfId="0" applyNumberFormat="1" applyFill="1" applyBorder="1" applyAlignment="1" applyProtection="1">
      <alignment horizontal="center"/>
      <protection locked="0"/>
    </xf>
    <xf numFmtId="2" fontId="0" fillId="11" borderId="20" xfId="0" applyNumberFormat="1" applyFill="1" applyBorder="1" applyAlignment="1" applyProtection="1">
      <alignment horizontal="center"/>
      <protection locked="0"/>
    </xf>
    <xf numFmtId="2" fontId="0" fillId="9" borderId="16" xfId="0" applyNumberFormat="1" applyFill="1" applyBorder="1" applyAlignment="1" applyProtection="1">
      <alignment horizontal="center"/>
      <protection locked="0"/>
    </xf>
    <xf numFmtId="2" fontId="0" fillId="11" borderId="17" xfId="0" applyNumberFormat="1" applyFill="1" applyBorder="1" applyAlignment="1" applyProtection="1">
      <alignment horizontal="center"/>
      <protection locked="0"/>
    </xf>
    <xf numFmtId="2" fontId="0" fillId="9" borderId="10" xfId="0" applyNumberFormat="1" applyFill="1" applyBorder="1" applyAlignment="1" applyProtection="1">
      <alignment horizontal="center"/>
      <protection locked="0"/>
    </xf>
    <xf numFmtId="2" fontId="0" fillId="11" borderId="11" xfId="0" applyNumberFormat="1" applyFill="1" applyBorder="1" applyAlignment="1" applyProtection="1">
      <alignment horizontal="center"/>
      <protection locked="0"/>
    </xf>
    <xf numFmtId="2" fontId="0" fillId="9" borderId="11" xfId="0" applyNumberFormat="1" applyFill="1" applyBorder="1" applyAlignment="1" applyProtection="1">
      <alignment horizontal="center"/>
      <protection locked="0"/>
    </xf>
    <xf numFmtId="2" fontId="0" fillId="0" borderId="11" xfId="0" applyNumberFormat="1" applyBorder="1" applyAlignment="1" applyProtection="1">
      <alignment horizontal="center"/>
      <protection locked="0"/>
    </xf>
    <xf numFmtId="2" fontId="0" fillId="0" borderId="12" xfId="0" applyNumberFormat="1" applyBorder="1" applyAlignment="1" applyProtection="1">
      <alignment horizontal="center"/>
      <protection locked="0"/>
    </xf>
    <xf numFmtId="2" fontId="0" fillId="9" borderId="13" xfId="0" applyNumberFormat="1" applyFill="1" applyBorder="1" applyAlignment="1" applyProtection="1">
      <alignment horizontal="center"/>
      <protection locked="0"/>
    </xf>
    <xf numFmtId="2" fontId="0" fillId="11" borderId="7" xfId="0" applyNumberFormat="1" applyFill="1" applyBorder="1" applyAlignment="1" applyProtection="1">
      <alignment horizontal="center"/>
      <protection locked="0"/>
    </xf>
    <xf numFmtId="2" fontId="0" fillId="9" borderId="7" xfId="0" applyNumberFormat="1" applyFill="1" applyBorder="1" applyAlignment="1" applyProtection="1">
      <alignment horizontal="center"/>
      <protection locked="0"/>
    </xf>
    <xf numFmtId="2" fontId="0" fillId="0" borderId="7" xfId="0" applyNumberFormat="1" applyBorder="1" applyAlignment="1" applyProtection="1">
      <alignment horizontal="center"/>
      <protection locked="0"/>
    </xf>
    <xf numFmtId="2" fontId="0" fillId="0" borderId="14" xfId="0" applyNumberFormat="1" applyBorder="1" applyAlignment="1" applyProtection="1">
      <alignment horizontal="center"/>
      <protection locked="0"/>
    </xf>
    <xf numFmtId="0" fontId="0" fillId="5" borderId="1" xfId="0" applyFill="1" applyBorder="1" applyAlignment="1">
      <alignment horizontal="center"/>
    </xf>
    <xf numFmtId="0" fontId="0" fillId="5" borderId="29" xfId="0" applyFill="1" applyBorder="1" applyAlignment="1">
      <alignment horizontal="center"/>
    </xf>
    <xf numFmtId="0" fontId="0" fillId="5" borderId="22" xfId="0" applyFill="1" applyBorder="1" applyAlignment="1">
      <alignment horizontal="center"/>
    </xf>
    <xf numFmtId="0" fontId="1" fillId="0" borderId="55" xfId="0" applyFont="1" applyBorder="1" applyAlignment="1">
      <alignment horizontal="left"/>
    </xf>
    <xf numFmtId="0" fontId="1" fillId="0" borderId="3" xfId="0" applyFont="1" applyBorder="1" applyAlignment="1">
      <alignment horizontal="left"/>
    </xf>
    <xf numFmtId="0" fontId="1" fillId="0" borderId="26" xfId="0" applyFont="1" applyBorder="1" applyAlignment="1">
      <alignment horizontal="left"/>
    </xf>
    <xf numFmtId="0" fontId="1" fillId="0" borderId="0" xfId="0" applyFont="1" applyAlignment="1">
      <alignment horizontal="left"/>
    </xf>
    <xf numFmtId="0" fontId="1" fillId="0" borderId="47" xfId="0" applyFont="1" applyBorder="1" applyAlignment="1">
      <alignment horizontal="left"/>
    </xf>
    <xf numFmtId="0" fontId="0" fillId="0" borderId="45" xfId="0" applyBorder="1" applyAlignment="1">
      <alignment horizontal="left" vertical="center" wrapText="1" indent="2"/>
    </xf>
    <xf numFmtId="0" fontId="0" fillId="0" borderId="1" xfId="0" applyBorder="1" applyAlignment="1">
      <alignment horizontal="left" vertical="center" wrapText="1" indent="2"/>
    </xf>
    <xf numFmtId="0" fontId="0" fillId="0" borderId="3" xfId="0" applyBorder="1" applyAlignment="1">
      <alignment horizontal="left" vertical="center" indent="2"/>
    </xf>
    <xf numFmtId="0" fontId="9" fillId="0" borderId="0" xfId="2" applyBorder="1" applyAlignment="1">
      <alignment horizontal="center" vertical="center"/>
    </xf>
    <xf numFmtId="0" fontId="0" fillId="5" borderId="2" xfId="0" applyFill="1" applyBorder="1" applyAlignment="1">
      <alignment horizontal="center"/>
    </xf>
    <xf numFmtId="0" fontId="0" fillId="5" borderId="3" xfId="0" applyFill="1" applyBorder="1" applyAlignment="1">
      <alignment horizontal="center"/>
    </xf>
    <xf numFmtId="0" fontId="0" fillId="5" borderId="44" xfId="0" applyFill="1" applyBorder="1" applyAlignment="1">
      <alignment horizontal="center"/>
    </xf>
    <xf numFmtId="0" fontId="0" fillId="9" borderId="18" xfId="0" applyFill="1" applyBorder="1" applyAlignment="1" applyProtection="1">
      <alignment horizontal="center"/>
      <protection locked="0"/>
    </xf>
    <xf numFmtId="0" fontId="0" fillId="0" borderId="122" xfId="0" applyBorder="1" applyAlignment="1" applyProtection="1">
      <alignment horizontal="center"/>
      <protection locked="0"/>
    </xf>
    <xf numFmtId="10" fontId="0" fillId="9" borderId="68" xfId="0" applyNumberFormat="1" applyFill="1" applyBorder="1" applyAlignment="1" applyProtection="1">
      <alignment horizontal="center"/>
      <protection locked="0"/>
    </xf>
    <xf numFmtId="10" fontId="0" fillId="0" borderId="69" xfId="0" applyNumberFormat="1" applyBorder="1" applyAlignment="1" applyProtection="1">
      <alignment horizontal="center"/>
      <protection locked="0"/>
    </xf>
    <xf numFmtId="10" fontId="0" fillId="9" borderId="93" xfId="0" applyNumberFormat="1" applyFill="1" applyBorder="1" applyAlignment="1" applyProtection="1">
      <alignment horizontal="center"/>
      <protection locked="0"/>
    </xf>
    <xf numFmtId="10" fontId="0" fillId="0" borderId="79" xfId="0" applyNumberFormat="1" applyBorder="1" applyAlignment="1" applyProtection="1">
      <alignment horizontal="center"/>
      <protection locked="0"/>
    </xf>
    <xf numFmtId="0" fontId="0" fillId="9" borderId="93" xfId="0" applyFill="1" applyBorder="1" applyAlignment="1" applyProtection="1">
      <alignment horizontal="center"/>
      <protection locked="0"/>
    </xf>
    <xf numFmtId="0" fontId="0" fillId="0" borderId="79" xfId="0" applyBorder="1" applyAlignment="1" applyProtection="1">
      <alignment horizontal="center"/>
      <protection locked="0"/>
    </xf>
    <xf numFmtId="0" fontId="0" fillId="0" borderId="124" xfId="0" applyBorder="1" applyAlignment="1" applyProtection="1">
      <alignment horizontal="center"/>
      <protection locked="0"/>
    </xf>
    <xf numFmtId="10" fontId="0" fillId="9" borderId="8" xfId="0" applyNumberFormat="1" applyFill="1" applyBorder="1" applyAlignment="1" applyProtection="1">
      <alignment horizontal="center"/>
      <protection locked="0"/>
    </xf>
    <xf numFmtId="0" fontId="0" fillId="9" borderId="8" xfId="0" applyFill="1" applyBorder="1" applyAlignment="1" applyProtection="1">
      <alignment horizontal="center"/>
      <protection locked="0"/>
    </xf>
    <xf numFmtId="0" fontId="0" fillId="0" borderId="69" xfId="0" applyBorder="1" applyAlignment="1" applyProtection="1">
      <alignment horizontal="center"/>
      <protection locked="0"/>
    </xf>
    <xf numFmtId="0" fontId="0" fillId="0" borderId="123" xfId="0" applyBorder="1" applyAlignment="1" applyProtection="1">
      <alignment horizontal="center"/>
      <protection locked="0"/>
    </xf>
    <xf numFmtId="0" fontId="1" fillId="0" borderId="44" xfId="0" applyFont="1" applyBorder="1" applyAlignment="1">
      <alignment horizontal="left"/>
    </xf>
    <xf numFmtId="0" fontId="0" fillId="0" borderId="45" xfId="0" applyBorder="1" applyAlignment="1">
      <alignment horizontal="center" vertical="center"/>
    </xf>
    <xf numFmtId="0" fontId="22" fillId="0" borderId="1" xfId="0" applyFont="1" applyBorder="1" applyAlignment="1" applyProtection="1">
      <alignment horizontal="center"/>
      <protection hidden="1"/>
    </xf>
    <xf numFmtId="0" fontId="22" fillId="0" borderId="46" xfId="0" applyFont="1" applyBorder="1" applyAlignment="1" applyProtection="1">
      <alignment horizontal="center"/>
      <protection hidden="1"/>
    </xf>
    <xf numFmtId="0" fontId="0" fillId="0" borderId="1" xfId="0" applyBorder="1" applyAlignment="1">
      <alignment horizontal="center" vertical="center" wrapText="1"/>
    </xf>
    <xf numFmtId="0" fontId="0" fillId="0" borderId="46" xfId="0" applyBorder="1" applyAlignment="1">
      <alignment horizontal="center" vertical="center" wrapText="1"/>
    </xf>
    <xf numFmtId="0" fontId="1" fillId="0" borderId="22" xfId="0" applyFont="1" applyBorder="1" applyAlignment="1" applyProtection="1">
      <alignment horizontal="center"/>
      <protection hidden="1"/>
    </xf>
    <xf numFmtId="0" fontId="1" fillId="0" borderId="45" xfId="0" applyFont="1" applyBorder="1" applyAlignment="1">
      <alignment horizontal="left" vertical="top" wrapText="1"/>
    </xf>
    <xf numFmtId="0" fontId="1" fillId="0" borderId="24" xfId="0" applyFont="1" applyBorder="1" applyAlignment="1">
      <alignment horizontal="left" vertical="top" wrapText="1"/>
    </xf>
    <xf numFmtId="2" fontId="7" fillId="9" borderId="10" xfId="0" applyNumberFormat="1" applyFont="1" applyFill="1" applyBorder="1" applyAlignment="1" applyProtection="1">
      <alignment horizontal="center" vertical="center"/>
      <protection locked="0"/>
    </xf>
    <xf numFmtId="2" fontId="7" fillId="0" borderId="11" xfId="0" applyNumberFormat="1" applyFont="1" applyBorder="1" applyAlignment="1" applyProtection="1">
      <alignment horizontal="center" vertical="center"/>
      <protection locked="0"/>
    </xf>
    <xf numFmtId="2" fontId="7" fillId="9" borderId="19" xfId="0" applyNumberFormat="1" applyFont="1" applyFill="1" applyBorder="1" applyAlignment="1" applyProtection="1">
      <alignment horizontal="center" vertical="center"/>
      <protection locked="0"/>
    </xf>
    <xf numFmtId="2" fontId="7" fillId="0" borderId="9" xfId="0" applyNumberFormat="1" applyFont="1" applyBorder="1" applyAlignment="1" applyProtection="1">
      <alignment horizontal="center" vertical="center"/>
      <protection locked="0"/>
    </xf>
    <xf numFmtId="10" fontId="0" fillId="3" borderId="1" xfId="1" applyNumberFormat="1" applyFont="1" applyFill="1" applyBorder="1" applyAlignment="1" applyProtection="1">
      <alignment horizontal="center" vertical="center" wrapText="1"/>
      <protection hidden="1"/>
    </xf>
    <xf numFmtId="2" fontId="7" fillId="9" borderId="11" xfId="0" applyNumberFormat="1" applyFont="1" applyFill="1" applyBorder="1" applyAlignment="1" applyProtection="1">
      <alignment horizontal="center" vertical="center"/>
      <protection locked="0"/>
    </xf>
    <xf numFmtId="2" fontId="7" fillId="0" borderId="12" xfId="0" applyNumberFormat="1" applyFont="1" applyBorder="1" applyAlignment="1" applyProtection="1">
      <alignment horizontal="center" vertical="center"/>
      <protection locked="0"/>
    </xf>
    <xf numFmtId="2" fontId="7" fillId="9" borderId="9" xfId="0" applyNumberFormat="1" applyFont="1" applyFill="1" applyBorder="1" applyAlignment="1" applyProtection="1">
      <alignment horizontal="center" vertical="center"/>
      <protection locked="0"/>
    </xf>
    <xf numFmtId="2" fontId="7" fillId="0" borderId="66" xfId="0" applyNumberFormat="1" applyFont="1" applyBorder="1" applyAlignment="1" applyProtection="1">
      <alignment horizontal="center" vertical="center"/>
      <protection locked="0"/>
    </xf>
    <xf numFmtId="10" fontId="0" fillId="3" borderId="1" xfId="0" applyNumberFormat="1" applyFill="1" applyBorder="1" applyAlignment="1" applyProtection="1">
      <alignment horizontal="center" vertical="center" wrapText="1"/>
      <protection hidden="1"/>
    </xf>
    <xf numFmtId="0" fontId="0" fillId="0" borderId="55" xfId="0" applyBorder="1" applyAlignment="1">
      <alignment horizontal="center" vertical="center"/>
    </xf>
    <xf numFmtId="0" fontId="0" fillId="0" borderId="5" xfId="0" applyBorder="1" applyAlignment="1">
      <alignment horizontal="center" vertical="center"/>
    </xf>
    <xf numFmtId="0" fontId="0" fillId="0" borderId="29" xfId="0" applyBorder="1" applyAlignment="1">
      <alignment horizontal="center" vertical="center"/>
    </xf>
    <xf numFmtId="0" fontId="0" fillId="0" borderId="0" xfId="0" applyAlignment="1">
      <alignment horizontal="center" vertical="center"/>
    </xf>
    <xf numFmtId="0" fontId="0" fillId="12" borderId="0" xfId="0" applyFill="1" applyAlignment="1">
      <alignment horizontal="center" vertical="center"/>
    </xf>
    <xf numFmtId="0" fontId="0" fillId="0" borderId="31" xfId="0" applyBorder="1" applyAlignment="1">
      <alignment horizontal="center" vertical="center"/>
    </xf>
    <xf numFmtId="0" fontId="1" fillId="0" borderId="45" xfId="0" applyFont="1" applyBorder="1" applyAlignment="1">
      <alignment horizontal="left"/>
    </xf>
    <xf numFmtId="0" fontId="1" fillId="0" borderId="24" xfId="0" applyFont="1" applyBorder="1" applyAlignment="1">
      <alignment horizontal="left"/>
    </xf>
    <xf numFmtId="0" fontId="0" fillId="0" borderId="1" xfId="0" applyBorder="1" applyAlignment="1">
      <alignment horizontal="center" vertical="center"/>
    </xf>
    <xf numFmtId="0" fontId="4" fillId="2" borderId="53"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38" xfId="0" applyFont="1" applyFill="1" applyBorder="1" applyAlignment="1">
      <alignment horizontal="center" vertical="center" wrapText="1"/>
    </xf>
    <xf numFmtId="0" fontId="1" fillId="0" borderId="57" xfId="0" applyFont="1" applyBorder="1" applyAlignment="1">
      <alignment horizontal="left"/>
    </xf>
    <xf numFmtId="0" fontId="0" fillId="11" borderId="1" xfId="0" applyFill="1" applyBorder="1" applyAlignment="1">
      <alignment horizontal="center" vertical="center"/>
    </xf>
    <xf numFmtId="0" fontId="0" fillId="7" borderId="61" xfId="0" applyFill="1" applyBorder="1" applyAlignment="1" applyProtection="1">
      <alignment horizontal="center"/>
      <protection hidden="1"/>
    </xf>
    <xf numFmtId="0" fontId="0" fillId="7" borderId="62" xfId="0" applyFill="1" applyBorder="1" applyAlignment="1" applyProtection="1">
      <alignment horizontal="center"/>
      <protection hidden="1"/>
    </xf>
    <xf numFmtId="10" fontId="0" fillId="0" borderId="21" xfId="0" applyNumberFormat="1" applyBorder="1" applyAlignment="1" applyProtection="1">
      <alignment horizontal="center"/>
      <protection locked="0"/>
    </xf>
    <xf numFmtId="10" fontId="0" fillId="9" borderId="18" xfId="0" applyNumberFormat="1" applyFill="1" applyBorder="1" applyAlignment="1" applyProtection="1">
      <alignment horizontal="center"/>
      <protection locked="0"/>
    </xf>
    <xf numFmtId="0" fontId="0" fillId="0" borderId="1" xfId="0" applyBorder="1" applyAlignment="1" applyProtection="1">
      <alignment horizontal="center"/>
      <protection hidden="1"/>
    </xf>
    <xf numFmtId="0" fontId="3" fillId="5" borderId="55" xfId="0" applyFont="1" applyFill="1" applyBorder="1" applyAlignment="1">
      <alignment horizontal="center"/>
    </xf>
    <xf numFmtId="0" fontId="3" fillId="5" borderId="44" xfId="0" applyFont="1" applyFill="1" applyBorder="1" applyAlignment="1">
      <alignment horizontal="center"/>
    </xf>
    <xf numFmtId="0" fontId="4" fillId="2" borderId="2"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4" fillId="2" borderId="4" xfId="0" applyFont="1" applyFill="1" applyBorder="1" applyAlignment="1">
      <alignment horizontal="center" vertical="center" wrapText="1"/>
    </xf>
    <xf numFmtId="0" fontId="0" fillId="0" borderId="173" xfId="0" applyBorder="1" applyAlignment="1">
      <alignment horizontal="center"/>
    </xf>
    <xf numFmtId="0" fontId="0" fillId="0" borderId="174" xfId="0" applyBorder="1" applyAlignment="1">
      <alignment horizontal="center"/>
    </xf>
    <xf numFmtId="0" fontId="0" fillId="0" borderId="175" xfId="0" applyBorder="1" applyAlignment="1">
      <alignment horizontal="left" vertical="top"/>
    </xf>
    <xf numFmtId="0" fontId="0" fillId="0" borderId="1" xfId="0" applyBorder="1" applyAlignment="1">
      <alignment horizontal="left" vertical="top"/>
    </xf>
    <xf numFmtId="2" fontId="7" fillId="9" borderId="75" xfId="0" applyNumberFormat="1" applyFont="1" applyFill="1" applyBorder="1" applyAlignment="1" applyProtection="1">
      <alignment horizontal="center" vertical="center"/>
      <protection locked="0"/>
    </xf>
    <xf numFmtId="2" fontId="7" fillId="0" borderId="75" xfId="0" applyNumberFormat="1" applyFont="1" applyBorder="1" applyAlignment="1" applyProtection="1">
      <alignment horizontal="center" vertical="center"/>
      <protection locked="0"/>
    </xf>
    <xf numFmtId="2" fontId="7" fillId="0" borderId="10" xfId="0" applyNumberFormat="1" applyFont="1" applyBorder="1" applyAlignment="1" applyProtection="1">
      <alignment horizontal="center" vertical="center"/>
      <protection locked="0"/>
    </xf>
    <xf numFmtId="2" fontId="7" fillId="9" borderId="82" xfId="0" applyNumberFormat="1" applyFont="1" applyFill="1" applyBorder="1" applyAlignment="1" applyProtection="1">
      <alignment horizontal="center" vertical="center"/>
      <protection locked="0"/>
    </xf>
    <xf numFmtId="2" fontId="7" fillId="9" borderId="24" xfId="0" applyNumberFormat="1" applyFont="1" applyFill="1" applyBorder="1" applyAlignment="1" applyProtection="1">
      <alignment horizontal="center" vertical="center"/>
      <protection locked="0"/>
    </xf>
    <xf numFmtId="2" fontId="7" fillId="0" borderId="24" xfId="0" applyNumberFormat="1" applyFont="1" applyBorder="1" applyAlignment="1" applyProtection="1">
      <alignment horizontal="center" vertical="center"/>
      <protection locked="0"/>
    </xf>
    <xf numFmtId="2" fontId="7" fillId="0" borderId="152" xfId="0" applyNumberFormat="1" applyFont="1" applyBorder="1" applyAlignment="1" applyProtection="1">
      <alignment horizontal="center" vertical="center"/>
      <protection locked="0"/>
    </xf>
    <xf numFmtId="2" fontId="7" fillId="9" borderId="27" xfId="0" applyNumberFormat="1" applyFont="1" applyFill="1" applyBorder="1" applyAlignment="1" applyProtection="1">
      <alignment horizontal="center" vertical="center"/>
      <protection locked="0"/>
    </xf>
    <xf numFmtId="10" fontId="0" fillId="9" borderId="158" xfId="0" applyNumberFormat="1" applyFill="1" applyBorder="1" applyAlignment="1" applyProtection="1">
      <alignment horizontal="center"/>
      <protection locked="0"/>
    </xf>
    <xf numFmtId="10" fontId="0" fillId="0" borderId="159" xfId="0" applyNumberFormat="1" applyBorder="1" applyAlignment="1" applyProtection="1">
      <alignment horizontal="center"/>
      <protection locked="0"/>
    </xf>
    <xf numFmtId="10" fontId="0" fillId="0" borderId="160" xfId="0" applyNumberFormat="1" applyBorder="1" applyAlignment="1" applyProtection="1">
      <alignment horizontal="center"/>
      <protection locked="0"/>
    </xf>
    <xf numFmtId="10" fontId="0" fillId="9" borderId="161" xfId="0" applyNumberFormat="1" applyFill="1" applyBorder="1" applyAlignment="1" applyProtection="1">
      <alignment horizontal="center"/>
      <protection locked="0"/>
    </xf>
    <xf numFmtId="10" fontId="0" fillId="0" borderId="32" xfId="0" applyNumberFormat="1" applyBorder="1" applyAlignment="1" applyProtection="1">
      <alignment horizontal="center"/>
      <protection locked="0"/>
    </xf>
    <xf numFmtId="10" fontId="0" fillId="0" borderId="162" xfId="0" applyNumberFormat="1" applyBorder="1" applyAlignment="1" applyProtection="1">
      <alignment horizontal="center"/>
      <protection locked="0"/>
    </xf>
    <xf numFmtId="0" fontId="0" fillId="0" borderId="174" xfId="0" applyBorder="1" applyAlignment="1">
      <alignment horizontal="left" vertical="center"/>
    </xf>
    <xf numFmtId="0" fontId="0" fillId="0" borderId="24" xfId="0" applyBorder="1" applyAlignment="1">
      <alignment horizontal="left" vertical="center"/>
    </xf>
    <xf numFmtId="0" fontId="0" fillId="0" borderId="175" xfId="0" applyBorder="1" applyAlignment="1">
      <alignment horizontal="left" vertical="center"/>
    </xf>
    <xf numFmtId="0" fontId="0" fillId="0" borderId="175" xfId="0" applyBorder="1" applyAlignment="1">
      <alignment horizontal="left" vertical="center" wrapText="1"/>
    </xf>
    <xf numFmtId="0" fontId="0" fillId="0" borderId="169" xfId="0" applyBorder="1" applyAlignment="1">
      <alignment horizontal="left"/>
    </xf>
    <xf numFmtId="0" fontId="0" fillId="0" borderId="30" xfId="0" applyBorder="1" applyAlignment="1">
      <alignment horizontal="center" vertical="center" wrapText="1"/>
    </xf>
    <xf numFmtId="0" fontId="0" fillId="0" borderId="5" xfId="0" applyBorder="1" applyAlignment="1">
      <alignment horizontal="center" vertical="center" wrapText="1"/>
    </xf>
    <xf numFmtId="0" fontId="0" fillId="0" borderId="29" xfId="0" applyBorder="1" applyAlignment="1">
      <alignment horizontal="center" vertical="center" wrapText="1"/>
    </xf>
    <xf numFmtId="0" fontId="0" fillId="0" borderId="169" xfId="0" applyBorder="1" applyAlignment="1">
      <alignment horizontal="left" wrapText="1"/>
    </xf>
    <xf numFmtId="0" fontId="1" fillId="0" borderId="1" xfId="0" applyFont="1" applyBorder="1" applyAlignment="1" applyProtection="1">
      <alignment horizontal="center" vertical="center" wrapText="1"/>
      <protection hidden="1"/>
    </xf>
    <xf numFmtId="0" fontId="7" fillId="9" borderId="30" xfId="0" applyFont="1" applyFill="1" applyBorder="1" applyAlignment="1" applyProtection="1">
      <alignment horizontal="center" vertical="center"/>
      <protection locked="0"/>
    </xf>
    <xf numFmtId="0" fontId="7" fillId="9" borderId="5" xfId="0" applyFont="1" applyFill="1" applyBorder="1" applyAlignment="1" applyProtection="1">
      <alignment horizontal="center" vertical="center"/>
      <protection locked="0"/>
    </xf>
    <xf numFmtId="0" fontId="7" fillId="9" borderId="142" xfId="0" applyFont="1" applyFill="1" applyBorder="1" applyAlignment="1" applyProtection="1">
      <alignment horizontal="center" vertical="center"/>
      <protection locked="0"/>
    </xf>
    <xf numFmtId="0" fontId="7" fillId="9" borderId="18" xfId="0" applyFont="1" applyFill="1" applyBorder="1" applyAlignment="1" applyProtection="1">
      <alignment horizontal="center" vertical="center"/>
      <protection locked="0"/>
    </xf>
    <xf numFmtId="0" fontId="7" fillId="9" borderId="33" xfId="0" applyFont="1" applyFill="1" applyBorder="1" applyAlignment="1" applyProtection="1">
      <alignment horizontal="center" vertical="center"/>
      <protection locked="0"/>
    </xf>
    <xf numFmtId="0" fontId="7" fillId="9" borderId="82" xfId="0" applyFont="1" applyFill="1" applyBorder="1" applyAlignment="1" applyProtection="1">
      <alignment horizontal="center" vertical="center"/>
      <protection locked="0"/>
    </xf>
    <xf numFmtId="0" fontId="7" fillId="9" borderId="70" xfId="0" applyFont="1" applyFill="1" applyBorder="1" applyAlignment="1" applyProtection="1">
      <alignment horizontal="center" vertical="center"/>
      <protection locked="0"/>
    </xf>
    <xf numFmtId="0" fontId="7" fillId="9" borderId="34" xfId="0" applyFont="1" applyFill="1" applyBorder="1" applyAlignment="1" applyProtection="1">
      <alignment horizontal="center" vertical="center"/>
      <protection locked="0"/>
    </xf>
    <xf numFmtId="0" fontId="7" fillId="9" borderId="71" xfId="0" applyFont="1" applyFill="1" applyBorder="1" applyAlignment="1" applyProtection="1">
      <alignment horizontal="center" vertical="center"/>
      <protection locked="0"/>
    </xf>
    <xf numFmtId="0" fontId="7" fillId="9" borderId="26"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0" fontId="7" fillId="9" borderId="2" xfId="0" applyFont="1" applyFill="1" applyBorder="1" applyAlignment="1" applyProtection="1">
      <alignment horizontal="center" vertical="center"/>
      <protection locked="0"/>
    </xf>
    <xf numFmtId="0" fontId="7" fillId="9" borderId="3" xfId="0" applyFont="1" applyFill="1" applyBorder="1" applyAlignment="1" applyProtection="1">
      <alignment horizontal="center" vertical="center"/>
      <protection locked="0"/>
    </xf>
    <xf numFmtId="0" fontId="7" fillId="9" borderId="4" xfId="0" applyFont="1" applyFill="1" applyBorder="1" applyAlignment="1" applyProtection="1">
      <alignment horizontal="center" vertical="center"/>
      <protection locked="0"/>
    </xf>
    <xf numFmtId="10" fontId="0" fillId="9" borderId="163" xfId="0" applyNumberFormat="1" applyFill="1" applyBorder="1" applyAlignment="1" applyProtection="1">
      <alignment horizontal="center"/>
      <protection locked="0"/>
    </xf>
    <xf numFmtId="10" fontId="0" fillId="0" borderId="164" xfId="0" applyNumberFormat="1" applyBorder="1" applyAlignment="1" applyProtection="1">
      <alignment horizontal="center"/>
      <protection locked="0"/>
    </xf>
    <xf numFmtId="10" fontId="0" fillId="0" borderId="165" xfId="0" applyNumberFormat="1" applyBorder="1" applyAlignment="1" applyProtection="1">
      <alignment horizontal="center"/>
      <protection locked="0"/>
    </xf>
    <xf numFmtId="0" fontId="0" fillId="0" borderId="24" xfId="0" applyBorder="1" applyAlignment="1">
      <alignment horizontal="left" vertical="center" wrapText="1"/>
    </xf>
    <xf numFmtId="0" fontId="0" fillId="0" borderId="175" xfId="0" applyBorder="1" applyAlignment="1">
      <alignment horizontal="left" wrapText="1"/>
    </xf>
    <xf numFmtId="0" fontId="0" fillId="0" borderId="171" xfId="0" applyBorder="1" applyAlignment="1">
      <alignment horizontal="left" vertical="center"/>
    </xf>
    <xf numFmtId="0" fontId="0" fillId="0" borderId="27" xfId="0" applyBorder="1" applyAlignment="1">
      <alignment horizontal="left" vertical="center"/>
    </xf>
    <xf numFmtId="0" fontId="0" fillId="0" borderId="22" xfId="0" applyBorder="1" applyAlignment="1">
      <alignment horizontal="center" wrapText="1"/>
    </xf>
    <xf numFmtId="0" fontId="0" fillId="0" borderId="169" xfId="0" applyBorder="1" applyAlignment="1">
      <alignment horizontal="left" vertical="top" wrapText="1"/>
    </xf>
    <xf numFmtId="0" fontId="0" fillId="0" borderId="26" xfId="0" applyBorder="1" applyAlignment="1">
      <alignment horizontal="left" vertical="top" wrapText="1"/>
    </xf>
    <xf numFmtId="0" fontId="3" fillId="5" borderId="169" xfId="0" applyFont="1" applyFill="1" applyBorder="1" applyAlignment="1">
      <alignment horizontal="center" vertical="center"/>
    </xf>
    <xf numFmtId="0" fontId="3" fillId="5" borderId="170" xfId="0" applyFont="1" applyFill="1" applyBorder="1" applyAlignment="1">
      <alignment horizontal="center" vertical="center"/>
    </xf>
    <xf numFmtId="0" fontId="0" fillId="0" borderId="175" xfId="0" applyBorder="1" applyAlignment="1">
      <alignment horizontal="center"/>
    </xf>
    <xf numFmtId="0" fontId="0" fillId="0" borderId="24" xfId="0" applyBorder="1" applyAlignment="1">
      <alignment horizontal="left" wrapText="1"/>
    </xf>
    <xf numFmtId="0" fontId="0" fillId="0" borderId="175" xfId="0" applyBorder="1" applyAlignment="1">
      <alignment horizontal="left"/>
    </xf>
    <xf numFmtId="0" fontId="0" fillId="5" borderId="175" xfId="0" applyFill="1" applyBorder="1" applyAlignment="1">
      <alignment horizontal="center" vertical="center"/>
    </xf>
    <xf numFmtId="0" fontId="22" fillId="5" borderId="1" xfId="0" applyFont="1" applyFill="1" applyBorder="1" applyAlignment="1" applyProtection="1">
      <alignment horizontal="center"/>
      <protection hidden="1"/>
    </xf>
    <xf numFmtId="0" fontId="22" fillId="5" borderId="177" xfId="0" applyFont="1" applyFill="1" applyBorder="1" applyAlignment="1" applyProtection="1">
      <alignment horizontal="center"/>
      <protection hidden="1"/>
    </xf>
    <xf numFmtId="0" fontId="0" fillId="5" borderId="177" xfId="0" applyFill="1" applyBorder="1" applyAlignment="1">
      <alignment horizontal="center"/>
    </xf>
    <xf numFmtId="0" fontId="0" fillId="0" borderId="169" xfId="0" applyBorder="1" applyAlignment="1">
      <alignment horizontal="left" vertical="top"/>
    </xf>
    <xf numFmtId="0" fontId="0" fillId="0" borderId="3" xfId="0" applyBorder="1" applyAlignment="1">
      <alignment horizontal="left" vertical="top"/>
    </xf>
    <xf numFmtId="0" fontId="0" fillId="0" borderId="181" xfId="0" applyBorder="1" applyAlignment="1">
      <alignment horizontal="left" vertical="center"/>
    </xf>
    <xf numFmtId="0" fontId="0" fillId="0" borderId="182" xfId="0" applyBorder="1" applyAlignment="1">
      <alignment horizontal="left" vertical="center"/>
    </xf>
    <xf numFmtId="0" fontId="0" fillId="7" borderId="183" xfId="0" applyFill="1" applyBorder="1" applyAlignment="1">
      <alignment horizontal="center"/>
    </xf>
    <xf numFmtId="0" fontId="0" fillId="7" borderId="184" xfId="0" applyFill="1" applyBorder="1" applyAlignment="1">
      <alignment horizontal="center"/>
    </xf>
    <xf numFmtId="0" fontId="0" fillId="7" borderId="185" xfId="0" applyFill="1" applyBorder="1" applyAlignment="1">
      <alignment horizontal="center"/>
    </xf>
    <xf numFmtId="0" fontId="0" fillId="5" borderId="60" xfId="0" applyFill="1" applyBorder="1" applyAlignment="1">
      <alignment horizontal="center"/>
    </xf>
    <xf numFmtId="0" fontId="0" fillId="5" borderId="0" xfId="0" applyFill="1" applyAlignment="1">
      <alignment horizontal="center"/>
    </xf>
    <xf numFmtId="0" fontId="0" fillId="5" borderId="172" xfId="0" applyFill="1" applyBorder="1" applyAlignment="1">
      <alignment horizontal="center"/>
    </xf>
    <xf numFmtId="0" fontId="1" fillId="5" borderId="175" xfId="0" applyFont="1" applyFill="1" applyBorder="1" applyAlignment="1">
      <alignment horizontal="center"/>
    </xf>
    <xf numFmtId="0" fontId="1" fillId="5" borderId="22" xfId="0" applyFont="1" applyFill="1" applyBorder="1" applyAlignment="1">
      <alignment horizontal="center"/>
    </xf>
    <xf numFmtId="0" fontId="1" fillId="5" borderId="178" xfId="0" applyFont="1" applyFill="1" applyBorder="1" applyAlignment="1">
      <alignment horizontal="center"/>
    </xf>
    <xf numFmtId="0" fontId="1" fillId="5" borderId="169" xfId="0" applyFont="1" applyFill="1" applyBorder="1" applyAlignment="1">
      <alignment horizontal="center"/>
    </xf>
    <xf numFmtId="0" fontId="1" fillId="5" borderId="5" xfId="0" applyFont="1" applyFill="1" applyBorder="1" applyAlignment="1">
      <alignment horizontal="center"/>
    </xf>
    <xf numFmtId="0" fontId="1" fillId="5" borderId="179" xfId="0" applyFont="1" applyFill="1" applyBorder="1" applyAlignment="1">
      <alignment horizontal="center"/>
    </xf>
    <xf numFmtId="0" fontId="4" fillId="2" borderId="166" xfId="0" applyFont="1" applyFill="1" applyBorder="1" applyAlignment="1">
      <alignment horizontal="center" vertical="center" wrapText="1"/>
    </xf>
    <xf numFmtId="0" fontId="4" fillId="2" borderId="167" xfId="0" applyFont="1" applyFill="1" applyBorder="1" applyAlignment="1">
      <alignment horizontal="center" vertical="center" wrapText="1"/>
    </xf>
    <xf numFmtId="0" fontId="4" fillId="2" borderId="168" xfId="0" applyFont="1" applyFill="1" applyBorder="1" applyAlignment="1">
      <alignment horizontal="center" vertical="center" wrapText="1"/>
    </xf>
    <xf numFmtId="0" fontId="7" fillId="0" borderId="171" xfId="0" applyFont="1" applyBorder="1" applyAlignment="1">
      <alignment horizontal="left" wrapText="1"/>
    </xf>
    <xf numFmtId="0" fontId="7" fillId="5" borderId="173" xfId="0" applyFont="1" applyFill="1" applyBorder="1" applyAlignment="1">
      <alignment horizontal="center" vertical="center"/>
    </xf>
    <xf numFmtId="0" fontId="7" fillId="5" borderId="174" xfId="0" applyFont="1" applyFill="1" applyBorder="1" applyAlignment="1">
      <alignment horizontal="center" vertical="center"/>
    </xf>
    <xf numFmtId="0" fontId="22" fillId="5" borderId="2" xfId="0" applyFont="1" applyFill="1" applyBorder="1" applyAlignment="1" applyProtection="1">
      <alignment horizontal="center"/>
      <protection hidden="1"/>
    </xf>
    <xf numFmtId="0" fontId="22" fillId="5" borderId="3" xfId="0" applyFont="1" applyFill="1" applyBorder="1" applyAlignment="1" applyProtection="1">
      <alignment horizontal="center"/>
      <protection hidden="1"/>
    </xf>
    <xf numFmtId="0" fontId="22" fillId="5" borderId="4" xfId="0" applyFont="1" applyFill="1" applyBorder="1" applyAlignment="1" applyProtection="1">
      <alignment horizontal="center"/>
      <protection hidden="1"/>
    </xf>
    <xf numFmtId="0" fontId="7" fillId="5" borderId="169" xfId="0" applyFont="1" applyFill="1" applyBorder="1" applyAlignment="1">
      <alignment horizontal="center"/>
    </xf>
    <xf numFmtId="0" fontId="7" fillId="5" borderId="3" xfId="0" applyFont="1" applyFill="1" applyBorder="1" applyAlignment="1">
      <alignment horizontal="center"/>
    </xf>
    <xf numFmtId="0" fontId="7" fillId="5" borderId="4" xfId="0" applyFont="1" applyFill="1" applyBorder="1" applyAlignment="1">
      <alignment horizontal="center"/>
    </xf>
    <xf numFmtId="0" fontId="7" fillId="0" borderId="169" xfId="0" applyFont="1" applyBorder="1" applyAlignment="1">
      <alignment horizontal="left"/>
    </xf>
    <xf numFmtId="0" fontId="7" fillId="0" borderId="3" xfId="0" applyFont="1" applyBorder="1" applyAlignment="1">
      <alignment horizontal="left"/>
    </xf>
    <xf numFmtId="0" fontId="7" fillId="0" borderId="170" xfId="0" applyFont="1" applyBorder="1" applyAlignment="1">
      <alignment horizontal="left"/>
    </xf>
    <xf numFmtId="0" fontId="0" fillId="0" borderId="55" xfId="0" applyBorder="1" applyAlignment="1">
      <alignment horizontal="left" vertical="top" indent="1"/>
    </xf>
    <xf numFmtId="0" fontId="0" fillId="9" borderId="3" xfId="0" applyFill="1" applyBorder="1" applyAlignment="1">
      <alignment horizontal="left" vertical="top" indent="1"/>
    </xf>
    <xf numFmtId="0" fontId="0" fillId="0" borderId="4" xfId="0" applyBorder="1" applyAlignment="1">
      <alignment horizontal="left" vertical="top" indent="1"/>
    </xf>
    <xf numFmtId="0" fontId="0" fillId="0" borderId="3" xfId="0" applyBorder="1" applyAlignment="1">
      <alignment horizontal="left" vertical="top" indent="1"/>
    </xf>
    <xf numFmtId="0" fontId="1" fillId="0" borderId="55" xfId="0" applyFont="1" applyBorder="1" applyAlignment="1">
      <alignment horizontal="left" vertical="top"/>
    </xf>
    <xf numFmtId="0" fontId="1" fillId="0" borderId="3" xfId="0" applyFont="1" applyBorder="1" applyAlignment="1">
      <alignment horizontal="left" vertical="top"/>
    </xf>
    <xf numFmtId="0" fontId="1" fillId="0" borderId="4" xfId="0" applyFont="1" applyBorder="1" applyAlignment="1">
      <alignment horizontal="left" vertical="top"/>
    </xf>
    <xf numFmtId="0" fontId="0" fillId="0" borderId="2" xfId="0" applyBorder="1" applyAlignment="1">
      <alignment horizontal="left" vertical="center" wrapText="1"/>
    </xf>
    <xf numFmtId="0" fontId="0" fillId="0" borderId="45" xfId="0" applyBorder="1" applyAlignment="1">
      <alignment vertical="center" wrapText="1"/>
    </xf>
    <xf numFmtId="0" fontId="0" fillId="0" borderId="2" xfId="0" applyBorder="1" applyAlignment="1">
      <alignment vertical="center" wrapText="1"/>
    </xf>
    <xf numFmtId="0" fontId="1" fillId="0" borderId="55" xfId="0" applyFont="1" applyBorder="1" applyAlignment="1">
      <alignment horizontal="left" vertical="center" wrapText="1"/>
    </xf>
    <xf numFmtId="0" fontId="1" fillId="0" borderId="3" xfId="0" applyFont="1" applyBorder="1" applyAlignment="1">
      <alignment horizontal="left" vertical="center" wrapText="1"/>
    </xf>
    <xf numFmtId="0" fontId="22" fillId="0" borderId="89" xfId="0" applyFont="1" applyBorder="1" applyAlignment="1" applyProtection="1">
      <alignment vertical="center" wrapText="1"/>
      <protection hidden="1"/>
    </xf>
    <xf numFmtId="0" fontId="22" fillId="0" borderId="29" xfId="0" applyFont="1" applyBorder="1" applyAlignment="1" applyProtection="1">
      <alignment vertical="center" wrapText="1"/>
      <protection hidden="1"/>
    </xf>
    <xf numFmtId="0" fontId="22" fillId="0" borderId="87" xfId="0" applyFont="1" applyBorder="1" applyAlignment="1" applyProtection="1">
      <alignment vertical="center" wrapText="1"/>
      <protection hidden="1"/>
    </xf>
    <xf numFmtId="0" fontId="22" fillId="0" borderId="27" xfId="0" applyFont="1" applyBorder="1" applyAlignment="1" applyProtection="1">
      <alignment vertical="center" wrapText="1"/>
      <protection hidden="1"/>
    </xf>
    <xf numFmtId="0" fontId="0" fillId="0" borderId="5" xfId="0" applyBorder="1" applyAlignment="1">
      <alignment horizontal="left" vertical="center" wrapText="1"/>
    </xf>
    <xf numFmtId="0" fontId="0" fillId="0" borderId="29" xfId="0" applyBorder="1" applyAlignment="1">
      <alignment horizontal="left" vertical="center" wrapText="1"/>
    </xf>
    <xf numFmtId="0" fontId="1" fillId="0" borderId="55" xfId="0" applyFont="1" applyBorder="1" applyAlignment="1">
      <alignment vertical="center" wrapText="1"/>
    </xf>
    <xf numFmtId="0" fontId="1" fillId="9" borderId="5" xfId="0" applyFont="1" applyFill="1" applyBorder="1" applyAlignment="1">
      <alignment vertical="center" wrapText="1"/>
    </xf>
    <xf numFmtId="0" fontId="1" fillId="0" borderId="5" xfId="0" applyFont="1" applyBorder="1" applyAlignment="1">
      <alignment vertical="center" wrapText="1"/>
    </xf>
    <xf numFmtId="0" fontId="1" fillId="0" borderId="4" xfId="0" applyFont="1" applyBorder="1" applyAlignment="1">
      <alignment horizontal="left" vertical="center" wrapText="1"/>
    </xf>
    <xf numFmtId="0" fontId="0" fillId="0" borderId="1" xfId="0" applyBorder="1" applyAlignment="1">
      <alignment horizontal="left" wrapText="1"/>
    </xf>
    <xf numFmtId="0" fontId="0" fillId="0" borderId="2" xfId="0" applyBorder="1" applyAlignment="1">
      <alignment horizontal="left" wrapText="1"/>
    </xf>
    <xf numFmtId="0" fontId="1" fillId="0" borderId="56" xfId="0" applyFont="1" applyBorder="1" applyAlignment="1">
      <alignment horizontal="left" vertical="center" wrapText="1"/>
    </xf>
    <xf numFmtId="0" fontId="1" fillId="0" borderId="22" xfId="0" applyFont="1" applyBorder="1" applyAlignment="1">
      <alignment horizontal="left" vertical="center" wrapText="1"/>
    </xf>
    <xf numFmtId="0" fontId="3" fillId="5" borderId="45"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46" xfId="0" applyFont="1" applyFill="1" applyBorder="1" applyAlignment="1">
      <alignment horizontal="center" vertical="center"/>
    </xf>
    <xf numFmtId="0" fontId="0" fillId="0" borderId="87" xfId="0" applyBorder="1" applyAlignment="1">
      <alignment horizontal="left" vertical="center" wrapText="1"/>
    </xf>
    <xf numFmtId="0" fontId="0" fillId="0" borderId="26" xfId="0" applyBorder="1" applyAlignment="1">
      <alignment horizontal="left" vertical="center" wrapText="1"/>
    </xf>
    <xf numFmtId="0" fontId="1" fillId="0" borderId="55"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27" xfId="0" applyFont="1" applyBorder="1" applyAlignment="1">
      <alignment horizontal="center" vertical="center" wrapText="1"/>
    </xf>
    <xf numFmtId="0" fontId="0" fillId="0" borderId="119" xfId="0" applyBorder="1" applyAlignment="1">
      <alignment horizontal="left" vertical="center" wrapText="1"/>
    </xf>
    <xf numFmtId="0" fontId="0" fillId="0" borderId="62" xfId="0" applyBorder="1" applyAlignment="1">
      <alignment horizontal="left" vertical="center" wrapText="1"/>
    </xf>
    <xf numFmtId="0" fontId="0" fillId="0" borderId="50" xfId="0" applyBorder="1" applyAlignment="1">
      <alignment horizontal="left" vertical="center" wrapText="1"/>
    </xf>
    <xf numFmtId="0" fontId="0" fillId="0" borderId="55"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0" borderId="89" xfId="0" applyBorder="1" applyAlignment="1">
      <alignment horizontal="left" vertical="center" wrapText="1"/>
    </xf>
    <xf numFmtId="0" fontId="0" fillId="0" borderId="57" xfId="0" applyBorder="1" applyAlignment="1">
      <alignment horizontal="left" vertical="center" wrapText="1"/>
    </xf>
    <xf numFmtId="0" fontId="0" fillId="0" borderId="25" xfId="0" applyBorder="1" applyAlignment="1">
      <alignment horizontal="left" vertical="center" wrapText="1"/>
    </xf>
    <xf numFmtId="0" fontId="0" fillId="9" borderId="1" xfId="0" applyFill="1" applyBorder="1" applyAlignment="1">
      <alignment horizontal="left" wrapText="1"/>
    </xf>
    <xf numFmtId="0" fontId="1" fillId="0" borderId="89" xfId="0" applyFont="1" applyBorder="1" applyAlignment="1">
      <alignment horizontal="left" vertical="center" wrapText="1"/>
    </xf>
    <xf numFmtId="0" fontId="1" fillId="0" borderId="5" xfId="0" applyFont="1" applyBorder="1" applyAlignment="1">
      <alignment horizontal="left" vertical="center" wrapText="1"/>
    </xf>
    <xf numFmtId="0" fontId="9" fillId="12" borderId="25" xfId="2" applyFill="1" applyBorder="1" applyAlignment="1" applyProtection="1">
      <alignment horizontal="center" vertical="center"/>
    </xf>
    <xf numFmtId="0" fontId="9" fillId="12" borderId="3" xfId="2" applyFill="1" applyBorder="1" applyAlignment="1" applyProtection="1">
      <alignment horizontal="center" vertical="center"/>
    </xf>
    <xf numFmtId="0" fontId="9" fillId="12" borderId="4" xfId="2" applyFill="1" applyBorder="1" applyAlignment="1" applyProtection="1">
      <alignment horizontal="center" vertical="center"/>
    </xf>
    <xf numFmtId="0" fontId="25" fillId="2" borderId="30" xfId="2" applyFont="1" applyFill="1" applyBorder="1" applyAlignment="1">
      <alignment horizontal="center" vertical="center" wrapText="1"/>
    </xf>
    <xf numFmtId="0" fontId="25" fillId="2" borderId="5" xfId="2" applyFont="1" applyFill="1" applyBorder="1" applyAlignment="1">
      <alignment horizontal="center" vertical="center" wrapText="1"/>
    </xf>
    <xf numFmtId="0" fontId="25" fillId="2" borderId="29" xfId="2" applyFont="1" applyFill="1" applyBorder="1" applyAlignment="1">
      <alignment horizontal="center" vertical="center" wrapText="1"/>
    </xf>
    <xf numFmtId="0" fontId="0" fillId="0" borderId="26" xfId="0" applyBorder="1" applyAlignment="1">
      <alignment horizontal="center"/>
    </xf>
    <xf numFmtId="0" fontId="0" fillId="0" borderId="27" xfId="0" applyBorder="1" applyAlignment="1">
      <alignment horizontal="center"/>
    </xf>
    <xf numFmtId="0" fontId="11" fillId="0" borderId="1" xfId="0" applyFont="1" applyBorder="1" applyAlignment="1">
      <alignment horizontal="center"/>
    </xf>
    <xf numFmtId="0" fontId="0" fillId="5" borderId="4" xfId="0" applyFill="1" applyBorder="1" applyAlignment="1">
      <alignment horizontal="center"/>
    </xf>
    <xf numFmtId="0" fontId="0" fillId="5" borderId="64" xfId="0" applyFill="1" applyBorder="1" applyAlignment="1">
      <alignment horizontal="center"/>
    </xf>
    <xf numFmtId="0" fontId="0" fillId="5" borderId="28" xfId="0" applyFill="1" applyBorder="1" applyAlignment="1">
      <alignment horizontal="center"/>
    </xf>
    <xf numFmtId="0" fontId="0" fillId="0" borderId="25" xfId="0" applyBorder="1" applyAlignment="1">
      <alignment horizontal="center"/>
    </xf>
    <xf numFmtId="0" fontId="9" fillId="0" borderId="1" xfId="2" applyBorder="1" applyAlignment="1">
      <alignment horizontal="center" vertical="center"/>
    </xf>
    <xf numFmtId="0" fontId="0" fillId="0" borderId="1" xfId="0" applyBorder="1" applyAlignment="1" applyProtection="1">
      <alignment horizontal="center" wrapText="1"/>
      <protection locked="0"/>
    </xf>
    <xf numFmtId="0" fontId="4" fillId="2" borderId="43" xfId="0" applyFont="1" applyFill="1" applyBorder="1" applyAlignment="1">
      <alignment horizontal="center" vertical="center" wrapText="1"/>
    </xf>
    <xf numFmtId="0" fontId="4" fillId="2" borderId="138" xfId="0" applyFont="1" applyFill="1" applyBorder="1" applyAlignment="1">
      <alignment horizontal="center" vertical="center" wrapText="1"/>
    </xf>
    <xf numFmtId="0" fontId="4" fillId="2" borderId="139" xfId="0" applyFont="1" applyFill="1" applyBorder="1" applyAlignment="1">
      <alignment horizontal="center" vertical="center" wrapText="1"/>
    </xf>
    <xf numFmtId="0" fontId="3" fillId="5" borderId="125" xfId="0" applyFont="1" applyFill="1" applyBorder="1" applyAlignment="1">
      <alignment horizontal="center" vertical="center"/>
    </xf>
    <xf numFmtId="0" fontId="3" fillId="5" borderId="45" xfId="0" applyFont="1" applyFill="1" applyBorder="1" applyAlignment="1">
      <alignment horizontal="center"/>
    </xf>
    <xf numFmtId="0" fontId="3" fillId="5" borderId="1" xfId="0" applyFont="1" applyFill="1" applyBorder="1" applyAlignment="1">
      <alignment horizontal="center"/>
    </xf>
    <xf numFmtId="0" fontId="3" fillId="5" borderId="46" xfId="0" applyFont="1" applyFill="1" applyBorder="1" applyAlignment="1">
      <alignment horizontal="center"/>
    </xf>
    <xf numFmtId="0" fontId="1" fillId="0" borderId="55" xfId="0" applyFont="1" applyBorder="1" applyAlignment="1">
      <alignment horizontal="left" wrapText="1"/>
    </xf>
    <xf numFmtId="0" fontId="1" fillId="0" borderId="3" xfId="0" applyFont="1" applyBorder="1" applyAlignment="1">
      <alignment horizontal="left" wrapText="1"/>
    </xf>
    <xf numFmtId="0" fontId="1" fillId="0" borderId="4" xfId="0" applyFont="1" applyBorder="1" applyAlignment="1">
      <alignment horizontal="left" wrapText="1"/>
    </xf>
    <xf numFmtId="0" fontId="0" fillId="11" borderId="3" xfId="0" applyFill="1" applyBorder="1" applyAlignment="1">
      <alignment horizontal="center"/>
    </xf>
    <xf numFmtId="0" fontId="11" fillId="11" borderId="3" xfId="0" applyFont="1" applyFill="1" applyBorder="1" applyAlignment="1">
      <alignment horizontal="center"/>
    </xf>
    <xf numFmtId="0" fontId="0" fillId="11" borderId="4" xfId="0" applyFill="1" applyBorder="1" applyAlignment="1">
      <alignment horizontal="center"/>
    </xf>
    <xf numFmtId="0" fontId="0" fillId="0" borderId="46" xfId="0" applyBorder="1" applyAlignment="1">
      <alignment horizontal="left" vertical="center"/>
    </xf>
    <xf numFmtId="0" fontId="0" fillId="3" borderId="2" xfId="0" applyFill="1" applyBorder="1" applyAlignment="1" applyProtection="1">
      <alignment horizontal="center" vertical="center"/>
      <protection hidden="1"/>
    </xf>
    <xf numFmtId="0" fontId="0" fillId="3" borderId="44" xfId="0" applyFill="1" applyBorder="1" applyAlignment="1" applyProtection="1">
      <alignment horizontal="center" vertical="center"/>
      <protection hidden="1"/>
    </xf>
    <xf numFmtId="0" fontId="0" fillId="0" borderId="45" xfId="0" applyBorder="1" applyAlignment="1">
      <alignment horizontal="left" vertical="center" wrapText="1" indent="1"/>
    </xf>
    <xf numFmtId="0" fontId="0" fillId="0" borderId="1" xfId="0" applyBorder="1" applyAlignment="1">
      <alignment horizontal="left" vertical="center" wrapText="1" indent="1"/>
    </xf>
    <xf numFmtId="0" fontId="0" fillId="0" borderId="48" xfId="0" applyBorder="1" applyAlignment="1">
      <alignment horizontal="left" vertical="center" wrapText="1"/>
    </xf>
    <xf numFmtId="0" fontId="0" fillId="0" borderId="49" xfId="0" applyBorder="1" applyAlignment="1">
      <alignment horizontal="left" vertical="center" wrapText="1"/>
    </xf>
    <xf numFmtId="0" fontId="4" fillId="2" borderId="35" xfId="0" applyFont="1" applyFill="1" applyBorder="1" applyAlignment="1">
      <alignment horizontal="center" vertical="center" wrapText="1"/>
    </xf>
    <xf numFmtId="0" fontId="4" fillId="2" borderId="63" xfId="0" applyFont="1" applyFill="1" applyBorder="1" applyAlignment="1">
      <alignment horizontal="center" vertical="center" wrapText="1"/>
    </xf>
    <xf numFmtId="0" fontId="4" fillId="2" borderId="65" xfId="0" applyFont="1" applyFill="1" applyBorder="1" applyAlignment="1">
      <alignment horizontal="center" vertical="center" wrapText="1"/>
    </xf>
    <xf numFmtId="0" fontId="22" fillId="6" borderId="2" xfId="0" applyFont="1" applyFill="1" applyBorder="1" applyAlignment="1" applyProtection="1">
      <alignment horizontal="center" vertical="center" wrapText="1"/>
      <protection hidden="1"/>
    </xf>
    <xf numFmtId="0" fontId="22" fillId="6" borderId="4" xfId="0" applyFont="1" applyFill="1" applyBorder="1" applyAlignment="1" applyProtection="1">
      <alignment horizontal="center" vertical="center" wrapText="1"/>
      <protection hidden="1"/>
    </xf>
    <xf numFmtId="0" fontId="1" fillId="6" borderId="1" xfId="0" applyFont="1" applyFill="1" applyBorder="1" applyAlignment="1">
      <alignment horizontal="center" vertical="center" wrapText="1"/>
    </xf>
    <xf numFmtId="0" fontId="1" fillId="6" borderId="22" xfId="0" applyFont="1" applyFill="1" applyBorder="1" applyAlignment="1">
      <alignment horizontal="center" vertical="center" wrapText="1"/>
    </xf>
    <xf numFmtId="0" fontId="1" fillId="6" borderId="46" xfId="0" applyFont="1" applyFill="1" applyBorder="1" applyAlignment="1">
      <alignment horizontal="center" vertical="center" wrapText="1"/>
    </xf>
    <xf numFmtId="0" fontId="1" fillId="6" borderId="125" xfId="0" applyFont="1" applyFill="1" applyBorder="1" applyAlignment="1">
      <alignment horizontal="center" vertical="center" wrapText="1"/>
    </xf>
    <xf numFmtId="0" fontId="0" fillId="0" borderId="57" xfId="0" applyBorder="1" applyAlignment="1">
      <alignment horizontal="left" vertical="top" wrapText="1"/>
    </xf>
  </cellXfs>
  <cellStyles count="5">
    <cellStyle name="Hyperlink" xfId="2" builtinId="8"/>
    <cellStyle name="Normal" xfId="0" builtinId="0"/>
    <cellStyle name="Normal 2" xfId="4" xr:uid="{00000000-0005-0000-0000-000002000000}"/>
    <cellStyle name="Normal 2 4" xfId="3" xr:uid="{00000000-0005-0000-0000-000003000000}"/>
    <cellStyle name="Percent" xfId="1" builtinId="5"/>
  </cellStyles>
  <dxfs count="0"/>
  <tableStyles count="0" defaultTableStyle="TableStyleMedium2" defaultPivotStyle="PivotStyleLight16"/>
  <colors>
    <mruColors>
      <color rgb="FFBEBEBE"/>
      <color rgb="FF33CCFF"/>
      <color rgb="FFC3F9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9</xdr:col>
      <xdr:colOff>323851</xdr:colOff>
      <xdr:row>0</xdr:row>
      <xdr:rowOff>104776</xdr:rowOff>
    </xdr:from>
    <xdr:to>
      <xdr:col>9</xdr:col>
      <xdr:colOff>2190751</xdr:colOff>
      <xdr:row>5</xdr:row>
      <xdr:rowOff>9526</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6272" t="33681" r="14497" b="27777"/>
        <a:stretch/>
      </xdr:blipFill>
      <xdr:spPr>
        <a:xfrm>
          <a:off x="6762751" y="104776"/>
          <a:ext cx="1866900" cy="857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513969</xdr:colOff>
      <xdr:row>6</xdr:row>
      <xdr:rowOff>180975</xdr:rowOff>
    </xdr:to>
    <xdr:sp macro="[0]!home" textlink="">
      <xdr:nvSpPr>
        <xdr:cNvPr id="2" name="Rectangle: Rounded Corners 1">
          <a:extLst>
            <a:ext uri="{FF2B5EF4-FFF2-40B4-BE49-F238E27FC236}">
              <a16:creationId xmlns:a16="http://schemas.microsoft.com/office/drawing/2014/main" id="{00000000-0008-0000-0100-000002000000}"/>
            </a:ext>
          </a:extLst>
        </xdr:cNvPr>
        <xdr:cNvSpPr/>
      </xdr:nvSpPr>
      <xdr:spPr>
        <a:xfrm>
          <a:off x="695325" y="142875"/>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600075</xdr:colOff>
      <xdr:row>5</xdr:row>
      <xdr:rowOff>152400</xdr:rowOff>
    </xdr:from>
    <xdr:to>
      <xdr:col>4</xdr:col>
      <xdr:colOff>1524000</xdr:colOff>
      <xdr:row>6</xdr:row>
      <xdr:rowOff>190500</xdr:rowOff>
    </xdr:to>
    <xdr:sp macro="[0]!'ValidateSheet1 1'" textlink="">
      <xdr:nvSpPr>
        <xdr:cNvPr id="3" name="Rectangle: Rounded Corners 2">
          <a:extLst>
            <a:ext uri="{FF2B5EF4-FFF2-40B4-BE49-F238E27FC236}">
              <a16:creationId xmlns:a16="http://schemas.microsoft.com/office/drawing/2014/main" id="{00000000-0008-0000-01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5</xdr:col>
      <xdr:colOff>179295</xdr:colOff>
      <xdr:row>45</xdr:row>
      <xdr:rowOff>28575</xdr:rowOff>
    </xdr:from>
    <xdr:to>
      <xdr:col>5</xdr:col>
      <xdr:colOff>1199031</xdr:colOff>
      <xdr:row>45</xdr:row>
      <xdr:rowOff>350045</xdr:rowOff>
    </xdr:to>
    <xdr:sp macro="[0]!opentextblock" textlink="">
      <xdr:nvSpPr>
        <xdr:cNvPr id="4" name="Rectangle: Rounded Corners 3">
          <a:extLst>
            <a:ext uri="{FF2B5EF4-FFF2-40B4-BE49-F238E27FC236}">
              <a16:creationId xmlns:a16="http://schemas.microsoft.com/office/drawing/2014/main" id="{00000000-0008-0000-0100-000004000000}"/>
            </a:ext>
          </a:extLst>
        </xdr:cNvPr>
        <xdr:cNvSpPr/>
      </xdr:nvSpPr>
      <xdr:spPr>
        <a:xfrm>
          <a:off x="4717677" y="8791575"/>
          <a:ext cx="1019736"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189098</xdr:colOff>
      <xdr:row>98</xdr:row>
      <xdr:rowOff>46922</xdr:rowOff>
    </xdr:from>
    <xdr:to>
      <xdr:col>5</xdr:col>
      <xdr:colOff>1208834</xdr:colOff>
      <xdr:row>98</xdr:row>
      <xdr:rowOff>334922</xdr:rowOff>
    </xdr:to>
    <xdr:sp macro="[0]!opentextblock"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727480" y="21707893"/>
          <a:ext cx="1019736" cy="2880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Notes</a:t>
          </a:r>
        </a:p>
      </xdr:txBody>
    </xdr:sp>
    <xdr:clientData/>
  </xdr:twoCellAnchor>
  <xdr:twoCellAnchor>
    <xdr:from>
      <xdr:col>13</xdr:col>
      <xdr:colOff>178590</xdr:colOff>
      <xdr:row>91</xdr:row>
      <xdr:rowOff>23812</xdr:rowOff>
    </xdr:from>
    <xdr:to>
      <xdr:col>13</xdr:col>
      <xdr:colOff>1198326</xdr:colOff>
      <xdr:row>91</xdr:row>
      <xdr:rowOff>345282</xdr:rowOff>
    </xdr:to>
    <xdr:sp macro="[0]!opentextblock" textlink="">
      <xdr:nvSpPr>
        <xdr:cNvPr id="7" name="Rectangle: Rounded Corners 6" hidden="1">
          <a:extLst>
            <a:ext uri="{FF2B5EF4-FFF2-40B4-BE49-F238E27FC236}">
              <a16:creationId xmlns:a16="http://schemas.microsoft.com/office/drawing/2014/main" id="{00000000-0008-0000-0100-000007000000}"/>
            </a:ext>
          </a:extLst>
        </xdr:cNvPr>
        <xdr:cNvSpPr/>
      </xdr:nvSpPr>
      <xdr:spPr>
        <a:xfrm>
          <a:off x="15561465" y="19561968"/>
          <a:ext cx="1019736"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178590</xdr:colOff>
      <xdr:row>92</xdr:row>
      <xdr:rowOff>23812</xdr:rowOff>
    </xdr:from>
    <xdr:to>
      <xdr:col>13</xdr:col>
      <xdr:colOff>1198326</xdr:colOff>
      <xdr:row>92</xdr:row>
      <xdr:rowOff>345282</xdr:rowOff>
    </xdr:to>
    <xdr:sp macro="[0]!opentextblock" textlink="">
      <xdr:nvSpPr>
        <xdr:cNvPr id="8" name="Rectangle: Rounded Corners 7" hidden="1">
          <a:extLst>
            <a:ext uri="{FF2B5EF4-FFF2-40B4-BE49-F238E27FC236}">
              <a16:creationId xmlns:a16="http://schemas.microsoft.com/office/drawing/2014/main" id="{00000000-0008-0000-0100-000008000000}"/>
            </a:ext>
          </a:extLst>
        </xdr:cNvPr>
        <xdr:cNvSpPr/>
      </xdr:nvSpPr>
      <xdr:spPr>
        <a:xfrm>
          <a:off x="15561465" y="19942968"/>
          <a:ext cx="1019736"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178590</xdr:colOff>
      <xdr:row>93</xdr:row>
      <xdr:rowOff>23812</xdr:rowOff>
    </xdr:from>
    <xdr:to>
      <xdr:col>13</xdr:col>
      <xdr:colOff>1198326</xdr:colOff>
      <xdr:row>93</xdr:row>
      <xdr:rowOff>345282</xdr:rowOff>
    </xdr:to>
    <xdr:sp macro="[0]!opentextblock" textlink="">
      <xdr:nvSpPr>
        <xdr:cNvPr id="9" name="Rectangle: Rounded Corners 8" hidden="1">
          <a:extLst>
            <a:ext uri="{FF2B5EF4-FFF2-40B4-BE49-F238E27FC236}">
              <a16:creationId xmlns:a16="http://schemas.microsoft.com/office/drawing/2014/main" id="{00000000-0008-0000-0100-000009000000}"/>
            </a:ext>
          </a:extLst>
        </xdr:cNvPr>
        <xdr:cNvSpPr/>
      </xdr:nvSpPr>
      <xdr:spPr>
        <a:xfrm>
          <a:off x="15561465" y="20323968"/>
          <a:ext cx="1019736"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178590</xdr:colOff>
      <xdr:row>94</xdr:row>
      <xdr:rowOff>23812</xdr:rowOff>
    </xdr:from>
    <xdr:to>
      <xdr:col>13</xdr:col>
      <xdr:colOff>1198326</xdr:colOff>
      <xdr:row>94</xdr:row>
      <xdr:rowOff>345282</xdr:rowOff>
    </xdr:to>
    <xdr:sp macro="[0]!opentextblock" textlink="">
      <xdr:nvSpPr>
        <xdr:cNvPr id="10" name="Rectangle: Rounded Corners 9" hidden="1">
          <a:extLst>
            <a:ext uri="{FF2B5EF4-FFF2-40B4-BE49-F238E27FC236}">
              <a16:creationId xmlns:a16="http://schemas.microsoft.com/office/drawing/2014/main" id="{00000000-0008-0000-0100-00000A000000}"/>
            </a:ext>
          </a:extLst>
        </xdr:cNvPr>
        <xdr:cNvSpPr/>
      </xdr:nvSpPr>
      <xdr:spPr>
        <a:xfrm>
          <a:off x="15561465" y="20704968"/>
          <a:ext cx="1019736"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178590</xdr:colOff>
      <xdr:row>95</xdr:row>
      <xdr:rowOff>23812</xdr:rowOff>
    </xdr:from>
    <xdr:to>
      <xdr:col>13</xdr:col>
      <xdr:colOff>1198326</xdr:colOff>
      <xdr:row>95</xdr:row>
      <xdr:rowOff>345282</xdr:rowOff>
    </xdr:to>
    <xdr:sp macro="[0]!opentextblock" textlink="">
      <xdr:nvSpPr>
        <xdr:cNvPr id="11" name="Rectangle: Rounded Corners 10" hidden="1">
          <a:extLst>
            <a:ext uri="{FF2B5EF4-FFF2-40B4-BE49-F238E27FC236}">
              <a16:creationId xmlns:a16="http://schemas.microsoft.com/office/drawing/2014/main" id="{00000000-0008-0000-0100-00000B000000}"/>
            </a:ext>
          </a:extLst>
        </xdr:cNvPr>
        <xdr:cNvSpPr/>
      </xdr:nvSpPr>
      <xdr:spPr>
        <a:xfrm>
          <a:off x="15561465" y="21085968"/>
          <a:ext cx="1019736"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178590</xdr:colOff>
      <xdr:row>90</xdr:row>
      <xdr:rowOff>23812</xdr:rowOff>
    </xdr:from>
    <xdr:to>
      <xdr:col>13</xdr:col>
      <xdr:colOff>1198326</xdr:colOff>
      <xdr:row>90</xdr:row>
      <xdr:rowOff>345282</xdr:rowOff>
    </xdr:to>
    <xdr:sp macro="[0]!opentextblock" textlink="">
      <xdr:nvSpPr>
        <xdr:cNvPr id="12" name="Rectangle: Rounded Corners 11" hidden="1">
          <a:extLst>
            <a:ext uri="{FF2B5EF4-FFF2-40B4-BE49-F238E27FC236}">
              <a16:creationId xmlns:a16="http://schemas.microsoft.com/office/drawing/2014/main" id="{00000000-0008-0000-0100-00000C000000}"/>
            </a:ext>
          </a:extLst>
        </xdr:cNvPr>
        <xdr:cNvSpPr/>
      </xdr:nvSpPr>
      <xdr:spPr>
        <a:xfrm>
          <a:off x="15561465" y="19180968"/>
          <a:ext cx="1019736"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69055</xdr:colOff>
      <xdr:row>10</xdr:row>
      <xdr:rowOff>66675</xdr:rowOff>
    </xdr:from>
    <xdr:to>
      <xdr:col>4</xdr:col>
      <xdr:colOff>544543</xdr:colOff>
      <xdr:row>10</xdr:row>
      <xdr:rowOff>313563</xdr:rowOff>
    </xdr:to>
    <xdr:sp macro="[0]!Add_Row" textlink="">
      <xdr:nvSpPr>
        <xdr:cNvPr id="4" name="Rectangle: Rounded Corners 3">
          <a:extLst>
            <a:ext uri="{FF2B5EF4-FFF2-40B4-BE49-F238E27FC236}">
              <a16:creationId xmlns:a16="http://schemas.microsoft.com/office/drawing/2014/main" id="{00000000-0008-0000-0200-000004000000}"/>
            </a:ext>
          </a:extLst>
        </xdr:cNvPr>
        <xdr:cNvSpPr/>
      </xdr:nvSpPr>
      <xdr:spPr>
        <a:xfrm>
          <a:off x="678655" y="1019175"/>
          <a:ext cx="932688" cy="246888"/>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611979</xdr:colOff>
      <xdr:row>10</xdr:row>
      <xdr:rowOff>76200</xdr:rowOff>
    </xdr:from>
    <xdr:to>
      <xdr:col>4</xdr:col>
      <xdr:colOff>1544667</xdr:colOff>
      <xdr:row>10</xdr:row>
      <xdr:rowOff>323088</xdr:rowOff>
    </xdr:to>
    <xdr:sp macro="[0]!Module2.Del_form"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678779" y="1028700"/>
          <a:ext cx="932688" cy="246888"/>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twoCellAnchor>
    <xdr:from>
      <xdr:col>3</xdr:col>
      <xdr:colOff>80961</xdr:colOff>
      <xdr:row>5</xdr:row>
      <xdr:rowOff>76200</xdr:rowOff>
    </xdr:from>
    <xdr:to>
      <xdr:col>4</xdr:col>
      <xdr:colOff>552451</xdr:colOff>
      <xdr:row>6</xdr:row>
      <xdr:rowOff>133350</xdr:rowOff>
    </xdr:to>
    <xdr:sp macro="[0]!hom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690561" y="266700"/>
          <a:ext cx="928690" cy="2476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614360</xdr:colOff>
      <xdr:row>5</xdr:row>
      <xdr:rowOff>85725</xdr:rowOff>
    </xdr:from>
    <xdr:to>
      <xdr:col>4</xdr:col>
      <xdr:colOff>1538285</xdr:colOff>
      <xdr:row>6</xdr:row>
      <xdr:rowOff>142875</xdr:rowOff>
    </xdr:to>
    <xdr:sp macro="[0]!'ValidateSheet53 1'" textlink="">
      <xdr:nvSpPr>
        <xdr:cNvPr id="7" name="Rectangle: Rounded Corners 6">
          <a:extLst>
            <a:ext uri="{FF2B5EF4-FFF2-40B4-BE49-F238E27FC236}">
              <a16:creationId xmlns:a16="http://schemas.microsoft.com/office/drawing/2014/main" id="{00000000-0008-0000-0200-000007000000}"/>
            </a:ext>
          </a:extLst>
        </xdr:cNvPr>
        <xdr:cNvSpPr/>
      </xdr:nvSpPr>
      <xdr:spPr>
        <a:xfrm>
          <a:off x="1681160" y="85725"/>
          <a:ext cx="923925" cy="2476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21166</xdr:colOff>
      <xdr:row>5</xdr:row>
      <xdr:rowOff>148165</xdr:rowOff>
    </xdr:from>
    <xdr:to>
      <xdr:col>4</xdr:col>
      <xdr:colOff>494607</xdr:colOff>
      <xdr:row>6</xdr:row>
      <xdr:rowOff>189377</xdr:rowOff>
    </xdr:to>
    <xdr:sp macro="[0]!home" textlink="">
      <xdr:nvSpPr>
        <xdr:cNvPr id="2" name="Rectangle: Rounded Corners 1">
          <a:extLst>
            <a:ext uri="{FF2B5EF4-FFF2-40B4-BE49-F238E27FC236}">
              <a16:creationId xmlns:a16="http://schemas.microsoft.com/office/drawing/2014/main" id="{00000000-0008-0000-0300-000002000000}"/>
            </a:ext>
          </a:extLst>
        </xdr:cNvPr>
        <xdr:cNvSpPr/>
      </xdr:nvSpPr>
      <xdr:spPr>
        <a:xfrm>
          <a:off x="1849966" y="1100665"/>
          <a:ext cx="921116" cy="288862"/>
        </a:xfrm>
        <a:prstGeom prst="roundRect">
          <a:avLst/>
        </a:prstGeom>
        <a:solidFill>
          <a:sysClr val="window" lastClr="FFFFFF">
            <a:lumMod val="65000"/>
          </a:sysClr>
        </a:solidFill>
        <a:ln w="12700" cap="flat" cmpd="sng" algn="ctr">
          <a:solidFill>
            <a:srgbClr val="4472C4">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Home</a:t>
          </a:r>
        </a:p>
      </xdr:txBody>
    </xdr:sp>
    <xdr:clientData/>
  </xdr:twoCellAnchor>
  <xdr:twoCellAnchor>
    <xdr:from>
      <xdr:col>4</xdr:col>
      <xdr:colOff>580713</xdr:colOff>
      <xdr:row>5</xdr:row>
      <xdr:rowOff>157690</xdr:rowOff>
    </xdr:from>
    <xdr:to>
      <xdr:col>4</xdr:col>
      <xdr:colOff>1504638</xdr:colOff>
      <xdr:row>6</xdr:row>
      <xdr:rowOff>198902</xdr:rowOff>
    </xdr:to>
    <xdr:sp macro="[0]!'ValidateSheet54 1'" textlink="">
      <xdr:nvSpPr>
        <xdr:cNvPr id="3" name="Rectangle: Rounded Corners 2">
          <a:extLst>
            <a:ext uri="{FF2B5EF4-FFF2-40B4-BE49-F238E27FC236}">
              <a16:creationId xmlns:a16="http://schemas.microsoft.com/office/drawing/2014/main" id="{00000000-0008-0000-0300-000003000000}"/>
            </a:ext>
          </a:extLst>
        </xdr:cNvPr>
        <xdr:cNvSpPr/>
      </xdr:nvSpPr>
      <xdr:spPr>
        <a:xfrm>
          <a:off x="2857188" y="1110190"/>
          <a:ext cx="923925" cy="288862"/>
        </a:xfrm>
        <a:prstGeom prst="roundRect">
          <a:avLst/>
        </a:prstGeom>
        <a:solidFill>
          <a:sysClr val="window" lastClr="FFFFFF">
            <a:lumMod val="65000"/>
          </a:sysClr>
        </a:solidFill>
        <a:ln w="12700" cap="flat" cmpd="sng" algn="ctr">
          <a:solidFill>
            <a:srgbClr val="4472C4">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Validate</a:t>
          </a:r>
        </a:p>
      </xdr:txBody>
    </xdr:sp>
    <xdr:clientData/>
  </xdr:twoCellAnchor>
  <xdr:twoCellAnchor>
    <xdr:from>
      <xdr:col>3</xdr:col>
      <xdr:colOff>63500</xdr:colOff>
      <xdr:row>10</xdr:row>
      <xdr:rowOff>42334</xdr:rowOff>
    </xdr:from>
    <xdr:to>
      <xdr:col>4</xdr:col>
      <xdr:colOff>537781</xdr:colOff>
      <xdr:row>10</xdr:row>
      <xdr:rowOff>328084</xdr:rowOff>
    </xdr:to>
    <xdr:sp macro="[0]!Add_Row" textlink="">
      <xdr:nvSpPr>
        <xdr:cNvPr id="4" name="Rectangle: Rounded Corners 3">
          <a:extLst>
            <a:ext uri="{FF2B5EF4-FFF2-40B4-BE49-F238E27FC236}">
              <a16:creationId xmlns:a16="http://schemas.microsoft.com/office/drawing/2014/main" id="{00000000-0008-0000-0300-000004000000}"/>
            </a:ext>
          </a:extLst>
        </xdr:cNvPr>
        <xdr:cNvSpPr/>
      </xdr:nvSpPr>
      <xdr:spPr>
        <a:xfrm>
          <a:off x="1892300" y="2442634"/>
          <a:ext cx="921956" cy="285750"/>
        </a:xfrm>
        <a:prstGeom prst="roundRect">
          <a:avLst/>
        </a:prstGeom>
        <a:solidFill>
          <a:sysClr val="window" lastClr="FFFFFF">
            <a:lumMod val="65000"/>
          </a:sysClr>
        </a:solidFill>
        <a:ln w="12700" cap="flat" cmpd="sng" algn="ctr">
          <a:solidFill>
            <a:srgbClr val="4472C4">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Add</a:t>
          </a:r>
        </a:p>
      </xdr:txBody>
    </xdr:sp>
    <xdr:clientData/>
  </xdr:twoCellAnchor>
  <xdr:twoCellAnchor>
    <xdr:from>
      <xdr:col>4</xdr:col>
      <xdr:colOff>604837</xdr:colOff>
      <xdr:row>10</xdr:row>
      <xdr:rowOff>42334</xdr:rowOff>
    </xdr:from>
    <xdr:to>
      <xdr:col>4</xdr:col>
      <xdr:colOff>1528381</xdr:colOff>
      <xdr:row>10</xdr:row>
      <xdr:rowOff>328084</xdr:rowOff>
    </xdr:to>
    <xdr:sp macro="[0]!Del_Form" textlink="">
      <xdr:nvSpPr>
        <xdr:cNvPr id="5" name="Rectangle: Rounded Corners 4">
          <a:extLst>
            <a:ext uri="{FF2B5EF4-FFF2-40B4-BE49-F238E27FC236}">
              <a16:creationId xmlns:a16="http://schemas.microsoft.com/office/drawing/2014/main" id="{00000000-0008-0000-0300-000005000000}"/>
            </a:ext>
          </a:extLst>
        </xdr:cNvPr>
        <xdr:cNvSpPr/>
      </xdr:nvSpPr>
      <xdr:spPr>
        <a:xfrm>
          <a:off x="2881312" y="2442634"/>
          <a:ext cx="923544" cy="285750"/>
        </a:xfrm>
        <a:prstGeom prst="roundRect">
          <a:avLst/>
        </a:prstGeom>
        <a:solidFill>
          <a:sysClr val="window" lastClr="FFFFFF">
            <a:lumMod val="65000"/>
          </a:sysClr>
        </a:solidFill>
        <a:ln w="12700" cap="flat" cmpd="sng" algn="ctr">
          <a:solidFill>
            <a:srgbClr val="4472C4">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Delete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63500</xdr:colOff>
      <xdr:row>5</xdr:row>
      <xdr:rowOff>148167</xdr:rowOff>
    </xdr:from>
    <xdr:to>
      <xdr:col>5</xdr:col>
      <xdr:colOff>600441</xdr:colOff>
      <xdr:row>6</xdr:row>
      <xdr:rowOff>189379</xdr:rowOff>
    </xdr:to>
    <xdr:sp macro="[0]!home" textlink="">
      <xdr:nvSpPr>
        <xdr:cNvPr id="2" name="Rectangle: Rounded Corners 1">
          <a:extLst>
            <a:ext uri="{FF2B5EF4-FFF2-40B4-BE49-F238E27FC236}">
              <a16:creationId xmlns:a16="http://schemas.microsoft.com/office/drawing/2014/main" id="{00000000-0008-0000-0400-000002000000}"/>
            </a:ext>
          </a:extLst>
        </xdr:cNvPr>
        <xdr:cNvSpPr/>
      </xdr:nvSpPr>
      <xdr:spPr>
        <a:xfrm>
          <a:off x="673100" y="148167"/>
          <a:ext cx="917941" cy="288862"/>
        </a:xfrm>
        <a:prstGeom prst="roundRect">
          <a:avLst/>
        </a:prstGeom>
        <a:solidFill>
          <a:sysClr val="window" lastClr="FFFFFF">
            <a:lumMod val="65000"/>
          </a:sysClr>
        </a:solidFill>
        <a:ln w="12700" cap="flat" cmpd="sng" algn="ctr">
          <a:solidFill>
            <a:srgbClr val="4472C4">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Home</a:t>
          </a:r>
        </a:p>
      </xdr:txBody>
    </xdr:sp>
    <xdr:clientData/>
  </xdr:twoCellAnchor>
  <xdr:twoCellAnchor>
    <xdr:from>
      <xdr:col>5</xdr:col>
      <xdr:colOff>686547</xdr:colOff>
      <xdr:row>5</xdr:row>
      <xdr:rowOff>147109</xdr:rowOff>
    </xdr:from>
    <xdr:to>
      <xdr:col>5</xdr:col>
      <xdr:colOff>1610472</xdr:colOff>
      <xdr:row>6</xdr:row>
      <xdr:rowOff>188321</xdr:rowOff>
    </xdr:to>
    <xdr:sp macro="[0]!'ValidateSheet55 1'" textlink="">
      <xdr:nvSpPr>
        <xdr:cNvPr id="3" name="Rectangle: Rounded Corners 2">
          <a:extLst>
            <a:ext uri="{FF2B5EF4-FFF2-40B4-BE49-F238E27FC236}">
              <a16:creationId xmlns:a16="http://schemas.microsoft.com/office/drawing/2014/main" id="{00000000-0008-0000-0400-000003000000}"/>
            </a:ext>
          </a:extLst>
        </xdr:cNvPr>
        <xdr:cNvSpPr/>
      </xdr:nvSpPr>
      <xdr:spPr>
        <a:xfrm>
          <a:off x="1677147" y="147109"/>
          <a:ext cx="923925" cy="288862"/>
        </a:xfrm>
        <a:prstGeom prst="roundRect">
          <a:avLst/>
        </a:prstGeom>
        <a:solidFill>
          <a:sysClr val="window" lastClr="FFFFFF">
            <a:lumMod val="65000"/>
          </a:sysClr>
        </a:solidFill>
        <a:ln w="12700" cap="flat" cmpd="sng" algn="ctr">
          <a:solidFill>
            <a:srgbClr val="4472C4">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Validate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533019</xdr:colOff>
      <xdr:row>6</xdr:row>
      <xdr:rowOff>180975</xdr:rowOff>
    </xdr:to>
    <xdr:sp macro="[0]!home" textlink="">
      <xdr:nvSpPr>
        <xdr:cNvPr id="2" name="Rectangle: Rounded Corners 1">
          <a:extLst>
            <a:ext uri="{FF2B5EF4-FFF2-40B4-BE49-F238E27FC236}">
              <a16:creationId xmlns:a16="http://schemas.microsoft.com/office/drawing/2014/main" id="{00000000-0008-0000-0600-000002000000}"/>
            </a:ext>
          </a:extLst>
        </xdr:cNvPr>
        <xdr:cNvSpPr/>
      </xdr:nvSpPr>
      <xdr:spPr>
        <a:xfrm>
          <a:off x="695325" y="142875"/>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619125</xdr:colOff>
      <xdr:row>5</xdr:row>
      <xdr:rowOff>152400</xdr:rowOff>
    </xdr:from>
    <xdr:to>
      <xdr:col>4</xdr:col>
      <xdr:colOff>1542669</xdr:colOff>
      <xdr:row>6</xdr:row>
      <xdr:rowOff>190500</xdr:rowOff>
    </xdr:to>
    <xdr:sp macro="[0]!'ValidateSheet2 1'"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704975" y="152400"/>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523494</xdr:colOff>
      <xdr:row>10</xdr:row>
      <xdr:rowOff>333375</xdr:rowOff>
    </xdr:to>
    <xdr:sp macro="[0]!Add_Row" textlink="">
      <xdr:nvSpPr>
        <xdr:cNvPr id="4" name="Rectangle: Rounded Corners 3">
          <a:extLst>
            <a:ext uri="{FF2B5EF4-FFF2-40B4-BE49-F238E27FC236}">
              <a16:creationId xmlns:a16="http://schemas.microsoft.com/office/drawing/2014/main" id="{00000000-0008-0000-0600-000004000000}"/>
            </a:ext>
          </a:extLst>
        </xdr:cNvPr>
        <xdr:cNvSpPr/>
      </xdr:nvSpPr>
      <xdr:spPr>
        <a:xfrm>
          <a:off x="685800" y="1171575"/>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590550</xdr:colOff>
      <xdr:row>10</xdr:row>
      <xdr:rowOff>47625</xdr:rowOff>
    </xdr:from>
    <xdr:to>
      <xdr:col>4</xdr:col>
      <xdr:colOff>1514094</xdr:colOff>
      <xdr:row>10</xdr:row>
      <xdr:rowOff>333375</xdr:rowOff>
    </xdr:to>
    <xdr:sp macro="[0]!Module2.Del_form" textlink="">
      <xdr:nvSpPr>
        <xdr:cNvPr id="5" name="Rectangle: Rounded Corners 4">
          <a:extLst>
            <a:ext uri="{FF2B5EF4-FFF2-40B4-BE49-F238E27FC236}">
              <a16:creationId xmlns:a16="http://schemas.microsoft.com/office/drawing/2014/main" id="{00000000-0008-0000-0600-000005000000}"/>
            </a:ext>
          </a:extLst>
        </xdr:cNvPr>
        <xdr:cNvSpPr/>
      </xdr:nvSpPr>
      <xdr:spPr>
        <a:xfrm>
          <a:off x="1676400" y="1171575"/>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552069</xdr:colOff>
      <xdr:row>6</xdr:row>
      <xdr:rowOff>180975</xdr:rowOff>
    </xdr:to>
    <xdr:sp macro="[0]!home" textlink="">
      <xdr:nvSpPr>
        <xdr:cNvPr id="2" name="Rectangle: Rounded Corners 1">
          <a:extLst>
            <a:ext uri="{FF2B5EF4-FFF2-40B4-BE49-F238E27FC236}">
              <a16:creationId xmlns:a16="http://schemas.microsoft.com/office/drawing/2014/main" id="{00000000-0008-0000-0700-000002000000}"/>
            </a:ext>
          </a:extLst>
        </xdr:cNvPr>
        <xdr:cNvSpPr/>
      </xdr:nvSpPr>
      <xdr:spPr>
        <a:xfrm>
          <a:off x="695325" y="142875"/>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638175</xdr:colOff>
      <xdr:row>5</xdr:row>
      <xdr:rowOff>152400</xdr:rowOff>
    </xdr:from>
    <xdr:to>
      <xdr:col>4</xdr:col>
      <xdr:colOff>1561719</xdr:colOff>
      <xdr:row>6</xdr:row>
      <xdr:rowOff>190500</xdr:rowOff>
    </xdr:to>
    <xdr:sp macro="[0]!'ValidateSheet4 1'" textlink="">
      <xdr:nvSpPr>
        <xdr:cNvPr id="3" name="Rectangle: Rounded Corners 2">
          <a:extLst>
            <a:ext uri="{FF2B5EF4-FFF2-40B4-BE49-F238E27FC236}">
              <a16:creationId xmlns:a16="http://schemas.microsoft.com/office/drawing/2014/main" id="{00000000-0008-0000-0700-000003000000}"/>
            </a:ext>
          </a:extLst>
        </xdr:cNvPr>
        <xdr:cNvSpPr/>
      </xdr:nvSpPr>
      <xdr:spPr>
        <a:xfrm>
          <a:off x="1704975" y="152400"/>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542544</xdr:colOff>
      <xdr:row>10</xdr:row>
      <xdr:rowOff>333375</xdr:rowOff>
    </xdr:to>
    <xdr:sp macro="[0]!Add_Row" textlink="">
      <xdr:nvSpPr>
        <xdr:cNvPr id="4" name="Rectangle: Rounded Corners 3">
          <a:extLst>
            <a:ext uri="{FF2B5EF4-FFF2-40B4-BE49-F238E27FC236}">
              <a16:creationId xmlns:a16="http://schemas.microsoft.com/office/drawing/2014/main" id="{00000000-0008-0000-0700-000004000000}"/>
            </a:ext>
          </a:extLst>
        </xdr:cNvPr>
        <xdr:cNvSpPr/>
      </xdr:nvSpPr>
      <xdr:spPr>
        <a:xfrm>
          <a:off x="685800" y="1171575"/>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609600</xdr:colOff>
      <xdr:row>10</xdr:row>
      <xdr:rowOff>47625</xdr:rowOff>
    </xdr:from>
    <xdr:to>
      <xdr:col>4</xdr:col>
      <xdr:colOff>1533144</xdr:colOff>
      <xdr:row>10</xdr:row>
      <xdr:rowOff>333375</xdr:rowOff>
    </xdr:to>
    <xdr:sp macro="[0]!Module2.Del_form" textlink="">
      <xdr:nvSpPr>
        <xdr:cNvPr id="5" name="Rectangle: Rounded Corners 4">
          <a:extLst>
            <a:ext uri="{FF2B5EF4-FFF2-40B4-BE49-F238E27FC236}">
              <a16:creationId xmlns:a16="http://schemas.microsoft.com/office/drawing/2014/main" id="{00000000-0008-0000-0700-000005000000}"/>
            </a:ext>
          </a:extLst>
        </xdr:cNvPr>
        <xdr:cNvSpPr/>
      </xdr:nvSpPr>
      <xdr:spPr>
        <a:xfrm>
          <a:off x="1676400" y="1171575"/>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533400</xdr:colOff>
      <xdr:row>6</xdr:row>
      <xdr:rowOff>180975</xdr:rowOff>
    </xdr:to>
    <xdr:sp macro="[0]!home" textlink="">
      <xdr:nvSpPr>
        <xdr:cNvPr id="2" name="Rectangle: Rounded Corners 1">
          <a:extLst>
            <a:ext uri="{FF2B5EF4-FFF2-40B4-BE49-F238E27FC236}">
              <a16:creationId xmlns:a16="http://schemas.microsoft.com/office/drawing/2014/main" id="{00000000-0008-0000-08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609600</xdr:colOff>
      <xdr:row>5</xdr:row>
      <xdr:rowOff>152400</xdr:rowOff>
    </xdr:from>
    <xdr:to>
      <xdr:col>4</xdr:col>
      <xdr:colOff>1533525</xdr:colOff>
      <xdr:row>6</xdr:row>
      <xdr:rowOff>190500</xdr:rowOff>
    </xdr:to>
    <xdr:sp macro="[0]!'ValidateSheet5 1'" textlink="">
      <xdr:nvSpPr>
        <xdr:cNvPr id="3" name="Rectangle: Rounded Corners 2">
          <a:extLst>
            <a:ext uri="{FF2B5EF4-FFF2-40B4-BE49-F238E27FC236}">
              <a16:creationId xmlns:a16="http://schemas.microsoft.com/office/drawing/2014/main" id="{00000000-0008-0000-08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38100</xdr:rowOff>
    </xdr:from>
    <xdr:to>
      <xdr:col>4</xdr:col>
      <xdr:colOff>533400</xdr:colOff>
      <xdr:row>10</xdr:row>
      <xdr:rowOff>323850</xdr:rowOff>
    </xdr:to>
    <xdr:sp macro="[0]!Add_Row" textlink="">
      <xdr:nvSpPr>
        <xdr:cNvPr id="4" name="Rectangle: Rounded Corners 3">
          <a:extLst>
            <a:ext uri="{FF2B5EF4-FFF2-40B4-BE49-F238E27FC236}">
              <a16:creationId xmlns:a16="http://schemas.microsoft.com/office/drawing/2014/main" id="{00000000-0008-0000-0800-000004000000}"/>
            </a:ext>
          </a:extLst>
        </xdr:cNvPr>
        <xdr:cNvSpPr/>
      </xdr:nvSpPr>
      <xdr:spPr>
        <a:xfrm>
          <a:off x="676275" y="1676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609600</xdr:colOff>
      <xdr:row>10</xdr:row>
      <xdr:rowOff>47625</xdr:rowOff>
    </xdr:from>
    <xdr:to>
      <xdr:col>4</xdr:col>
      <xdr:colOff>1533525</xdr:colOff>
      <xdr:row>10</xdr:row>
      <xdr:rowOff>333375</xdr:rowOff>
    </xdr:to>
    <xdr:sp macro="[0]!Module2.Del_form" textlink="">
      <xdr:nvSpPr>
        <xdr:cNvPr id="5" name="Rectangle: Rounded Corners 4">
          <a:extLst>
            <a:ext uri="{FF2B5EF4-FFF2-40B4-BE49-F238E27FC236}">
              <a16:creationId xmlns:a16="http://schemas.microsoft.com/office/drawing/2014/main" id="{00000000-0008-0000-0800-000005000000}"/>
            </a:ext>
          </a:extLst>
        </xdr:cNvPr>
        <xdr:cNvSpPr/>
      </xdr:nvSpPr>
      <xdr:spPr>
        <a:xfrm>
          <a:off x="1676400" y="16859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77881</xdr:colOff>
      <xdr:row>5</xdr:row>
      <xdr:rowOff>86845</xdr:rowOff>
    </xdr:from>
    <xdr:to>
      <xdr:col>4</xdr:col>
      <xdr:colOff>554131</xdr:colOff>
      <xdr:row>6</xdr:row>
      <xdr:rowOff>124945</xdr:rowOff>
    </xdr:to>
    <xdr:sp macro="[0]!home" textlink="">
      <xdr:nvSpPr>
        <xdr:cNvPr id="2" name="Rectangle: Rounded Corners 1">
          <a:extLst>
            <a:ext uri="{FF2B5EF4-FFF2-40B4-BE49-F238E27FC236}">
              <a16:creationId xmlns:a16="http://schemas.microsoft.com/office/drawing/2014/main" id="{00000000-0008-0000-0900-000002000000}"/>
            </a:ext>
          </a:extLst>
        </xdr:cNvPr>
        <xdr:cNvSpPr/>
      </xdr:nvSpPr>
      <xdr:spPr>
        <a:xfrm>
          <a:off x="682999" y="86845"/>
          <a:ext cx="924485" cy="307041"/>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630331</xdr:colOff>
      <xdr:row>5</xdr:row>
      <xdr:rowOff>96370</xdr:rowOff>
    </xdr:from>
    <xdr:to>
      <xdr:col>4</xdr:col>
      <xdr:colOff>1554256</xdr:colOff>
      <xdr:row>6</xdr:row>
      <xdr:rowOff>134470</xdr:rowOff>
    </xdr:to>
    <xdr:sp macro="[0]!'ValidateSheet3 1'"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683684" y="96370"/>
          <a:ext cx="923925" cy="307041"/>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71438</xdr:colOff>
      <xdr:row>11</xdr:row>
      <xdr:rowOff>35718</xdr:rowOff>
    </xdr:from>
    <xdr:to>
      <xdr:col>4</xdr:col>
      <xdr:colOff>547688</xdr:colOff>
      <xdr:row>11</xdr:row>
      <xdr:rowOff>357186</xdr:rowOff>
    </xdr:to>
    <xdr:sp macro="[0]!Add_Row" textlink="">
      <xdr:nvSpPr>
        <xdr:cNvPr id="6" name="Rectangle: Rounded Corners 5">
          <a:extLst>
            <a:ext uri="{FF2B5EF4-FFF2-40B4-BE49-F238E27FC236}">
              <a16:creationId xmlns:a16="http://schemas.microsoft.com/office/drawing/2014/main" id="{00000000-0008-0000-0900-000006000000}"/>
            </a:ext>
          </a:extLst>
        </xdr:cNvPr>
        <xdr:cNvSpPr/>
      </xdr:nvSpPr>
      <xdr:spPr>
        <a:xfrm>
          <a:off x="678657" y="2059781"/>
          <a:ext cx="928687" cy="321468"/>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623888</xdr:colOff>
      <xdr:row>11</xdr:row>
      <xdr:rowOff>33337</xdr:rowOff>
    </xdr:from>
    <xdr:to>
      <xdr:col>4</xdr:col>
      <xdr:colOff>1547813</xdr:colOff>
      <xdr:row>11</xdr:row>
      <xdr:rowOff>354805</xdr:rowOff>
    </xdr:to>
    <xdr:sp macro="[0]!'Del_Form 1'" textlink="">
      <xdr:nvSpPr>
        <xdr:cNvPr id="7" name="Rectangle: Rounded Corners 6">
          <a:extLst>
            <a:ext uri="{FF2B5EF4-FFF2-40B4-BE49-F238E27FC236}">
              <a16:creationId xmlns:a16="http://schemas.microsoft.com/office/drawing/2014/main" id="{00000000-0008-0000-0900-000007000000}"/>
            </a:ext>
          </a:extLst>
        </xdr:cNvPr>
        <xdr:cNvSpPr/>
      </xdr:nvSpPr>
      <xdr:spPr>
        <a:xfrm>
          <a:off x="1683544" y="2057400"/>
          <a:ext cx="923925" cy="321468"/>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0A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152400</xdr:rowOff>
    </xdr:from>
    <xdr:to>
      <xdr:col>4</xdr:col>
      <xdr:colOff>1571625</xdr:colOff>
      <xdr:row>6</xdr:row>
      <xdr:rowOff>190500</xdr:rowOff>
    </xdr:to>
    <xdr:sp macro="[0]!'ValidateSheet6 1'" textlink="">
      <xdr:nvSpPr>
        <xdr:cNvPr id="3" name="Rectangle: Rounded Corners 2">
          <a:extLst>
            <a:ext uri="{FF2B5EF4-FFF2-40B4-BE49-F238E27FC236}">
              <a16:creationId xmlns:a16="http://schemas.microsoft.com/office/drawing/2014/main" id="{00000000-0008-0000-0A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47625</xdr:colOff>
      <xdr:row>11</xdr:row>
      <xdr:rowOff>47625</xdr:rowOff>
    </xdr:from>
    <xdr:to>
      <xdr:col>4</xdr:col>
      <xdr:colOff>552450</xdr:colOff>
      <xdr:row>11</xdr:row>
      <xdr:rowOff>333375</xdr:rowOff>
    </xdr:to>
    <xdr:sp macro="[0]!Add_Row" textlink="">
      <xdr:nvSpPr>
        <xdr:cNvPr id="4" name="Rectangle: Rounded Corners 3">
          <a:extLst>
            <a:ext uri="{FF2B5EF4-FFF2-40B4-BE49-F238E27FC236}">
              <a16:creationId xmlns:a16="http://schemas.microsoft.com/office/drawing/2014/main" id="{00000000-0008-0000-0A00-000004000000}"/>
            </a:ext>
          </a:extLst>
        </xdr:cNvPr>
        <xdr:cNvSpPr/>
      </xdr:nvSpPr>
      <xdr:spPr>
        <a:xfrm>
          <a:off x="676275" y="1857375"/>
          <a:ext cx="94297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628650</xdr:colOff>
      <xdr:row>11</xdr:row>
      <xdr:rowOff>57150</xdr:rowOff>
    </xdr:from>
    <xdr:to>
      <xdr:col>4</xdr:col>
      <xdr:colOff>1552575</xdr:colOff>
      <xdr:row>11</xdr:row>
      <xdr:rowOff>342900</xdr:rowOff>
    </xdr:to>
    <xdr:sp macro="[0]!Module2.Del_form" textlink="">
      <xdr:nvSpPr>
        <xdr:cNvPr id="5" name="Rectangle: Rounded Corners 4">
          <a:extLst>
            <a:ext uri="{FF2B5EF4-FFF2-40B4-BE49-F238E27FC236}">
              <a16:creationId xmlns:a16="http://schemas.microsoft.com/office/drawing/2014/main" id="{00000000-0008-0000-0A00-000005000000}"/>
            </a:ext>
          </a:extLst>
        </xdr:cNvPr>
        <xdr:cNvSpPr/>
      </xdr:nvSpPr>
      <xdr:spPr>
        <a:xfrm>
          <a:off x="1695450" y="18669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59530</xdr:colOff>
      <xdr:row>5</xdr:row>
      <xdr:rowOff>154779</xdr:rowOff>
    </xdr:from>
    <xdr:to>
      <xdr:col>3</xdr:col>
      <xdr:colOff>983455</xdr:colOff>
      <xdr:row>6</xdr:row>
      <xdr:rowOff>190498</xdr:rowOff>
    </xdr:to>
    <xdr:sp macro="[0]!home" textlink="">
      <xdr:nvSpPr>
        <xdr:cNvPr id="2" name="Rectangle: Rounded Corners 1" hidden="1">
          <a:extLst>
            <a:ext uri="{FF2B5EF4-FFF2-40B4-BE49-F238E27FC236}">
              <a16:creationId xmlns:a16="http://schemas.microsoft.com/office/drawing/2014/main" id="{00000000-0008-0000-0B00-000002000000}"/>
            </a:ext>
          </a:extLst>
        </xdr:cNvPr>
        <xdr:cNvSpPr/>
      </xdr:nvSpPr>
      <xdr:spPr>
        <a:xfrm>
          <a:off x="1881186" y="154779"/>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1088230</xdr:colOff>
      <xdr:row>5</xdr:row>
      <xdr:rowOff>145254</xdr:rowOff>
    </xdr:from>
    <xdr:to>
      <xdr:col>3</xdr:col>
      <xdr:colOff>2012155</xdr:colOff>
      <xdr:row>6</xdr:row>
      <xdr:rowOff>190498</xdr:rowOff>
    </xdr:to>
    <xdr:sp macro="[0]!'ValidateSheet7 1'" textlink="">
      <xdr:nvSpPr>
        <xdr:cNvPr id="3" name="Rectangle: Rounded Corners 2">
          <a:extLst>
            <a:ext uri="{FF2B5EF4-FFF2-40B4-BE49-F238E27FC236}">
              <a16:creationId xmlns:a16="http://schemas.microsoft.com/office/drawing/2014/main" id="{00000000-0008-0000-0B00-000003000000}"/>
            </a:ext>
          </a:extLst>
        </xdr:cNvPr>
        <xdr:cNvSpPr/>
      </xdr:nvSpPr>
      <xdr:spPr>
        <a:xfrm>
          <a:off x="1716880" y="145254"/>
          <a:ext cx="923925" cy="292894"/>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11</xdr:col>
      <xdr:colOff>35507</xdr:colOff>
      <xdr:row>20</xdr:row>
      <xdr:rowOff>34630</xdr:rowOff>
    </xdr:from>
    <xdr:to>
      <xdr:col>11</xdr:col>
      <xdr:colOff>858467</xdr:colOff>
      <xdr:row>20</xdr:row>
      <xdr:rowOff>356100</xdr:rowOff>
    </xdr:to>
    <xdr:sp macro="[0]!opentextblock" textlink="">
      <xdr:nvSpPr>
        <xdr:cNvPr id="12" name="Rectangle: Rounded Corners 11">
          <a:extLst>
            <a:ext uri="{FF2B5EF4-FFF2-40B4-BE49-F238E27FC236}">
              <a16:creationId xmlns:a16="http://schemas.microsoft.com/office/drawing/2014/main" id="{00000000-0008-0000-0B00-00000C000000}"/>
            </a:ext>
          </a:extLst>
        </xdr:cNvPr>
        <xdr:cNvSpPr/>
      </xdr:nvSpPr>
      <xdr:spPr>
        <a:xfrm>
          <a:off x="14418257" y="463384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35507</xdr:colOff>
      <xdr:row>19</xdr:row>
      <xdr:rowOff>34631</xdr:rowOff>
    </xdr:from>
    <xdr:to>
      <xdr:col>11</xdr:col>
      <xdr:colOff>858467</xdr:colOff>
      <xdr:row>19</xdr:row>
      <xdr:rowOff>356101</xdr:rowOff>
    </xdr:to>
    <xdr:sp macro="[0]!opentextblock" textlink="">
      <xdr:nvSpPr>
        <xdr:cNvPr id="14" name="Rectangle: Rounded Corners 13">
          <a:extLst>
            <a:ext uri="{FF2B5EF4-FFF2-40B4-BE49-F238E27FC236}">
              <a16:creationId xmlns:a16="http://schemas.microsoft.com/office/drawing/2014/main" id="{00000000-0008-0000-0B00-00000E000000}"/>
            </a:ext>
          </a:extLst>
        </xdr:cNvPr>
        <xdr:cNvSpPr/>
      </xdr:nvSpPr>
      <xdr:spPr>
        <a:xfrm>
          <a:off x="14418257" y="4293667"/>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44222</xdr:colOff>
      <xdr:row>17</xdr:row>
      <xdr:rowOff>35717</xdr:rowOff>
    </xdr:from>
    <xdr:to>
      <xdr:col>4</xdr:col>
      <xdr:colOff>867182</xdr:colOff>
      <xdr:row>17</xdr:row>
      <xdr:rowOff>357187</xdr:rowOff>
    </xdr:to>
    <xdr:sp macro="[0]!opentextblock" textlink="">
      <xdr:nvSpPr>
        <xdr:cNvPr id="15" name="Rectangle: Rounded Corners 14">
          <a:extLst>
            <a:ext uri="{FF2B5EF4-FFF2-40B4-BE49-F238E27FC236}">
              <a16:creationId xmlns:a16="http://schemas.microsoft.com/office/drawing/2014/main" id="{00000000-0008-0000-0B00-00000F000000}"/>
            </a:ext>
          </a:extLst>
        </xdr:cNvPr>
        <xdr:cNvSpPr/>
      </xdr:nvSpPr>
      <xdr:spPr>
        <a:xfrm>
          <a:off x="7242401" y="3723253"/>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41834</xdr:colOff>
      <xdr:row>17</xdr:row>
      <xdr:rowOff>33339</xdr:rowOff>
    </xdr:from>
    <xdr:to>
      <xdr:col>5</xdr:col>
      <xdr:colOff>864794</xdr:colOff>
      <xdr:row>17</xdr:row>
      <xdr:rowOff>354809</xdr:rowOff>
    </xdr:to>
    <xdr:sp macro="[0]!opentextblock" textlink="">
      <xdr:nvSpPr>
        <xdr:cNvPr id="16" name="Rectangle: Rounded Corners 15">
          <a:extLst>
            <a:ext uri="{FF2B5EF4-FFF2-40B4-BE49-F238E27FC236}">
              <a16:creationId xmlns:a16="http://schemas.microsoft.com/office/drawing/2014/main" id="{00000000-0008-0000-0B00-000010000000}"/>
            </a:ext>
          </a:extLst>
        </xdr:cNvPr>
        <xdr:cNvSpPr/>
      </xdr:nvSpPr>
      <xdr:spPr>
        <a:xfrm>
          <a:off x="8138084" y="372087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39449</xdr:colOff>
      <xdr:row>17</xdr:row>
      <xdr:rowOff>30959</xdr:rowOff>
    </xdr:from>
    <xdr:to>
      <xdr:col>6</xdr:col>
      <xdr:colOff>862409</xdr:colOff>
      <xdr:row>17</xdr:row>
      <xdr:rowOff>352429</xdr:rowOff>
    </xdr:to>
    <xdr:sp macro="[0]!opentextblock" textlink="">
      <xdr:nvSpPr>
        <xdr:cNvPr id="17" name="Rectangle: Rounded Corners 16">
          <a:extLst>
            <a:ext uri="{FF2B5EF4-FFF2-40B4-BE49-F238E27FC236}">
              <a16:creationId xmlns:a16="http://schemas.microsoft.com/office/drawing/2014/main" id="{00000000-0008-0000-0B00-000011000000}"/>
            </a:ext>
          </a:extLst>
        </xdr:cNvPr>
        <xdr:cNvSpPr/>
      </xdr:nvSpPr>
      <xdr:spPr>
        <a:xfrm>
          <a:off x="9033770" y="371849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48974</xdr:colOff>
      <xdr:row>17</xdr:row>
      <xdr:rowOff>35163</xdr:rowOff>
    </xdr:from>
    <xdr:to>
      <xdr:col>7</xdr:col>
      <xdr:colOff>871934</xdr:colOff>
      <xdr:row>17</xdr:row>
      <xdr:rowOff>356633</xdr:rowOff>
    </xdr:to>
    <xdr:sp macro="[0]!opentextblock" textlink="">
      <xdr:nvSpPr>
        <xdr:cNvPr id="18" name="Rectangle: Rounded Corners 17">
          <a:extLst>
            <a:ext uri="{FF2B5EF4-FFF2-40B4-BE49-F238E27FC236}">
              <a16:creationId xmlns:a16="http://schemas.microsoft.com/office/drawing/2014/main" id="{00000000-0008-0000-0B00-000012000000}"/>
            </a:ext>
          </a:extLst>
        </xdr:cNvPr>
        <xdr:cNvSpPr/>
      </xdr:nvSpPr>
      <xdr:spPr>
        <a:xfrm>
          <a:off x="9930126" y="3729206"/>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46584</xdr:colOff>
      <xdr:row>17</xdr:row>
      <xdr:rowOff>32780</xdr:rowOff>
    </xdr:from>
    <xdr:to>
      <xdr:col>8</xdr:col>
      <xdr:colOff>869544</xdr:colOff>
      <xdr:row>17</xdr:row>
      <xdr:rowOff>354250</xdr:rowOff>
    </xdr:to>
    <xdr:sp macro="[0]!opentextblock" textlink="">
      <xdr:nvSpPr>
        <xdr:cNvPr id="19" name="Rectangle: Rounded Corners 18">
          <a:extLst>
            <a:ext uri="{FF2B5EF4-FFF2-40B4-BE49-F238E27FC236}">
              <a16:creationId xmlns:a16="http://schemas.microsoft.com/office/drawing/2014/main" id="{00000000-0008-0000-0B00-000013000000}"/>
            </a:ext>
          </a:extLst>
        </xdr:cNvPr>
        <xdr:cNvSpPr/>
      </xdr:nvSpPr>
      <xdr:spPr>
        <a:xfrm>
          <a:off x="10822258" y="3726823"/>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39617</xdr:colOff>
      <xdr:row>17</xdr:row>
      <xdr:rowOff>30402</xdr:rowOff>
    </xdr:from>
    <xdr:to>
      <xdr:col>9</xdr:col>
      <xdr:colOff>862577</xdr:colOff>
      <xdr:row>17</xdr:row>
      <xdr:rowOff>351872</xdr:rowOff>
    </xdr:to>
    <xdr:sp macro="[0]!opentextblock" textlink="">
      <xdr:nvSpPr>
        <xdr:cNvPr id="20" name="Rectangle: Rounded Corners 19">
          <a:extLst>
            <a:ext uri="{FF2B5EF4-FFF2-40B4-BE49-F238E27FC236}">
              <a16:creationId xmlns:a16="http://schemas.microsoft.com/office/drawing/2014/main" id="{00000000-0008-0000-0B00-000014000000}"/>
            </a:ext>
          </a:extLst>
        </xdr:cNvPr>
        <xdr:cNvSpPr/>
      </xdr:nvSpPr>
      <xdr:spPr>
        <a:xfrm>
          <a:off x="11709813" y="372444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41816</xdr:colOff>
      <xdr:row>17</xdr:row>
      <xdr:rowOff>33348</xdr:rowOff>
    </xdr:from>
    <xdr:to>
      <xdr:col>10</xdr:col>
      <xdr:colOff>864776</xdr:colOff>
      <xdr:row>17</xdr:row>
      <xdr:rowOff>354818</xdr:rowOff>
    </xdr:to>
    <xdr:sp macro="[0]!opentextblock" textlink="">
      <xdr:nvSpPr>
        <xdr:cNvPr id="21" name="Rectangle: Rounded Corners 20">
          <a:extLst>
            <a:ext uri="{FF2B5EF4-FFF2-40B4-BE49-F238E27FC236}">
              <a16:creationId xmlns:a16="http://schemas.microsoft.com/office/drawing/2014/main" id="{00000000-0008-0000-0B00-000015000000}"/>
            </a:ext>
          </a:extLst>
        </xdr:cNvPr>
        <xdr:cNvSpPr/>
      </xdr:nvSpPr>
      <xdr:spPr>
        <a:xfrm>
          <a:off x="12628423" y="372088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51330</xdr:colOff>
      <xdr:row>17</xdr:row>
      <xdr:rowOff>30966</xdr:rowOff>
    </xdr:from>
    <xdr:to>
      <xdr:col>11</xdr:col>
      <xdr:colOff>874290</xdr:colOff>
      <xdr:row>17</xdr:row>
      <xdr:rowOff>352436</xdr:rowOff>
    </xdr:to>
    <xdr:sp macro="[0]!opentextblock" textlink="">
      <xdr:nvSpPr>
        <xdr:cNvPr id="22" name="Rectangle: Rounded Corners 21">
          <a:extLst>
            <a:ext uri="{FF2B5EF4-FFF2-40B4-BE49-F238E27FC236}">
              <a16:creationId xmlns:a16="http://schemas.microsoft.com/office/drawing/2014/main" id="{00000000-0008-0000-0B00-000016000000}"/>
            </a:ext>
          </a:extLst>
        </xdr:cNvPr>
        <xdr:cNvSpPr/>
      </xdr:nvSpPr>
      <xdr:spPr>
        <a:xfrm>
          <a:off x="13536009" y="3718502"/>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44011</xdr:colOff>
      <xdr:row>17</xdr:row>
      <xdr:rowOff>34629</xdr:rowOff>
    </xdr:from>
    <xdr:to>
      <xdr:col>12</xdr:col>
      <xdr:colOff>866971</xdr:colOff>
      <xdr:row>17</xdr:row>
      <xdr:rowOff>356099</xdr:rowOff>
    </xdr:to>
    <xdr:sp macro="[0]!opentextblock" textlink="">
      <xdr:nvSpPr>
        <xdr:cNvPr id="23" name="Rectangle: Rounded Corners 22">
          <a:extLst>
            <a:ext uri="{FF2B5EF4-FFF2-40B4-BE49-F238E27FC236}">
              <a16:creationId xmlns:a16="http://schemas.microsoft.com/office/drawing/2014/main" id="{00000000-0008-0000-0B00-000017000000}"/>
            </a:ext>
          </a:extLst>
        </xdr:cNvPr>
        <xdr:cNvSpPr/>
      </xdr:nvSpPr>
      <xdr:spPr>
        <a:xfrm>
          <a:off x="14426761" y="372216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44814</xdr:colOff>
      <xdr:row>16</xdr:row>
      <xdr:rowOff>29771</xdr:rowOff>
    </xdr:from>
    <xdr:to>
      <xdr:col>4</xdr:col>
      <xdr:colOff>867774</xdr:colOff>
      <xdr:row>16</xdr:row>
      <xdr:rowOff>351241</xdr:rowOff>
    </xdr:to>
    <xdr:sp macro="[0]!opentextblock" textlink="">
      <xdr:nvSpPr>
        <xdr:cNvPr id="24" name="Rectangle: Rounded Corners 23">
          <a:extLst>
            <a:ext uri="{FF2B5EF4-FFF2-40B4-BE49-F238E27FC236}">
              <a16:creationId xmlns:a16="http://schemas.microsoft.com/office/drawing/2014/main" id="{00000000-0008-0000-0B00-000018000000}"/>
            </a:ext>
          </a:extLst>
        </xdr:cNvPr>
        <xdr:cNvSpPr/>
      </xdr:nvSpPr>
      <xdr:spPr>
        <a:xfrm>
          <a:off x="7242401" y="334281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42426</xdr:colOff>
      <xdr:row>16</xdr:row>
      <xdr:rowOff>27393</xdr:rowOff>
    </xdr:from>
    <xdr:to>
      <xdr:col>5</xdr:col>
      <xdr:colOff>865386</xdr:colOff>
      <xdr:row>16</xdr:row>
      <xdr:rowOff>348863</xdr:rowOff>
    </xdr:to>
    <xdr:sp macro="[0]!opentextblock" textlink="">
      <xdr:nvSpPr>
        <xdr:cNvPr id="25" name="Rectangle: Rounded Corners 24">
          <a:extLst>
            <a:ext uri="{FF2B5EF4-FFF2-40B4-BE49-F238E27FC236}">
              <a16:creationId xmlns:a16="http://schemas.microsoft.com/office/drawing/2014/main" id="{00000000-0008-0000-0B00-000019000000}"/>
            </a:ext>
          </a:extLst>
        </xdr:cNvPr>
        <xdr:cNvSpPr/>
      </xdr:nvSpPr>
      <xdr:spPr>
        <a:xfrm>
          <a:off x="8134535" y="3340436"/>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40041</xdr:colOff>
      <xdr:row>16</xdr:row>
      <xdr:rowOff>25013</xdr:rowOff>
    </xdr:from>
    <xdr:to>
      <xdr:col>6</xdr:col>
      <xdr:colOff>863001</xdr:colOff>
      <xdr:row>16</xdr:row>
      <xdr:rowOff>346483</xdr:rowOff>
    </xdr:to>
    <xdr:sp macro="[0]!opentextblock" textlink="">
      <xdr:nvSpPr>
        <xdr:cNvPr id="26" name="Rectangle: Rounded Corners 25">
          <a:extLst>
            <a:ext uri="{FF2B5EF4-FFF2-40B4-BE49-F238E27FC236}">
              <a16:creationId xmlns:a16="http://schemas.microsoft.com/office/drawing/2014/main" id="{00000000-0008-0000-0B00-00001A000000}"/>
            </a:ext>
          </a:extLst>
        </xdr:cNvPr>
        <xdr:cNvSpPr/>
      </xdr:nvSpPr>
      <xdr:spPr>
        <a:xfrm>
          <a:off x="9026671" y="3338056"/>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49566</xdr:colOff>
      <xdr:row>16</xdr:row>
      <xdr:rowOff>29217</xdr:rowOff>
    </xdr:from>
    <xdr:to>
      <xdr:col>7</xdr:col>
      <xdr:colOff>872526</xdr:colOff>
      <xdr:row>16</xdr:row>
      <xdr:rowOff>350687</xdr:rowOff>
    </xdr:to>
    <xdr:sp macro="[0]!opentextblock" textlink="">
      <xdr:nvSpPr>
        <xdr:cNvPr id="27" name="Rectangle: Rounded Corners 26">
          <a:extLst>
            <a:ext uri="{FF2B5EF4-FFF2-40B4-BE49-F238E27FC236}">
              <a16:creationId xmlns:a16="http://schemas.microsoft.com/office/drawing/2014/main" id="{00000000-0008-0000-0B00-00001B000000}"/>
            </a:ext>
          </a:extLst>
        </xdr:cNvPr>
        <xdr:cNvSpPr/>
      </xdr:nvSpPr>
      <xdr:spPr>
        <a:xfrm>
          <a:off x="9930718" y="334226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47176</xdr:colOff>
      <xdr:row>16</xdr:row>
      <xdr:rowOff>26834</xdr:rowOff>
    </xdr:from>
    <xdr:to>
      <xdr:col>8</xdr:col>
      <xdr:colOff>870136</xdr:colOff>
      <xdr:row>16</xdr:row>
      <xdr:rowOff>348304</xdr:rowOff>
    </xdr:to>
    <xdr:sp macro="[0]!opentextblock" textlink="">
      <xdr:nvSpPr>
        <xdr:cNvPr id="28" name="Rectangle: Rounded Corners 27">
          <a:extLst>
            <a:ext uri="{FF2B5EF4-FFF2-40B4-BE49-F238E27FC236}">
              <a16:creationId xmlns:a16="http://schemas.microsoft.com/office/drawing/2014/main" id="{00000000-0008-0000-0B00-00001C000000}"/>
            </a:ext>
          </a:extLst>
        </xdr:cNvPr>
        <xdr:cNvSpPr/>
      </xdr:nvSpPr>
      <xdr:spPr>
        <a:xfrm>
          <a:off x="10822850" y="3339877"/>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40209</xdr:colOff>
      <xdr:row>16</xdr:row>
      <xdr:rowOff>24456</xdr:rowOff>
    </xdr:from>
    <xdr:to>
      <xdr:col>9</xdr:col>
      <xdr:colOff>863169</xdr:colOff>
      <xdr:row>16</xdr:row>
      <xdr:rowOff>345926</xdr:rowOff>
    </xdr:to>
    <xdr:sp macro="[0]!opentextblock" textlink="">
      <xdr:nvSpPr>
        <xdr:cNvPr id="29" name="Rectangle: Rounded Corners 28">
          <a:extLst>
            <a:ext uri="{FF2B5EF4-FFF2-40B4-BE49-F238E27FC236}">
              <a16:creationId xmlns:a16="http://schemas.microsoft.com/office/drawing/2014/main" id="{00000000-0008-0000-0B00-00001D000000}"/>
            </a:ext>
          </a:extLst>
        </xdr:cNvPr>
        <xdr:cNvSpPr/>
      </xdr:nvSpPr>
      <xdr:spPr>
        <a:xfrm>
          <a:off x="11710405" y="3337499"/>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42408</xdr:colOff>
      <xdr:row>16</xdr:row>
      <xdr:rowOff>27402</xdr:rowOff>
    </xdr:from>
    <xdr:to>
      <xdr:col>10</xdr:col>
      <xdr:colOff>865368</xdr:colOff>
      <xdr:row>16</xdr:row>
      <xdr:rowOff>348872</xdr:rowOff>
    </xdr:to>
    <xdr:sp macro="[0]!opentextblock" textlink="">
      <xdr:nvSpPr>
        <xdr:cNvPr id="30" name="Rectangle: Rounded Corners 29">
          <a:extLst>
            <a:ext uri="{FF2B5EF4-FFF2-40B4-BE49-F238E27FC236}">
              <a16:creationId xmlns:a16="http://schemas.microsoft.com/office/drawing/2014/main" id="{00000000-0008-0000-0B00-00001E000000}"/>
            </a:ext>
          </a:extLst>
        </xdr:cNvPr>
        <xdr:cNvSpPr/>
      </xdr:nvSpPr>
      <xdr:spPr>
        <a:xfrm>
          <a:off x="12607125" y="334044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51922</xdr:colOff>
      <xdr:row>16</xdr:row>
      <xdr:rowOff>25020</xdr:rowOff>
    </xdr:from>
    <xdr:to>
      <xdr:col>11</xdr:col>
      <xdr:colOff>874882</xdr:colOff>
      <xdr:row>16</xdr:row>
      <xdr:rowOff>346490</xdr:rowOff>
    </xdr:to>
    <xdr:sp macro="[0]!opentextblock" textlink="">
      <xdr:nvSpPr>
        <xdr:cNvPr id="31" name="Rectangle: Rounded Corners 30">
          <a:extLst>
            <a:ext uri="{FF2B5EF4-FFF2-40B4-BE49-F238E27FC236}">
              <a16:creationId xmlns:a16="http://schemas.microsoft.com/office/drawing/2014/main" id="{00000000-0008-0000-0B00-00001F000000}"/>
            </a:ext>
          </a:extLst>
        </xdr:cNvPr>
        <xdr:cNvSpPr/>
      </xdr:nvSpPr>
      <xdr:spPr>
        <a:xfrm>
          <a:off x="13511161" y="3338063"/>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44603</xdr:colOff>
      <xdr:row>16</xdr:row>
      <xdr:rowOff>28683</xdr:rowOff>
    </xdr:from>
    <xdr:to>
      <xdr:col>12</xdr:col>
      <xdr:colOff>867563</xdr:colOff>
      <xdr:row>16</xdr:row>
      <xdr:rowOff>350153</xdr:rowOff>
    </xdr:to>
    <xdr:sp macro="[0]!opentextblock" textlink="">
      <xdr:nvSpPr>
        <xdr:cNvPr id="32" name="Rectangle: Rounded Corners 31">
          <a:extLst>
            <a:ext uri="{FF2B5EF4-FFF2-40B4-BE49-F238E27FC236}">
              <a16:creationId xmlns:a16="http://schemas.microsoft.com/office/drawing/2014/main" id="{00000000-0008-0000-0B00-000020000000}"/>
            </a:ext>
          </a:extLst>
        </xdr:cNvPr>
        <xdr:cNvSpPr/>
      </xdr:nvSpPr>
      <xdr:spPr>
        <a:xfrm>
          <a:off x="14398364" y="3341726"/>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41406</xdr:colOff>
      <xdr:row>15</xdr:row>
      <xdr:rowOff>129043</xdr:rowOff>
    </xdr:from>
    <xdr:to>
      <xdr:col>4</xdr:col>
      <xdr:colOff>864366</xdr:colOff>
      <xdr:row>15</xdr:row>
      <xdr:rowOff>450513</xdr:rowOff>
    </xdr:to>
    <xdr:sp macro="[0]!opentextblock" textlink="">
      <xdr:nvSpPr>
        <xdr:cNvPr id="33" name="Rectangle: Rounded Corners 32">
          <a:extLst>
            <a:ext uri="{FF2B5EF4-FFF2-40B4-BE49-F238E27FC236}">
              <a16:creationId xmlns:a16="http://schemas.microsoft.com/office/drawing/2014/main" id="{00000000-0008-0000-0B00-000021000000}"/>
            </a:ext>
          </a:extLst>
        </xdr:cNvPr>
        <xdr:cNvSpPr/>
      </xdr:nvSpPr>
      <xdr:spPr>
        <a:xfrm>
          <a:off x="6006437" y="3188949"/>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39018</xdr:colOff>
      <xdr:row>15</xdr:row>
      <xdr:rowOff>126665</xdr:rowOff>
    </xdr:from>
    <xdr:to>
      <xdr:col>5</xdr:col>
      <xdr:colOff>861978</xdr:colOff>
      <xdr:row>15</xdr:row>
      <xdr:rowOff>448135</xdr:rowOff>
    </xdr:to>
    <xdr:sp macro="[0]!opentextblock" textlink="">
      <xdr:nvSpPr>
        <xdr:cNvPr id="34" name="Rectangle: Rounded Corners 33">
          <a:extLst>
            <a:ext uri="{FF2B5EF4-FFF2-40B4-BE49-F238E27FC236}">
              <a16:creationId xmlns:a16="http://schemas.microsoft.com/office/drawing/2014/main" id="{00000000-0008-0000-0B00-000022000000}"/>
            </a:ext>
          </a:extLst>
        </xdr:cNvPr>
        <xdr:cNvSpPr/>
      </xdr:nvSpPr>
      <xdr:spPr>
        <a:xfrm>
          <a:off x="6897018" y="3186571"/>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36633</xdr:colOff>
      <xdr:row>15</xdr:row>
      <xdr:rowOff>124285</xdr:rowOff>
    </xdr:from>
    <xdr:to>
      <xdr:col>6</xdr:col>
      <xdr:colOff>859593</xdr:colOff>
      <xdr:row>15</xdr:row>
      <xdr:rowOff>445755</xdr:rowOff>
    </xdr:to>
    <xdr:sp macro="[0]!opentextblock" textlink="">
      <xdr:nvSpPr>
        <xdr:cNvPr id="35" name="Rectangle: Rounded Corners 34">
          <a:extLst>
            <a:ext uri="{FF2B5EF4-FFF2-40B4-BE49-F238E27FC236}">
              <a16:creationId xmlns:a16="http://schemas.microsoft.com/office/drawing/2014/main" id="{00000000-0008-0000-0B00-000023000000}"/>
            </a:ext>
          </a:extLst>
        </xdr:cNvPr>
        <xdr:cNvSpPr/>
      </xdr:nvSpPr>
      <xdr:spPr>
        <a:xfrm>
          <a:off x="7787602" y="3184191"/>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46158</xdr:colOff>
      <xdr:row>15</xdr:row>
      <xdr:rowOff>128489</xdr:rowOff>
    </xdr:from>
    <xdr:to>
      <xdr:col>7</xdr:col>
      <xdr:colOff>869118</xdr:colOff>
      <xdr:row>15</xdr:row>
      <xdr:rowOff>449959</xdr:rowOff>
    </xdr:to>
    <xdr:sp macro="[0]!opentextblock" textlink="">
      <xdr:nvSpPr>
        <xdr:cNvPr id="36" name="Rectangle: Rounded Corners 35">
          <a:extLst>
            <a:ext uri="{FF2B5EF4-FFF2-40B4-BE49-F238E27FC236}">
              <a16:creationId xmlns:a16="http://schemas.microsoft.com/office/drawing/2014/main" id="{00000000-0008-0000-0B00-000024000000}"/>
            </a:ext>
          </a:extLst>
        </xdr:cNvPr>
        <xdr:cNvSpPr/>
      </xdr:nvSpPr>
      <xdr:spPr>
        <a:xfrm>
          <a:off x="8690096" y="318839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43768</xdr:colOff>
      <xdr:row>15</xdr:row>
      <xdr:rowOff>126106</xdr:rowOff>
    </xdr:from>
    <xdr:to>
      <xdr:col>8</xdr:col>
      <xdr:colOff>866728</xdr:colOff>
      <xdr:row>15</xdr:row>
      <xdr:rowOff>447576</xdr:rowOff>
    </xdr:to>
    <xdr:sp macro="[0]!opentextblock" textlink="">
      <xdr:nvSpPr>
        <xdr:cNvPr id="37" name="Rectangle: Rounded Corners 36">
          <a:extLst>
            <a:ext uri="{FF2B5EF4-FFF2-40B4-BE49-F238E27FC236}">
              <a16:creationId xmlns:a16="http://schemas.microsoft.com/office/drawing/2014/main" id="{00000000-0008-0000-0B00-000025000000}"/>
            </a:ext>
          </a:extLst>
        </xdr:cNvPr>
        <xdr:cNvSpPr/>
      </xdr:nvSpPr>
      <xdr:spPr>
        <a:xfrm>
          <a:off x="9580674" y="3186012"/>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36801</xdr:colOff>
      <xdr:row>15</xdr:row>
      <xdr:rowOff>123728</xdr:rowOff>
    </xdr:from>
    <xdr:to>
      <xdr:col>9</xdr:col>
      <xdr:colOff>859761</xdr:colOff>
      <xdr:row>15</xdr:row>
      <xdr:rowOff>445198</xdr:rowOff>
    </xdr:to>
    <xdr:sp macro="[0]!opentextblock" textlink="">
      <xdr:nvSpPr>
        <xdr:cNvPr id="38" name="Rectangle: Rounded Corners 37">
          <a:extLst>
            <a:ext uri="{FF2B5EF4-FFF2-40B4-BE49-F238E27FC236}">
              <a16:creationId xmlns:a16="http://schemas.microsoft.com/office/drawing/2014/main" id="{00000000-0008-0000-0B00-000026000000}"/>
            </a:ext>
          </a:extLst>
        </xdr:cNvPr>
        <xdr:cNvSpPr/>
      </xdr:nvSpPr>
      <xdr:spPr>
        <a:xfrm>
          <a:off x="10466676" y="318363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39000</xdr:colOff>
      <xdr:row>15</xdr:row>
      <xdr:rowOff>126674</xdr:rowOff>
    </xdr:from>
    <xdr:to>
      <xdr:col>10</xdr:col>
      <xdr:colOff>861960</xdr:colOff>
      <xdr:row>15</xdr:row>
      <xdr:rowOff>448144</xdr:rowOff>
    </xdr:to>
    <xdr:sp macro="[0]!opentextblock" textlink="">
      <xdr:nvSpPr>
        <xdr:cNvPr id="39" name="Rectangle: Rounded Corners 38">
          <a:extLst>
            <a:ext uri="{FF2B5EF4-FFF2-40B4-BE49-F238E27FC236}">
              <a16:creationId xmlns:a16="http://schemas.microsoft.com/office/drawing/2014/main" id="{00000000-0008-0000-0B00-000027000000}"/>
            </a:ext>
          </a:extLst>
        </xdr:cNvPr>
        <xdr:cNvSpPr/>
      </xdr:nvSpPr>
      <xdr:spPr>
        <a:xfrm>
          <a:off x="11361844" y="318658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48514</xdr:colOff>
      <xdr:row>15</xdr:row>
      <xdr:rowOff>124292</xdr:rowOff>
    </xdr:from>
    <xdr:to>
      <xdr:col>11</xdr:col>
      <xdr:colOff>871474</xdr:colOff>
      <xdr:row>15</xdr:row>
      <xdr:rowOff>445762</xdr:rowOff>
    </xdr:to>
    <xdr:sp macro="[0]!opentextblock" textlink="">
      <xdr:nvSpPr>
        <xdr:cNvPr id="40" name="Rectangle: Rounded Corners 39">
          <a:extLst>
            <a:ext uri="{FF2B5EF4-FFF2-40B4-BE49-F238E27FC236}">
              <a16:creationId xmlns:a16="http://schemas.microsoft.com/office/drawing/2014/main" id="{00000000-0008-0000-0B00-000028000000}"/>
            </a:ext>
          </a:extLst>
        </xdr:cNvPr>
        <xdr:cNvSpPr/>
      </xdr:nvSpPr>
      <xdr:spPr>
        <a:xfrm>
          <a:off x="12264327" y="318419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41195</xdr:colOff>
      <xdr:row>15</xdr:row>
      <xdr:rowOff>127955</xdr:rowOff>
    </xdr:from>
    <xdr:to>
      <xdr:col>12</xdr:col>
      <xdr:colOff>864155</xdr:colOff>
      <xdr:row>15</xdr:row>
      <xdr:rowOff>449425</xdr:rowOff>
    </xdr:to>
    <xdr:sp macro="[0]!opentextblock" textlink="">
      <xdr:nvSpPr>
        <xdr:cNvPr id="41" name="Rectangle: Rounded Corners 40">
          <a:extLst>
            <a:ext uri="{FF2B5EF4-FFF2-40B4-BE49-F238E27FC236}">
              <a16:creationId xmlns:a16="http://schemas.microsoft.com/office/drawing/2014/main" id="{00000000-0008-0000-0B00-000029000000}"/>
            </a:ext>
          </a:extLst>
        </xdr:cNvPr>
        <xdr:cNvSpPr/>
      </xdr:nvSpPr>
      <xdr:spPr>
        <a:xfrm>
          <a:off x="13149976" y="3187861"/>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41204</xdr:colOff>
      <xdr:row>22</xdr:row>
      <xdr:rowOff>33215</xdr:rowOff>
    </xdr:from>
    <xdr:to>
      <xdr:col>11</xdr:col>
      <xdr:colOff>864164</xdr:colOff>
      <xdr:row>22</xdr:row>
      <xdr:rowOff>345160</xdr:rowOff>
    </xdr:to>
    <xdr:sp macro="[0]!opentextblock" textlink="">
      <xdr:nvSpPr>
        <xdr:cNvPr id="50" name="Rectangle: Rounded Corners 49" hidden="1">
          <a:extLst>
            <a:ext uri="{FF2B5EF4-FFF2-40B4-BE49-F238E27FC236}">
              <a16:creationId xmlns:a16="http://schemas.microsoft.com/office/drawing/2014/main" id="{00000000-0008-0000-0B00-000032000000}"/>
            </a:ext>
          </a:extLst>
        </xdr:cNvPr>
        <xdr:cNvSpPr/>
      </xdr:nvSpPr>
      <xdr:spPr>
        <a:xfrm>
          <a:off x="14395379" y="548151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41415</xdr:colOff>
      <xdr:row>32</xdr:row>
      <xdr:rowOff>38447</xdr:rowOff>
    </xdr:from>
    <xdr:to>
      <xdr:col>4</xdr:col>
      <xdr:colOff>864375</xdr:colOff>
      <xdr:row>32</xdr:row>
      <xdr:rowOff>359917</xdr:rowOff>
    </xdr:to>
    <xdr:sp macro="[0]!opentextblock" textlink="">
      <xdr:nvSpPr>
        <xdr:cNvPr id="51" name="Rectangle: Rounded Corners 50" hidden="1">
          <a:extLst>
            <a:ext uri="{FF2B5EF4-FFF2-40B4-BE49-F238E27FC236}">
              <a16:creationId xmlns:a16="http://schemas.microsoft.com/office/drawing/2014/main" id="{00000000-0008-0000-0B00-000033000000}"/>
            </a:ext>
          </a:extLst>
        </xdr:cNvPr>
        <xdr:cNvSpPr/>
      </xdr:nvSpPr>
      <xdr:spPr>
        <a:xfrm>
          <a:off x="7239002" y="8213382"/>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39027</xdr:colOff>
      <xdr:row>32</xdr:row>
      <xdr:rowOff>36069</xdr:rowOff>
    </xdr:from>
    <xdr:to>
      <xdr:col>5</xdr:col>
      <xdr:colOff>861987</xdr:colOff>
      <xdr:row>32</xdr:row>
      <xdr:rowOff>357539</xdr:rowOff>
    </xdr:to>
    <xdr:sp macro="[0]!opentextblock" textlink="">
      <xdr:nvSpPr>
        <xdr:cNvPr id="52" name="Rectangle: Rounded Corners 51" hidden="1">
          <a:extLst>
            <a:ext uri="{FF2B5EF4-FFF2-40B4-BE49-F238E27FC236}">
              <a16:creationId xmlns:a16="http://schemas.microsoft.com/office/drawing/2014/main" id="{00000000-0008-0000-0B00-000034000000}"/>
            </a:ext>
          </a:extLst>
        </xdr:cNvPr>
        <xdr:cNvSpPr/>
      </xdr:nvSpPr>
      <xdr:spPr>
        <a:xfrm>
          <a:off x="8131136" y="821100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36642</xdr:colOff>
      <xdr:row>32</xdr:row>
      <xdr:rowOff>33689</xdr:rowOff>
    </xdr:from>
    <xdr:to>
      <xdr:col>6</xdr:col>
      <xdr:colOff>859602</xdr:colOff>
      <xdr:row>32</xdr:row>
      <xdr:rowOff>355159</xdr:rowOff>
    </xdr:to>
    <xdr:sp macro="[0]!opentextblock" textlink="">
      <xdr:nvSpPr>
        <xdr:cNvPr id="53" name="Rectangle: Rounded Corners 52" hidden="1">
          <a:extLst>
            <a:ext uri="{FF2B5EF4-FFF2-40B4-BE49-F238E27FC236}">
              <a16:creationId xmlns:a16="http://schemas.microsoft.com/office/drawing/2014/main" id="{00000000-0008-0000-0B00-000035000000}"/>
            </a:ext>
          </a:extLst>
        </xdr:cNvPr>
        <xdr:cNvSpPr/>
      </xdr:nvSpPr>
      <xdr:spPr>
        <a:xfrm>
          <a:off x="9023272" y="82086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46167</xdr:colOff>
      <xdr:row>32</xdr:row>
      <xdr:rowOff>37893</xdr:rowOff>
    </xdr:from>
    <xdr:to>
      <xdr:col>7</xdr:col>
      <xdr:colOff>869127</xdr:colOff>
      <xdr:row>32</xdr:row>
      <xdr:rowOff>359363</xdr:rowOff>
    </xdr:to>
    <xdr:sp macro="[0]!opentextblock" textlink="">
      <xdr:nvSpPr>
        <xdr:cNvPr id="54" name="Rectangle: Rounded Corners 53" hidden="1">
          <a:extLst>
            <a:ext uri="{FF2B5EF4-FFF2-40B4-BE49-F238E27FC236}">
              <a16:creationId xmlns:a16="http://schemas.microsoft.com/office/drawing/2014/main" id="{00000000-0008-0000-0B00-000036000000}"/>
            </a:ext>
          </a:extLst>
        </xdr:cNvPr>
        <xdr:cNvSpPr/>
      </xdr:nvSpPr>
      <xdr:spPr>
        <a:xfrm>
          <a:off x="9927319" y="821282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43777</xdr:colOff>
      <xdr:row>32</xdr:row>
      <xdr:rowOff>35510</xdr:rowOff>
    </xdr:from>
    <xdr:to>
      <xdr:col>8</xdr:col>
      <xdr:colOff>866737</xdr:colOff>
      <xdr:row>32</xdr:row>
      <xdr:rowOff>356980</xdr:rowOff>
    </xdr:to>
    <xdr:sp macro="[0]!opentextblock" textlink="">
      <xdr:nvSpPr>
        <xdr:cNvPr id="55" name="Rectangle: Rounded Corners 54" hidden="1">
          <a:extLst>
            <a:ext uri="{FF2B5EF4-FFF2-40B4-BE49-F238E27FC236}">
              <a16:creationId xmlns:a16="http://schemas.microsoft.com/office/drawing/2014/main" id="{00000000-0008-0000-0B00-000037000000}"/>
            </a:ext>
          </a:extLst>
        </xdr:cNvPr>
        <xdr:cNvSpPr/>
      </xdr:nvSpPr>
      <xdr:spPr>
        <a:xfrm>
          <a:off x="10819451" y="821044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36810</xdr:colOff>
      <xdr:row>32</xdr:row>
      <xdr:rowOff>33132</xdr:rowOff>
    </xdr:from>
    <xdr:to>
      <xdr:col>9</xdr:col>
      <xdr:colOff>859770</xdr:colOff>
      <xdr:row>32</xdr:row>
      <xdr:rowOff>354602</xdr:rowOff>
    </xdr:to>
    <xdr:sp macro="[0]!opentextblock" textlink="">
      <xdr:nvSpPr>
        <xdr:cNvPr id="56" name="Rectangle: Rounded Corners 55" hidden="1">
          <a:extLst>
            <a:ext uri="{FF2B5EF4-FFF2-40B4-BE49-F238E27FC236}">
              <a16:creationId xmlns:a16="http://schemas.microsoft.com/office/drawing/2014/main" id="{00000000-0008-0000-0B00-000038000000}"/>
            </a:ext>
          </a:extLst>
        </xdr:cNvPr>
        <xdr:cNvSpPr/>
      </xdr:nvSpPr>
      <xdr:spPr>
        <a:xfrm>
          <a:off x="11707006" y="8208067"/>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39009</xdr:colOff>
      <xdr:row>32</xdr:row>
      <xdr:rowOff>36078</xdr:rowOff>
    </xdr:from>
    <xdr:to>
      <xdr:col>10</xdr:col>
      <xdr:colOff>861969</xdr:colOff>
      <xdr:row>32</xdr:row>
      <xdr:rowOff>357548</xdr:rowOff>
    </xdr:to>
    <xdr:sp macro="[0]!opentextblock" textlink="">
      <xdr:nvSpPr>
        <xdr:cNvPr id="57" name="Rectangle: Rounded Corners 56" hidden="1">
          <a:extLst>
            <a:ext uri="{FF2B5EF4-FFF2-40B4-BE49-F238E27FC236}">
              <a16:creationId xmlns:a16="http://schemas.microsoft.com/office/drawing/2014/main" id="{00000000-0008-0000-0B00-000039000000}"/>
            </a:ext>
          </a:extLst>
        </xdr:cNvPr>
        <xdr:cNvSpPr/>
      </xdr:nvSpPr>
      <xdr:spPr>
        <a:xfrm>
          <a:off x="12603726" y="8211013"/>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48523</xdr:colOff>
      <xdr:row>32</xdr:row>
      <xdr:rowOff>33696</xdr:rowOff>
    </xdr:from>
    <xdr:to>
      <xdr:col>11</xdr:col>
      <xdr:colOff>871483</xdr:colOff>
      <xdr:row>32</xdr:row>
      <xdr:rowOff>355166</xdr:rowOff>
    </xdr:to>
    <xdr:sp macro="[0]!opentextblock" textlink="">
      <xdr:nvSpPr>
        <xdr:cNvPr id="58" name="Rectangle: Rounded Corners 57" hidden="1">
          <a:extLst>
            <a:ext uri="{FF2B5EF4-FFF2-40B4-BE49-F238E27FC236}">
              <a16:creationId xmlns:a16="http://schemas.microsoft.com/office/drawing/2014/main" id="{00000000-0008-0000-0B00-00003A000000}"/>
            </a:ext>
          </a:extLst>
        </xdr:cNvPr>
        <xdr:cNvSpPr/>
      </xdr:nvSpPr>
      <xdr:spPr>
        <a:xfrm>
          <a:off x="13507762" y="8208631"/>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41204</xdr:colOff>
      <xdr:row>32</xdr:row>
      <xdr:rowOff>37359</xdr:rowOff>
    </xdr:from>
    <xdr:to>
      <xdr:col>12</xdr:col>
      <xdr:colOff>864164</xdr:colOff>
      <xdr:row>32</xdr:row>
      <xdr:rowOff>358829</xdr:rowOff>
    </xdr:to>
    <xdr:sp macro="[0]!opentextblock" textlink="">
      <xdr:nvSpPr>
        <xdr:cNvPr id="59" name="Rectangle: Rounded Corners 58" hidden="1">
          <a:extLst>
            <a:ext uri="{FF2B5EF4-FFF2-40B4-BE49-F238E27FC236}">
              <a16:creationId xmlns:a16="http://schemas.microsoft.com/office/drawing/2014/main" id="{00000000-0008-0000-0B00-00003B000000}"/>
            </a:ext>
          </a:extLst>
        </xdr:cNvPr>
        <xdr:cNvSpPr/>
      </xdr:nvSpPr>
      <xdr:spPr>
        <a:xfrm>
          <a:off x="14394965" y="821229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44726</xdr:colOff>
      <xdr:row>39</xdr:row>
      <xdr:rowOff>32238</xdr:rowOff>
    </xdr:from>
    <xdr:to>
      <xdr:col>4</xdr:col>
      <xdr:colOff>867686</xdr:colOff>
      <xdr:row>39</xdr:row>
      <xdr:rowOff>353708</xdr:rowOff>
    </xdr:to>
    <xdr:sp macro="[0]!opentextblock" textlink="">
      <xdr:nvSpPr>
        <xdr:cNvPr id="60" name="Rectangle: Rounded Corners 59" hidden="1">
          <a:extLst>
            <a:ext uri="{FF2B5EF4-FFF2-40B4-BE49-F238E27FC236}">
              <a16:creationId xmlns:a16="http://schemas.microsoft.com/office/drawing/2014/main" id="{00000000-0008-0000-0B00-00003C000000}"/>
            </a:ext>
          </a:extLst>
        </xdr:cNvPr>
        <xdr:cNvSpPr/>
      </xdr:nvSpPr>
      <xdr:spPr>
        <a:xfrm>
          <a:off x="7236101" y="10100163"/>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42338</xdr:colOff>
      <xdr:row>39</xdr:row>
      <xdr:rowOff>29860</xdr:rowOff>
    </xdr:from>
    <xdr:to>
      <xdr:col>5</xdr:col>
      <xdr:colOff>865298</xdr:colOff>
      <xdr:row>39</xdr:row>
      <xdr:rowOff>351330</xdr:rowOff>
    </xdr:to>
    <xdr:sp macro="[0]!opentextblock" textlink="">
      <xdr:nvSpPr>
        <xdr:cNvPr id="61" name="Rectangle: Rounded Corners 60" hidden="1">
          <a:extLst>
            <a:ext uri="{FF2B5EF4-FFF2-40B4-BE49-F238E27FC236}">
              <a16:creationId xmlns:a16="http://schemas.microsoft.com/office/drawing/2014/main" id="{00000000-0008-0000-0B00-00003D000000}"/>
            </a:ext>
          </a:extLst>
        </xdr:cNvPr>
        <xdr:cNvSpPr/>
      </xdr:nvSpPr>
      <xdr:spPr>
        <a:xfrm>
          <a:off x="8129063" y="1009778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39953</xdr:colOff>
      <xdr:row>39</xdr:row>
      <xdr:rowOff>27480</xdr:rowOff>
    </xdr:from>
    <xdr:to>
      <xdr:col>6</xdr:col>
      <xdr:colOff>862913</xdr:colOff>
      <xdr:row>39</xdr:row>
      <xdr:rowOff>348950</xdr:rowOff>
    </xdr:to>
    <xdr:sp macro="[0]!opentextblock" textlink="">
      <xdr:nvSpPr>
        <xdr:cNvPr id="62" name="Rectangle: Rounded Corners 61" hidden="1">
          <a:extLst>
            <a:ext uri="{FF2B5EF4-FFF2-40B4-BE49-F238E27FC236}">
              <a16:creationId xmlns:a16="http://schemas.microsoft.com/office/drawing/2014/main" id="{00000000-0008-0000-0B00-00003E000000}"/>
            </a:ext>
          </a:extLst>
        </xdr:cNvPr>
        <xdr:cNvSpPr/>
      </xdr:nvSpPr>
      <xdr:spPr>
        <a:xfrm>
          <a:off x="9022028" y="1009540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49478</xdr:colOff>
      <xdr:row>39</xdr:row>
      <xdr:rowOff>31684</xdr:rowOff>
    </xdr:from>
    <xdr:to>
      <xdr:col>7</xdr:col>
      <xdr:colOff>872438</xdr:colOff>
      <xdr:row>39</xdr:row>
      <xdr:rowOff>353154</xdr:rowOff>
    </xdr:to>
    <xdr:sp macro="[0]!opentextblock" textlink="">
      <xdr:nvSpPr>
        <xdr:cNvPr id="63" name="Rectangle: Rounded Corners 62" hidden="1">
          <a:extLst>
            <a:ext uri="{FF2B5EF4-FFF2-40B4-BE49-F238E27FC236}">
              <a16:creationId xmlns:a16="http://schemas.microsoft.com/office/drawing/2014/main" id="{00000000-0008-0000-0B00-00003F000000}"/>
            </a:ext>
          </a:extLst>
        </xdr:cNvPr>
        <xdr:cNvSpPr/>
      </xdr:nvSpPr>
      <xdr:spPr>
        <a:xfrm>
          <a:off x="9926903" y="10099609"/>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47088</xdr:colOff>
      <xdr:row>39</xdr:row>
      <xdr:rowOff>29301</xdr:rowOff>
    </xdr:from>
    <xdr:to>
      <xdr:col>8</xdr:col>
      <xdr:colOff>870048</xdr:colOff>
      <xdr:row>39</xdr:row>
      <xdr:rowOff>350771</xdr:rowOff>
    </xdr:to>
    <xdr:sp macro="[0]!opentextblock" textlink="">
      <xdr:nvSpPr>
        <xdr:cNvPr id="64" name="Rectangle: Rounded Corners 63" hidden="1">
          <a:extLst>
            <a:ext uri="{FF2B5EF4-FFF2-40B4-BE49-F238E27FC236}">
              <a16:creationId xmlns:a16="http://schemas.microsoft.com/office/drawing/2014/main" id="{00000000-0008-0000-0B00-000040000000}"/>
            </a:ext>
          </a:extLst>
        </xdr:cNvPr>
        <xdr:cNvSpPr/>
      </xdr:nvSpPr>
      <xdr:spPr>
        <a:xfrm>
          <a:off x="10819863" y="10097226"/>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40121</xdr:colOff>
      <xdr:row>39</xdr:row>
      <xdr:rowOff>26923</xdr:rowOff>
    </xdr:from>
    <xdr:to>
      <xdr:col>9</xdr:col>
      <xdr:colOff>863081</xdr:colOff>
      <xdr:row>39</xdr:row>
      <xdr:rowOff>348393</xdr:rowOff>
    </xdr:to>
    <xdr:sp macro="[0]!opentextblock" textlink="">
      <xdr:nvSpPr>
        <xdr:cNvPr id="65" name="Rectangle: Rounded Corners 64" hidden="1">
          <a:extLst>
            <a:ext uri="{FF2B5EF4-FFF2-40B4-BE49-F238E27FC236}">
              <a16:creationId xmlns:a16="http://schemas.microsoft.com/office/drawing/2014/main" id="{00000000-0008-0000-0B00-000041000000}"/>
            </a:ext>
          </a:extLst>
        </xdr:cNvPr>
        <xdr:cNvSpPr/>
      </xdr:nvSpPr>
      <xdr:spPr>
        <a:xfrm>
          <a:off x="11708246" y="1009484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42320</xdr:colOff>
      <xdr:row>39</xdr:row>
      <xdr:rowOff>29869</xdr:rowOff>
    </xdr:from>
    <xdr:to>
      <xdr:col>10</xdr:col>
      <xdr:colOff>865280</xdr:colOff>
      <xdr:row>39</xdr:row>
      <xdr:rowOff>351339</xdr:rowOff>
    </xdr:to>
    <xdr:sp macro="[0]!opentextblock" textlink="">
      <xdr:nvSpPr>
        <xdr:cNvPr id="66" name="Rectangle: Rounded Corners 65" hidden="1">
          <a:extLst>
            <a:ext uri="{FF2B5EF4-FFF2-40B4-BE49-F238E27FC236}">
              <a16:creationId xmlns:a16="http://schemas.microsoft.com/office/drawing/2014/main" id="{00000000-0008-0000-0B00-000042000000}"/>
            </a:ext>
          </a:extLst>
        </xdr:cNvPr>
        <xdr:cNvSpPr/>
      </xdr:nvSpPr>
      <xdr:spPr>
        <a:xfrm>
          <a:off x="12605795" y="1009779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51834</xdr:colOff>
      <xdr:row>39</xdr:row>
      <xdr:rowOff>27487</xdr:rowOff>
    </xdr:from>
    <xdr:to>
      <xdr:col>11</xdr:col>
      <xdr:colOff>874794</xdr:colOff>
      <xdr:row>39</xdr:row>
      <xdr:rowOff>348957</xdr:rowOff>
    </xdr:to>
    <xdr:sp macro="[0]!opentextblock" textlink="">
      <xdr:nvSpPr>
        <xdr:cNvPr id="67" name="Rectangle: Rounded Corners 66" hidden="1">
          <a:extLst>
            <a:ext uri="{FF2B5EF4-FFF2-40B4-BE49-F238E27FC236}">
              <a16:creationId xmlns:a16="http://schemas.microsoft.com/office/drawing/2014/main" id="{00000000-0008-0000-0B00-000043000000}"/>
            </a:ext>
          </a:extLst>
        </xdr:cNvPr>
        <xdr:cNvSpPr/>
      </xdr:nvSpPr>
      <xdr:spPr>
        <a:xfrm>
          <a:off x="13510659" y="10095412"/>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44515</xdr:colOff>
      <xdr:row>39</xdr:row>
      <xdr:rowOff>31150</xdr:rowOff>
    </xdr:from>
    <xdr:to>
      <xdr:col>12</xdr:col>
      <xdr:colOff>867475</xdr:colOff>
      <xdr:row>39</xdr:row>
      <xdr:rowOff>352620</xdr:rowOff>
    </xdr:to>
    <xdr:sp macro="[0]!opentextblock" textlink="">
      <xdr:nvSpPr>
        <xdr:cNvPr id="68" name="Rectangle: Rounded Corners 67" hidden="1">
          <a:extLst>
            <a:ext uri="{FF2B5EF4-FFF2-40B4-BE49-F238E27FC236}">
              <a16:creationId xmlns:a16="http://schemas.microsoft.com/office/drawing/2014/main" id="{00000000-0008-0000-0B00-000044000000}"/>
            </a:ext>
          </a:extLst>
        </xdr:cNvPr>
        <xdr:cNvSpPr/>
      </xdr:nvSpPr>
      <xdr:spPr>
        <a:xfrm>
          <a:off x="14398690" y="1009907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41406</xdr:colOff>
      <xdr:row>12</xdr:row>
      <xdr:rowOff>31410</xdr:rowOff>
    </xdr:from>
    <xdr:to>
      <xdr:col>4</xdr:col>
      <xdr:colOff>864366</xdr:colOff>
      <xdr:row>12</xdr:row>
      <xdr:rowOff>352880</xdr:rowOff>
    </xdr:to>
    <xdr:sp macro="[0]!opentextblock" textlink="">
      <xdr:nvSpPr>
        <xdr:cNvPr id="78" name="Rectangle: Rounded Corners 77" hidden="1">
          <a:extLst>
            <a:ext uri="{FF2B5EF4-FFF2-40B4-BE49-F238E27FC236}">
              <a16:creationId xmlns:a16="http://schemas.microsoft.com/office/drawing/2014/main" id="{00000000-0008-0000-0B00-00004E000000}"/>
            </a:ext>
          </a:extLst>
        </xdr:cNvPr>
        <xdr:cNvSpPr/>
      </xdr:nvSpPr>
      <xdr:spPr>
        <a:xfrm>
          <a:off x="7232781" y="201261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39018</xdr:colOff>
      <xdr:row>12</xdr:row>
      <xdr:rowOff>29032</xdr:rowOff>
    </xdr:from>
    <xdr:to>
      <xdr:col>5</xdr:col>
      <xdr:colOff>861978</xdr:colOff>
      <xdr:row>12</xdr:row>
      <xdr:rowOff>350502</xdr:rowOff>
    </xdr:to>
    <xdr:sp macro="[0]!opentextblock" textlink="">
      <xdr:nvSpPr>
        <xdr:cNvPr id="79" name="Rectangle: Rounded Corners 78" hidden="1">
          <a:extLst>
            <a:ext uri="{FF2B5EF4-FFF2-40B4-BE49-F238E27FC236}">
              <a16:creationId xmlns:a16="http://schemas.microsoft.com/office/drawing/2014/main" id="{00000000-0008-0000-0B00-00004F000000}"/>
            </a:ext>
          </a:extLst>
        </xdr:cNvPr>
        <xdr:cNvSpPr/>
      </xdr:nvSpPr>
      <xdr:spPr>
        <a:xfrm>
          <a:off x="8125743" y="2010232"/>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36633</xdr:colOff>
      <xdr:row>12</xdr:row>
      <xdr:rowOff>26652</xdr:rowOff>
    </xdr:from>
    <xdr:to>
      <xdr:col>6</xdr:col>
      <xdr:colOff>859593</xdr:colOff>
      <xdr:row>12</xdr:row>
      <xdr:rowOff>348122</xdr:rowOff>
    </xdr:to>
    <xdr:sp macro="[0]!opentextblock" textlink="">
      <xdr:nvSpPr>
        <xdr:cNvPr id="80" name="Rectangle: Rounded Corners 79" hidden="1">
          <a:extLst>
            <a:ext uri="{FF2B5EF4-FFF2-40B4-BE49-F238E27FC236}">
              <a16:creationId xmlns:a16="http://schemas.microsoft.com/office/drawing/2014/main" id="{00000000-0008-0000-0B00-000050000000}"/>
            </a:ext>
          </a:extLst>
        </xdr:cNvPr>
        <xdr:cNvSpPr/>
      </xdr:nvSpPr>
      <xdr:spPr>
        <a:xfrm>
          <a:off x="9018708" y="2007852"/>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46158</xdr:colOff>
      <xdr:row>12</xdr:row>
      <xdr:rowOff>30856</xdr:rowOff>
    </xdr:from>
    <xdr:to>
      <xdr:col>7</xdr:col>
      <xdr:colOff>869118</xdr:colOff>
      <xdr:row>12</xdr:row>
      <xdr:rowOff>352326</xdr:rowOff>
    </xdr:to>
    <xdr:sp macro="[0]!opentextblock" textlink="">
      <xdr:nvSpPr>
        <xdr:cNvPr id="81" name="Rectangle: Rounded Corners 80" hidden="1">
          <a:extLst>
            <a:ext uri="{FF2B5EF4-FFF2-40B4-BE49-F238E27FC236}">
              <a16:creationId xmlns:a16="http://schemas.microsoft.com/office/drawing/2014/main" id="{00000000-0008-0000-0B00-000051000000}"/>
            </a:ext>
          </a:extLst>
        </xdr:cNvPr>
        <xdr:cNvSpPr/>
      </xdr:nvSpPr>
      <xdr:spPr>
        <a:xfrm>
          <a:off x="9923583" y="2012056"/>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43768</xdr:colOff>
      <xdr:row>12</xdr:row>
      <xdr:rowOff>28473</xdr:rowOff>
    </xdr:from>
    <xdr:to>
      <xdr:col>8</xdr:col>
      <xdr:colOff>866728</xdr:colOff>
      <xdr:row>12</xdr:row>
      <xdr:rowOff>349943</xdr:rowOff>
    </xdr:to>
    <xdr:sp macro="[0]!opentextblock" textlink="">
      <xdr:nvSpPr>
        <xdr:cNvPr id="82" name="Rectangle: Rounded Corners 81" hidden="1">
          <a:extLst>
            <a:ext uri="{FF2B5EF4-FFF2-40B4-BE49-F238E27FC236}">
              <a16:creationId xmlns:a16="http://schemas.microsoft.com/office/drawing/2014/main" id="{00000000-0008-0000-0B00-000052000000}"/>
            </a:ext>
          </a:extLst>
        </xdr:cNvPr>
        <xdr:cNvSpPr/>
      </xdr:nvSpPr>
      <xdr:spPr>
        <a:xfrm>
          <a:off x="10816543" y="2009673"/>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36801</xdr:colOff>
      <xdr:row>12</xdr:row>
      <xdr:rowOff>26095</xdr:rowOff>
    </xdr:from>
    <xdr:to>
      <xdr:col>9</xdr:col>
      <xdr:colOff>859761</xdr:colOff>
      <xdr:row>12</xdr:row>
      <xdr:rowOff>347565</xdr:rowOff>
    </xdr:to>
    <xdr:sp macro="[0]!opentextblock" textlink="">
      <xdr:nvSpPr>
        <xdr:cNvPr id="83" name="Rectangle: Rounded Corners 82" hidden="1">
          <a:extLst>
            <a:ext uri="{FF2B5EF4-FFF2-40B4-BE49-F238E27FC236}">
              <a16:creationId xmlns:a16="http://schemas.microsoft.com/office/drawing/2014/main" id="{00000000-0008-0000-0B00-000053000000}"/>
            </a:ext>
          </a:extLst>
        </xdr:cNvPr>
        <xdr:cNvSpPr/>
      </xdr:nvSpPr>
      <xdr:spPr>
        <a:xfrm>
          <a:off x="11704926" y="200729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39000</xdr:colOff>
      <xdr:row>12</xdr:row>
      <xdr:rowOff>29041</xdr:rowOff>
    </xdr:from>
    <xdr:to>
      <xdr:col>10</xdr:col>
      <xdr:colOff>861960</xdr:colOff>
      <xdr:row>12</xdr:row>
      <xdr:rowOff>350511</xdr:rowOff>
    </xdr:to>
    <xdr:sp macro="[0]!opentextblock" textlink="">
      <xdr:nvSpPr>
        <xdr:cNvPr id="84" name="Rectangle: Rounded Corners 83" hidden="1">
          <a:extLst>
            <a:ext uri="{FF2B5EF4-FFF2-40B4-BE49-F238E27FC236}">
              <a16:creationId xmlns:a16="http://schemas.microsoft.com/office/drawing/2014/main" id="{00000000-0008-0000-0B00-000054000000}"/>
            </a:ext>
          </a:extLst>
        </xdr:cNvPr>
        <xdr:cNvSpPr/>
      </xdr:nvSpPr>
      <xdr:spPr>
        <a:xfrm>
          <a:off x="12602475" y="2010241"/>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48514</xdr:colOff>
      <xdr:row>12</xdr:row>
      <xdr:rowOff>26659</xdr:rowOff>
    </xdr:from>
    <xdr:to>
      <xdr:col>11</xdr:col>
      <xdr:colOff>871474</xdr:colOff>
      <xdr:row>12</xdr:row>
      <xdr:rowOff>348129</xdr:rowOff>
    </xdr:to>
    <xdr:sp macro="[0]!opentextblock" textlink="">
      <xdr:nvSpPr>
        <xdr:cNvPr id="85" name="Rectangle: Rounded Corners 84" hidden="1">
          <a:extLst>
            <a:ext uri="{FF2B5EF4-FFF2-40B4-BE49-F238E27FC236}">
              <a16:creationId xmlns:a16="http://schemas.microsoft.com/office/drawing/2014/main" id="{00000000-0008-0000-0B00-000055000000}"/>
            </a:ext>
          </a:extLst>
        </xdr:cNvPr>
        <xdr:cNvSpPr/>
      </xdr:nvSpPr>
      <xdr:spPr>
        <a:xfrm>
          <a:off x="13507339" y="2007859"/>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41195</xdr:colOff>
      <xdr:row>12</xdr:row>
      <xdr:rowOff>30322</xdr:rowOff>
    </xdr:from>
    <xdr:to>
      <xdr:col>12</xdr:col>
      <xdr:colOff>864155</xdr:colOff>
      <xdr:row>12</xdr:row>
      <xdr:rowOff>351792</xdr:rowOff>
    </xdr:to>
    <xdr:sp macro="[0]!opentextblock" textlink="">
      <xdr:nvSpPr>
        <xdr:cNvPr id="86" name="Rectangle: Rounded Corners 85" hidden="1">
          <a:extLst>
            <a:ext uri="{FF2B5EF4-FFF2-40B4-BE49-F238E27FC236}">
              <a16:creationId xmlns:a16="http://schemas.microsoft.com/office/drawing/2014/main" id="{00000000-0008-0000-0B00-000056000000}"/>
            </a:ext>
          </a:extLst>
        </xdr:cNvPr>
        <xdr:cNvSpPr/>
      </xdr:nvSpPr>
      <xdr:spPr>
        <a:xfrm>
          <a:off x="14395370" y="2011522"/>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3</xdr:col>
      <xdr:colOff>71437</xdr:colOff>
      <xdr:row>5</xdr:row>
      <xdr:rowOff>145256</xdr:rowOff>
    </xdr:from>
    <xdr:to>
      <xdr:col>3</xdr:col>
      <xdr:colOff>999284</xdr:colOff>
      <xdr:row>6</xdr:row>
      <xdr:rowOff>179854</xdr:rowOff>
    </xdr:to>
    <xdr:sp macro="[0]!home" textlink="">
      <xdr:nvSpPr>
        <xdr:cNvPr id="69" name="Rectangle: Rounded Corners 1">
          <a:extLst>
            <a:ext uri="{FF2B5EF4-FFF2-40B4-BE49-F238E27FC236}">
              <a16:creationId xmlns:a16="http://schemas.microsoft.com/office/drawing/2014/main" id="{00000000-0008-0000-0B00-000045000000}"/>
            </a:ext>
          </a:extLst>
        </xdr:cNvPr>
        <xdr:cNvSpPr/>
      </xdr:nvSpPr>
      <xdr:spPr>
        <a:xfrm>
          <a:off x="700087" y="145256"/>
          <a:ext cx="927847" cy="282248"/>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35719</xdr:colOff>
      <xdr:row>40</xdr:row>
      <xdr:rowOff>35719</xdr:rowOff>
    </xdr:from>
    <xdr:to>
      <xdr:col>4</xdr:col>
      <xdr:colOff>858679</xdr:colOff>
      <xdr:row>40</xdr:row>
      <xdr:rowOff>357189</xdr:rowOff>
    </xdr:to>
    <xdr:sp macro="[0]!opentextblock" textlink="">
      <xdr:nvSpPr>
        <xdr:cNvPr id="70" name="Rectangle: Rounded Corners 69">
          <a:extLst>
            <a:ext uri="{FF2B5EF4-FFF2-40B4-BE49-F238E27FC236}">
              <a16:creationId xmlns:a16="http://schemas.microsoft.com/office/drawing/2014/main" id="{00000000-0008-0000-0B00-000046000000}"/>
            </a:ext>
          </a:extLst>
        </xdr:cNvPr>
        <xdr:cNvSpPr/>
      </xdr:nvSpPr>
      <xdr:spPr>
        <a:xfrm>
          <a:off x="6000750" y="1237059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Note</a:t>
          </a:r>
        </a:p>
      </xdr:txBody>
    </xdr:sp>
    <xdr:clientData/>
  </xdr:twoCellAnchor>
  <xdr:twoCellAnchor>
    <xdr:from>
      <xdr:col>12</xdr:col>
      <xdr:colOff>23812</xdr:colOff>
      <xdr:row>21</xdr:row>
      <xdr:rowOff>35718</xdr:rowOff>
    </xdr:from>
    <xdr:to>
      <xdr:col>12</xdr:col>
      <xdr:colOff>846772</xdr:colOff>
      <xdr:row>21</xdr:row>
      <xdr:rowOff>347663</xdr:rowOff>
    </xdr:to>
    <xdr:sp macro="[0]!opentextblock" textlink="">
      <xdr:nvSpPr>
        <xdr:cNvPr id="71" name="Rectangle: Rounded Corners 70" hidden="1">
          <a:extLst>
            <a:ext uri="{FF2B5EF4-FFF2-40B4-BE49-F238E27FC236}">
              <a16:creationId xmlns:a16="http://schemas.microsoft.com/office/drawing/2014/main" id="{00000000-0008-0000-0B00-000047000000}"/>
            </a:ext>
          </a:extLst>
        </xdr:cNvPr>
        <xdr:cNvSpPr/>
      </xdr:nvSpPr>
      <xdr:spPr>
        <a:xfrm>
          <a:off x="13132593" y="645318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23812</xdr:colOff>
      <xdr:row>27</xdr:row>
      <xdr:rowOff>35718</xdr:rowOff>
    </xdr:from>
    <xdr:to>
      <xdr:col>4</xdr:col>
      <xdr:colOff>846772</xdr:colOff>
      <xdr:row>27</xdr:row>
      <xdr:rowOff>347663</xdr:rowOff>
    </xdr:to>
    <xdr:sp macro="[0]!opentextblock" textlink="">
      <xdr:nvSpPr>
        <xdr:cNvPr id="72" name="Rectangle: Rounded Corners 71" hidden="1">
          <a:extLst>
            <a:ext uri="{FF2B5EF4-FFF2-40B4-BE49-F238E27FC236}">
              <a16:creationId xmlns:a16="http://schemas.microsoft.com/office/drawing/2014/main" id="{00000000-0008-0000-0B00-000048000000}"/>
            </a:ext>
          </a:extLst>
        </xdr:cNvPr>
        <xdr:cNvSpPr/>
      </xdr:nvSpPr>
      <xdr:spPr>
        <a:xfrm>
          <a:off x="5988843"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23812</xdr:colOff>
      <xdr:row>27</xdr:row>
      <xdr:rowOff>35718</xdr:rowOff>
    </xdr:from>
    <xdr:to>
      <xdr:col>5</xdr:col>
      <xdr:colOff>846772</xdr:colOff>
      <xdr:row>27</xdr:row>
      <xdr:rowOff>347663</xdr:rowOff>
    </xdr:to>
    <xdr:sp macro="[0]!opentextblock" textlink="">
      <xdr:nvSpPr>
        <xdr:cNvPr id="73" name="Rectangle: Rounded Corners 72" hidden="1">
          <a:extLst>
            <a:ext uri="{FF2B5EF4-FFF2-40B4-BE49-F238E27FC236}">
              <a16:creationId xmlns:a16="http://schemas.microsoft.com/office/drawing/2014/main" id="{00000000-0008-0000-0B00-000049000000}"/>
            </a:ext>
          </a:extLst>
        </xdr:cNvPr>
        <xdr:cNvSpPr/>
      </xdr:nvSpPr>
      <xdr:spPr>
        <a:xfrm>
          <a:off x="6881812"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23812</xdr:colOff>
      <xdr:row>27</xdr:row>
      <xdr:rowOff>35718</xdr:rowOff>
    </xdr:from>
    <xdr:to>
      <xdr:col>6</xdr:col>
      <xdr:colOff>846772</xdr:colOff>
      <xdr:row>27</xdr:row>
      <xdr:rowOff>347663</xdr:rowOff>
    </xdr:to>
    <xdr:sp macro="[0]!opentextblock" textlink="">
      <xdr:nvSpPr>
        <xdr:cNvPr id="74" name="Rectangle: Rounded Corners 73" hidden="1">
          <a:extLst>
            <a:ext uri="{FF2B5EF4-FFF2-40B4-BE49-F238E27FC236}">
              <a16:creationId xmlns:a16="http://schemas.microsoft.com/office/drawing/2014/main" id="{00000000-0008-0000-0B00-00004A000000}"/>
            </a:ext>
          </a:extLst>
        </xdr:cNvPr>
        <xdr:cNvSpPr/>
      </xdr:nvSpPr>
      <xdr:spPr>
        <a:xfrm>
          <a:off x="7774781"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23812</xdr:colOff>
      <xdr:row>27</xdr:row>
      <xdr:rowOff>35718</xdr:rowOff>
    </xdr:from>
    <xdr:to>
      <xdr:col>7</xdr:col>
      <xdr:colOff>846772</xdr:colOff>
      <xdr:row>27</xdr:row>
      <xdr:rowOff>347663</xdr:rowOff>
    </xdr:to>
    <xdr:sp macro="[0]!opentextblock" textlink="">
      <xdr:nvSpPr>
        <xdr:cNvPr id="75" name="Rectangle: Rounded Corners 74" hidden="1">
          <a:extLst>
            <a:ext uri="{FF2B5EF4-FFF2-40B4-BE49-F238E27FC236}">
              <a16:creationId xmlns:a16="http://schemas.microsoft.com/office/drawing/2014/main" id="{00000000-0008-0000-0B00-00004B000000}"/>
            </a:ext>
          </a:extLst>
        </xdr:cNvPr>
        <xdr:cNvSpPr/>
      </xdr:nvSpPr>
      <xdr:spPr>
        <a:xfrm>
          <a:off x="8667750"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23812</xdr:colOff>
      <xdr:row>27</xdr:row>
      <xdr:rowOff>35718</xdr:rowOff>
    </xdr:from>
    <xdr:to>
      <xdr:col>8</xdr:col>
      <xdr:colOff>846772</xdr:colOff>
      <xdr:row>27</xdr:row>
      <xdr:rowOff>347663</xdr:rowOff>
    </xdr:to>
    <xdr:sp macro="[0]!opentextblock" textlink="">
      <xdr:nvSpPr>
        <xdr:cNvPr id="76" name="Rectangle: Rounded Corners 75" hidden="1">
          <a:extLst>
            <a:ext uri="{FF2B5EF4-FFF2-40B4-BE49-F238E27FC236}">
              <a16:creationId xmlns:a16="http://schemas.microsoft.com/office/drawing/2014/main" id="{00000000-0008-0000-0B00-00004C000000}"/>
            </a:ext>
          </a:extLst>
        </xdr:cNvPr>
        <xdr:cNvSpPr/>
      </xdr:nvSpPr>
      <xdr:spPr>
        <a:xfrm>
          <a:off x="9560718"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23812</xdr:colOff>
      <xdr:row>27</xdr:row>
      <xdr:rowOff>35718</xdr:rowOff>
    </xdr:from>
    <xdr:to>
      <xdr:col>9</xdr:col>
      <xdr:colOff>846772</xdr:colOff>
      <xdr:row>27</xdr:row>
      <xdr:rowOff>347663</xdr:rowOff>
    </xdr:to>
    <xdr:sp macro="[0]!opentextblock" textlink="">
      <xdr:nvSpPr>
        <xdr:cNvPr id="77" name="Rectangle: Rounded Corners 76" hidden="1">
          <a:extLst>
            <a:ext uri="{FF2B5EF4-FFF2-40B4-BE49-F238E27FC236}">
              <a16:creationId xmlns:a16="http://schemas.microsoft.com/office/drawing/2014/main" id="{00000000-0008-0000-0B00-00004D000000}"/>
            </a:ext>
          </a:extLst>
        </xdr:cNvPr>
        <xdr:cNvSpPr/>
      </xdr:nvSpPr>
      <xdr:spPr>
        <a:xfrm>
          <a:off x="10453687"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23812</xdr:colOff>
      <xdr:row>27</xdr:row>
      <xdr:rowOff>35718</xdr:rowOff>
    </xdr:from>
    <xdr:to>
      <xdr:col>10</xdr:col>
      <xdr:colOff>846772</xdr:colOff>
      <xdr:row>27</xdr:row>
      <xdr:rowOff>347663</xdr:rowOff>
    </xdr:to>
    <xdr:sp macro="[0]!opentextblock" textlink="">
      <xdr:nvSpPr>
        <xdr:cNvPr id="87" name="Rectangle: Rounded Corners 86" hidden="1">
          <a:extLst>
            <a:ext uri="{FF2B5EF4-FFF2-40B4-BE49-F238E27FC236}">
              <a16:creationId xmlns:a16="http://schemas.microsoft.com/office/drawing/2014/main" id="{00000000-0008-0000-0B00-000057000000}"/>
            </a:ext>
          </a:extLst>
        </xdr:cNvPr>
        <xdr:cNvSpPr/>
      </xdr:nvSpPr>
      <xdr:spPr>
        <a:xfrm>
          <a:off x="11346656"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23812</xdr:colOff>
      <xdr:row>27</xdr:row>
      <xdr:rowOff>35718</xdr:rowOff>
    </xdr:from>
    <xdr:to>
      <xdr:col>11</xdr:col>
      <xdr:colOff>846772</xdr:colOff>
      <xdr:row>27</xdr:row>
      <xdr:rowOff>347663</xdr:rowOff>
    </xdr:to>
    <xdr:sp macro="[0]!opentextblock" textlink="">
      <xdr:nvSpPr>
        <xdr:cNvPr id="88" name="Rectangle: Rounded Corners 87" hidden="1">
          <a:extLst>
            <a:ext uri="{FF2B5EF4-FFF2-40B4-BE49-F238E27FC236}">
              <a16:creationId xmlns:a16="http://schemas.microsoft.com/office/drawing/2014/main" id="{00000000-0008-0000-0B00-000058000000}"/>
            </a:ext>
          </a:extLst>
        </xdr:cNvPr>
        <xdr:cNvSpPr/>
      </xdr:nvSpPr>
      <xdr:spPr>
        <a:xfrm>
          <a:off x="12239625"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23812</xdr:colOff>
      <xdr:row>27</xdr:row>
      <xdr:rowOff>35718</xdr:rowOff>
    </xdr:from>
    <xdr:to>
      <xdr:col>12</xdr:col>
      <xdr:colOff>846772</xdr:colOff>
      <xdr:row>27</xdr:row>
      <xdr:rowOff>347663</xdr:rowOff>
    </xdr:to>
    <xdr:sp macro="[0]!opentextblock" textlink="">
      <xdr:nvSpPr>
        <xdr:cNvPr id="89" name="Rectangle: Rounded Corners 88" hidden="1">
          <a:extLst>
            <a:ext uri="{FF2B5EF4-FFF2-40B4-BE49-F238E27FC236}">
              <a16:creationId xmlns:a16="http://schemas.microsoft.com/office/drawing/2014/main" id="{00000000-0008-0000-0B00-000059000000}"/>
            </a:ext>
          </a:extLst>
        </xdr:cNvPr>
        <xdr:cNvSpPr/>
      </xdr:nvSpPr>
      <xdr:spPr>
        <a:xfrm>
          <a:off x="13132593"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23812</xdr:colOff>
      <xdr:row>27</xdr:row>
      <xdr:rowOff>35718</xdr:rowOff>
    </xdr:from>
    <xdr:to>
      <xdr:col>14</xdr:col>
      <xdr:colOff>846772</xdr:colOff>
      <xdr:row>27</xdr:row>
      <xdr:rowOff>347663</xdr:rowOff>
    </xdr:to>
    <xdr:sp macro="[0]!opentextblock" textlink="">
      <xdr:nvSpPr>
        <xdr:cNvPr id="91" name="Rectangle: Rounded Corners 90" hidden="1">
          <a:extLst>
            <a:ext uri="{FF2B5EF4-FFF2-40B4-BE49-F238E27FC236}">
              <a16:creationId xmlns:a16="http://schemas.microsoft.com/office/drawing/2014/main" id="{00000000-0008-0000-0B00-00005B000000}"/>
            </a:ext>
          </a:extLst>
        </xdr:cNvPr>
        <xdr:cNvSpPr/>
      </xdr:nvSpPr>
      <xdr:spPr>
        <a:xfrm>
          <a:off x="14918531"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23812</xdr:colOff>
      <xdr:row>27</xdr:row>
      <xdr:rowOff>35718</xdr:rowOff>
    </xdr:from>
    <xdr:to>
      <xdr:col>15</xdr:col>
      <xdr:colOff>846772</xdr:colOff>
      <xdr:row>27</xdr:row>
      <xdr:rowOff>347663</xdr:rowOff>
    </xdr:to>
    <xdr:sp macro="[0]!opentextblock" textlink="">
      <xdr:nvSpPr>
        <xdr:cNvPr id="92" name="Rectangle: Rounded Corners 91" hidden="1">
          <a:extLst>
            <a:ext uri="{FF2B5EF4-FFF2-40B4-BE49-F238E27FC236}">
              <a16:creationId xmlns:a16="http://schemas.microsoft.com/office/drawing/2014/main" id="{00000000-0008-0000-0B00-00005C000000}"/>
            </a:ext>
          </a:extLst>
        </xdr:cNvPr>
        <xdr:cNvSpPr/>
      </xdr:nvSpPr>
      <xdr:spPr>
        <a:xfrm>
          <a:off x="15811500"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23812</xdr:colOff>
      <xdr:row>27</xdr:row>
      <xdr:rowOff>35718</xdr:rowOff>
    </xdr:from>
    <xdr:to>
      <xdr:col>16</xdr:col>
      <xdr:colOff>846772</xdr:colOff>
      <xdr:row>27</xdr:row>
      <xdr:rowOff>347663</xdr:rowOff>
    </xdr:to>
    <xdr:sp macro="[0]!opentextblock" textlink="">
      <xdr:nvSpPr>
        <xdr:cNvPr id="93" name="Rectangle: Rounded Corners 92" hidden="1">
          <a:extLst>
            <a:ext uri="{FF2B5EF4-FFF2-40B4-BE49-F238E27FC236}">
              <a16:creationId xmlns:a16="http://schemas.microsoft.com/office/drawing/2014/main" id="{00000000-0008-0000-0B00-00005D000000}"/>
            </a:ext>
          </a:extLst>
        </xdr:cNvPr>
        <xdr:cNvSpPr/>
      </xdr:nvSpPr>
      <xdr:spPr>
        <a:xfrm>
          <a:off x="16704468"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23812</xdr:colOff>
      <xdr:row>27</xdr:row>
      <xdr:rowOff>35718</xdr:rowOff>
    </xdr:from>
    <xdr:to>
      <xdr:col>17</xdr:col>
      <xdr:colOff>846772</xdr:colOff>
      <xdr:row>27</xdr:row>
      <xdr:rowOff>347663</xdr:rowOff>
    </xdr:to>
    <xdr:sp macro="[0]!opentextblock" textlink="">
      <xdr:nvSpPr>
        <xdr:cNvPr id="94" name="Rectangle: Rounded Corners 93" hidden="1">
          <a:extLst>
            <a:ext uri="{FF2B5EF4-FFF2-40B4-BE49-F238E27FC236}">
              <a16:creationId xmlns:a16="http://schemas.microsoft.com/office/drawing/2014/main" id="{00000000-0008-0000-0B00-00005E000000}"/>
            </a:ext>
          </a:extLst>
        </xdr:cNvPr>
        <xdr:cNvSpPr/>
      </xdr:nvSpPr>
      <xdr:spPr>
        <a:xfrm>
          <a:off x="17597437"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23812</xdr:colOff>
      <xdr:row>27</xdr:row>
      <xdr:rowOff>35718</xdr:rowOff>
    </xdr:from>
    <xdr:to>
      <xdr:col>18</xdr:col>
      <xdr:colOff>846772</xdr:colOff>
      <xdr:row>27</xdr:row>
      <xdr:rowOff>347663</xdr:rowOff>
    </xdr:to>
    <xdr:sp macro="[0]!opentextblock" textlink="">
      <xdr:nvSpPr>
        <xdr:cNvPr id="95" name="Rectangle: Rounded Corners 94" hidden="1">
          <a:extLst>
            <a:ext uri="{FF2B5EF4-FFF2-40B4-BE49-F238E27FC236}">
              <a16:creationId xmlns:a16="http://schemas.microsoft.com/office/drawing/2014/main" id="{00000000-0008-0000-0B00-00005F000000}"/>
            </a:ext>
          </a:extLst>
        </xdr:cNvPr>
        <xdr:cNvSpPr/>
      </xdr:nvSpPr>
      <xdr:spPr>
        <a:xfrm>
          <a:off x="18490406"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23812</xdr:colOff>
      <xdr:row>27</xdr:row>
      <xdr:rowOff>35718</xdr:rowOff>
    </xdr:from>
    <xdr:to>
      <xdr:col>19</xdr:col>
      <xdr:colOff>846772</xdr:colOff>
      <xdr:row>27</xdr:row>
      <xdr:rowOff>347663</xdr:rowOff>
    </xdr:to>
    <xdr:sp macro="[0]!opentextblock" textlink="">
      <xdr:nvSpPr>
        <xdr:cNvPr id="96" name="Rectangle: Rounded Corners 95" hidden="1">
          <a:extLst>
            <a:ext uri="{FF2B5EF4-FFF2-40B4-BE49-F238E27FC236}">
              <a16:creationId xmlns:a16="http://schemas.microsoft.com/office/drawing/2014/main" id="{00000000-0008-0000-0B00-000060000000}"/>
            </a:ext>
          </a:extLst>
        </xdr:cNvPr>
        <xdr:cNvSpPr/>
      </xdr:nvSpPr>
      <xdr:spPr>
        <a:xfrm>
          <a:off x="19383375"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23812</xdr:colOff>
      <xdr:row>27</xdr:row>
      <xdr:rowOff>35718</xdr:rowOff>
    </xdr:from>
    <xdr:to>
      <xdr:col>20</xdr:col>
      <xdr:colOff>846772</xdr:colOff>
      <xdr:row>27</xdr:row>
      <xdr:rowOff>347663</xdr:rowOff>
    </xdr:to>
    <xdr:sp macro="[0]!opentextblock" textlink="">
      <xdr:nvSpPr>
        <xdr:cNvPr id="97" name="Rectangle: Rounded Corners 96" hidden="1">
          <a:extLst>
            <a:ext uri="{FF2B5EF4-FFF2-40B4-BE49-F238E27FC236}">
              <a16:creationId xmlns:a16="http://schemas.microsoft.com/office/drawing/2014/main" id="{00000000-0008-0000-0B00-000061000000}"/>
            </a:ext>
          </a:extLst>
        </xdr:cNvPr>
        <xdr:cNvSpPr/>
      </xdr:nvSpPr>
      <xdr:spPr>
        <a:xfrm>
          <a:off x="20276343"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23812</xdr:colOff>
      <xdr:row>27</xdr:row>
      <xdr:rowOff>35718</xdr:rowOff>
    </xdr:from>
    <xdr:to>
      <xdr:col>21</xdr:col>
      <xdr:colOff>846772</xdr:colOff>
      <xdr:row>27</xdr:row>
      <xdr:rowOff>347663</xdr:rowOff>
    </xdr:to>
    <xdr:sp macro="[0]!opentextblock" textlink="">
      <xdr:nvSpPr>
        <xdr:cNvPr id="98" name="Rectangle: Rounded Corners 97" hidden="1">
          <a:extLst>
            <a:ext uri="{FF2B5EF4-FFF2-40B4-BE49-F238E27FC236}">
              <a16:creationId xmlns:a16="http://schemas.microsoft.com/office/drawing/2014/main" id="{00000000-0008-0000-0B00-000062000000}"/>
            </a:ext>
          </a:extLst>
        </xdr:cNvPr>
        <xdr:cNvSpPr/>
      </xdr:nvSpPr>
      <xdr:spPr>
        <a:xfrm>
          <a:off x="21169312"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23812</xdr:colOff>
      <xdr:row>29</xdr:row>
      <xdr:rowOff>35718</xdr:rowOff>
    </xdr:from>
    <xdr:to>
      <xdr:col>4</xdr:col>
      <xdr:colOff>846772</xdr:colOff>
      <xdr:row>29</xdr:row>
      <xdr:rowOff>347663</xdr:rowOff>
    </xdr:to>
    <xdr:sp macro="[0]!opentextblock" textlink="">
      <xdr:nvSpPr>
        <xdr:cNvPr id="117" name="Rectangle: Rounded Corners 116" hidden="1">
          <a:extLst>
            <a:ext uri="{FF2B5EF4-FFF2-40B4-BE49-F238E27FC236}">
              <a16:creationId xmlns:a16="http://schemas.microsoft.com/office/drawing/2014/main" id="{00000000-0008-0000-0B00-000075000000}"/>
            </a:ext>
          </a:extLst>
        </xdr:cNvPr>
        <xdr:cNvSpPr/>
      </xdr:nvSpPr>
      <xdr:spPr>
        <a:xfrm>
          <a:off x="5988843"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23812</xdr:colOff>
      <xdr:row>29</xdr:row>
      <xdr:rowOff>35718</xdr:rowOff>
    </xdr:from>
    <xdr:to>
      <xdr:col>5</xdr:col>
      <xdr:colOff>846772</xdr:colOff>
      <xdr:row>29</xdr:row>
      <xdr:rowOff>347663</xdr:rowOff>
    </xdr:to>
    <xdr:sp macro="[0]!opentextblock" textlink="">
      <xdr:nvSpPr>
        <xdr:cNvPr id="118" name="Rectangle: Rounded Corners 117" hidden="1">
          <a:extLst>
            <a:ext uri="{FF2B5EF4-FFF2-40B4-BE49-F238E27FC236}">
              <a16:creationId xmlns:a16="http://schemas.microsoft.com/office/drawing/2014/main" id="{00000000-0008-0000-0B00-000076000000}"/>
            </a:ext>
          </a:extLst>
        </xdr:cNvPr>
        <xdr:cNvSpPr/>
      </xdr:nvSpPr>
      <xdr:spPr>
        <a:xfrm>
          <a:off x="6881812"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23812</xdr:colOff>
      <xdr:row>29</xdr:row>
      <xdr:rowOff>35718</xdr:rowOff>
    </xdr:from>
    <xdr:to>
      <xdr:col>6</xdr:col>
      <xdr:colOff>846772</xdr:colOff>
      <xdr:row>29</xdr:row>
      <xdr:rowOff>347663</xdr:rowOff>
    </xdr:to>
    <xdr:sp macro="[0]!opentextblock" textlink="">
      <xdr:nvSpPr>
        <xdr:cNvPr id="119" name="Rectangle: Rounded Corners 118" hidden="1">
          <a:extLst>
            <a:ext uri="{FF2B5EF4-FFF2-40B4-BE49-F238E27FC236}">
              <a16:creationId xmlns:a16="http://schemas.microsoft.com/office/drawing/2014/main" id="{00000000-0008-0000-0B00-000077000000}"/>
            </a:ext>
          </a:extLst>
        </xdr:cNvPr>
        <xdr:cNvSpPr/>
      </xdr:nvSpPr>
      <xdr:spPr>
        <a:xfrm>
          <a:off x="7774781"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23812</xdr:colOff>
      <xdr:row>29</xdr:row>
      <xdr:rowOff>35718</xdr:rowOff>
    </xdr:from>
    <xdr:to>
      <xdr:col>7</xdr:col>
      <xdr:colOff>846772</xdr:colOff>
      <xdr:row>29</xdr:row>
      <xdr:rowOff>347663</xdr:rowOff>
    </xdr:to>
    <xdr:sp macro="[0]!opentextblock" textlink="">
      <xdr:nvSpPr>
        <xdr:cNvPr id="120" name="Rectangle: Rounded Corners 119" hidden="1">
          <a:extLst>
            <a:ext uri="{FF2B5EF4-FFF2-40B4-BE49-F238E27FC236}">
              <a16:creationId xmlns:a16="http://schemas.microsoft.com/office/drawing/2014/main" id="{00000000-0008-0000-0B00-000078000000}"/>
            </a:ext>
          </a:extLst>
        </xdr:cNvPr>
        <xdr:cNvSpPr/>
      </xdr:nvSpPr>
      <xdr:spPr>
        <a:xfrm>
          <a:off x="8667750"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23812</xdr:colOff>
      <xdr:row>29</xdr:row>
      <xdr:rowOff>35718</xdr:rowOff>
    </xdr:from>
    <xdr:to>
      <xdr:col>8</xdr:col>
      <xdr:colOff>846772</xdr:colOff>
      <xdr:row>29</xdr:row>
      <xdr:rowOff>347663</xdr:rowOff>
    </xdr:to>
    <xdr:sp macro="[0]!opentextblock" textlink="">
      <xdr:nvSpPr>
        <xdr:cNvPr id="121" name="Rectangle: Rounded Corners 120" hidden="1">
          <a:extLst>
            <a:ext uri="{FF2B5EF4-FFF2-40B4-BE49-F238E27FC236}">
              <a16:creationId xmlns:a16="http://schemas.microsoft.com/office/drawing/2014/main" id="{00000000-0008-0000-0B00-000079000000}"/>
            </a:ext>
          </a:extLst>
        </xdr:cNvPr>
        <xdr:cNvSpPr/>
      </xdr:nvSpPr>
      <xdr:spPr>
        <a:xfrm>
          <a:off x="9560718"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23812</xdr:colOff>
      <xdr:row>29</xdr:row>
      <xdr:rowOff>35718</xdr:rowOff>
    </xdr:from>
    <xdr:to>
      <xdr:col>9</xdr:col>
      <xdr:colOff>846772</xdr:colOff>
      <xdr:row>29</xdr:row>
      <xdr:rowOff>347663</xdr:rowOff>
    </xdr:to>
    <xdr:sp macro="[0]!opentextblock" textlink="">
      <xdr:nvSpPr>
        <xdr:cNvPr id="122" name="Rectangle: Rounded Corners 121" hidden="1">
          <a:extLst>
            <a:ext uri="{FF2B5EF4-FFF2-40B4-BE49-F238E27FC236}">
              <a16:creationId xmlns:a16="http://schemas.microsoft.com/office/drawing/2014/main" id="{00000000-0008-0000-0B00-00007A000000}"/>
            </a:ext>
          </a:extLst>
        </xdr:cNvPr>
        <xdr:cNvSpPr/>
      </xdr:nvSpPr>
      <xdr:spPr>
        <a:xfrm>
          <a:off x="10453687"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23812</xdr:colOff>
      <xdr:row>29</xdr:row>
      <xdr:rowOff>35718</xdr:rowOff>
    </xdr:from>
    <xdr:to>
      <xdr:col>10</xdr:col>
      <xdr:colOff>846772</xdr:colOff>
      <xdr:row>29</xdr:row>
      <xdr:rowOff>347663</xdr:rowOff>
    </xdr:to>
    <xdr:sp macro="[0]!opentextblock" textlink="">
      <xdr:nvSpPr>
        <xdr:cNvPr id="123" name="Rectangle: Rounded Corners 122" hidden="1">
          <a:extLst>
            <a:ext uri="{FF2B5EF4-FFF2-40B4-BE49-F238E27FC236}">
              <a16:creationId xmlns:a16="http://schemas.microsoft.com/office/drawing/2014/main" id="{00000000-0008-0000-0B00-00007B000000}"/>
            </a:ext>
          </a:extLst>
        </xdr:cNvPr>
        <xdr:cNvSpPr/>
      </xdr:nvSpPr>
      <xdr:spPr>
        <a:xfrm>
          <a:off x="11346656"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23812</xdr:colOff>
      <xdr:row>29</xdr:row>
      <xdr:rowOff>35718</xdr:rowOff>
    </xdr:from>
    <xdr:to>
      <xdr:col>11</xdr:col>
      <xdr:colOff>846772</xdr:colOff>
      <xdr:row>29</xdr:row>
      <xdr:rowOff>347663</xdr:rowOff>
    </xdr:to>
    <xdr:sp macro="[0]!opentextblock" textlink="">
      <xdr:nvSpPr>
        <xdr:cNvPr id="124" name="Rectangle: Rounded Corners 123" hidden="1">
          <a:extLst>
            <a:ext uri="{FF2B5EF4-FFF2-40B4-BE49-F238E27FC236}">
              <a16:creationId xmlns:a16="http://schemas.microsoft.com/office/drawing/2014/main" id="{00000000-0008-0000-0B00-00007C000000}"/>
            </a:ext>
          </a:extLst>
        </xdr:cNvPr>
        <xdr:cNvSpPr/>
      </xdr:nvSpPr>
      <xdr:spPr>
        <a:xfrm>
          <a:off x="12239625"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23812</xdr:colOff>
      <xdr:row>29</xdr:row>
      <xdr:rowOff>35718</xdr:rowOff>
    </xdr:from>
    <xdr:to>
      <xdr:col>12</xdr:col>
      <xdr:colOff>846772</xdr:colOff>
      <xdr:row>29</xdr:row>
      <xdr:rowOff>347663</xdr:rowOff>
    </xdr:to>
    <xdr:sp macro="[0]!opentextblock" textlink="">
      <xdr:nvSpPr>
        <xdr:cNvPr id="125" name="Rectangle: Rounded Corners 124" hidden="1">
          <a:extLst>
            <a:ext uri="{FF2B5EF4-FFF2-40B4-BE49-F238E27FC236}">
              <a16:creationId xmlns:a16="http://schemas.microsoft.com/office/drawing/2014/main" id="{00000000-0008-0000-0B00-00007D000000}"/>
            </a:ext>
          </a:extLst>
        </xdr:cNvPr>
        <xdr:cNvSpPr/>
      </xdr:nvSpPr>
      <xdr:spPr>
        <a:xfrm>
          <a:off x="13132593"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23812</xdr:colOff>
      <xdr:row>29</xdr:row>
      <xdr:rowOff>35718</xdr:rowOff>
    </xdr:from>
    <xdr:to>
      <xdr:col>13</xdr:col>
      <xdr:colOff>846772</xdr:colOff>
      <xdr:row>29</xdr:row>
      <xdr:rowOff>347663</xdr:rowOff>
    </xdr:to>
    <xdr:sp macro="[0]!opentextblock" textlink="">
      <xdr:nvSpPr>
        <xdr:cNvPr id="126" name="Rectangle: Rounded Corners 125" hidden="1">
          <a:extLst>
            <a:ext uri="{FF2B5EF4-FFF2-40B4-BE49-F238E27FC236}">
              <a16:creationId xmlns:a16="http://schemas.microsoft.com/office/drawing/2014/main" id="{00000000-0008-0000-0B00-00007E000000}"/>
            </a:ext>
          </a:extLst>
        </xdr:cNvPr>
        <xdr:cNvSpPr/>
      </xdr:nvSpPr>
      <xdr:spPr>
        <a:xfrm>
          <a:off x="14025562"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23812</xdr:colOff>
      <xdr:row>29</xdr:row>
      <xdr:rowOff>35718</xdr:rowOff>
    </xdr:from>
    <xdr:to>
      <xdr:col>14</xdr:col>
      <xdr:colOff>846772</xdr:colOff>
      <xdr:row>29</xdr:row>
      <xdr:rowOff>347663</xdr:rowOff>
    </xdr:to>
    <xdr:sp macro="[0]!opentextblock" textlink="">
      <xdr:nvSpPr>
        <xdr:cNvPr id="127" name="Rectangle: Rounded Corners 126" hidden="1">
          <a:extLst>
            <a:ext uri="{FF2B5EF4-FFF2-40B4-BE49-F238E27FC236}">
              <a16:creationId xmlns:a16="http://schemas.microsoft.com/office/drawing/2014/main" id="{00000000-0008-0000-0B00-00007F000000}"/>
            </a:ext>
          </a:extLst>
        </xdr:cNvPr>
        <xdr:cNvSpPr/>
      </xdr:nvSpPr>
      <xdr:spPr>
        <a:xfrm>
          <a:off x="14918531"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23812</xdr:colOff>
      <xdr:row>29</xdr:row>
      <xdr:rowOff>35718</xdr:rowOff>
    </xdr:from>
    <xdr:to>
      <xdr:col>15</xdr:col>
      <xdr:colOff>846772</xdr:colOff>
      <xdr:row>29</xdr:row>
      <xdr:rowOff>347663</xdr:rowOff>
    </xdr:to>
    <xdr:sp macro="[0]!opentextblock" textlink="">
      <xdr:nvSpPr>
        <xdr:cNvPr id="128" name="Rectangle: Rounded Corners 127" hidden="1">
          <a:extLst>
            <a:ext uri="{FF2B5EF4-FFF2-40B4-BE49-F238E27FC236}">
              <a16:creationId xmlns:a16="http://schemas.microsoft.com/office/drawing/2014/main" id="{00000000-0008-0000-0B00-000080000000}"/>
            </a:ext>
          </a:extLst>
        </xdr:cNvPr>
        <xdr:cNvSpPr/>
      </xdr:nvSpPr>
      <xdr:spPr>
        <a:xfrm>
          <a:off x="15811500"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23812</xdr:colOff>
      <xdr:row>29</xdr:row>
      <xdr:rowOff>35718</xdr:rowOff>
    </xdr:from>
    <xdr:to>
      <xdr:col>16</xdr:col>
      <xdr:colOff>846772</xdr:colOff>
      <xdr:row>29</xdr:row>
      <xdr:rowOff>347663</xdr:rowOff>
    </xdr:to>
    <xdr:sp macro="[0]!opentextblock" textlink="">
      <xdr:nvSpPr>
        <xdr:cNvPr id="129" name="Rectangle: Rounded Corners 128" hidden="1">
          <a:extLst>
            <a:ext uri="{FF2B5EF4-FFF2-40B4-BE49-F238E27FC236}">
              <a16:creationId xmlns:a16="http://schemas.microsoft.com/office/drawing/2014/main" id="{00000000-0008-0000-0B00-000081000000}"/>
            </a:ext>
          </a:extLst>
        </xdr:cNvPr>
        <xdr:cNvSpPr/>
      </xdr:nvSpPr>
      <xdr:spPr>
        <a:xfrm>
          <a:off x="16704468"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23812</xdr:colOff>
      <xdr:row>29</xdr:row>
      <xdr:rowOff>35718</xdr:rowOff>
    </xdr:from>
    <xdr:to>
      <xdr:col>17</xdr:col>
      <xdr:colOff>846772</xdr:colOff>
      <xdr:row>29</xdr:row>
      <xdr:rowOff>347663</xdr:rowOff>
    </xdr:to>
    <xdr:sp macro="[0]!opentextblock" textlink="">
      <xdr:nvSpPr>
        <xdr:cNvPr id="130" name="Rectangle: Rounded Corners 129" hidden="1">
          <a:extLst>
            <a:ext uri="{FF2B5EF4-FFF2-40B4-BE49-F238E27FC236}">
              <a16:creationId xmlns:a16="http://schemas.microsoft.com/office/drawing/2014/main" id="{00000000-0008-0000-0B00-000082000000}"/>
            </a:ext>
          </a:extLst>
        </xdr:cNvPr>
        <xdr:cNvSpPr/>
      </xdr:nvSpPr>
      <xdr:spPr>
        <a:xfrm>
          <a:off x="17597437"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23812</xdr:colOff>
      <xdr:row>29</xdr:row>
      <xdr:rowOff>35718</xdr:rowOff>
    </xdr:from>
    <xdr:to>
      <xdr:col>18</xdr:col>
      <xdr:colOff>846772</xdr:colOff>
      <xdr:row>29</xdr:row>
      <xdr:rowOff>347663</xdr:rowOff>
    </xdr:to>
    <xdr:sp macro="[0]!opentextblock" textlink="">
      <xdr:nvSpPr>
        <xdr:cNvPr id="131" name="Rectangle: Rounded Corners 130" hidden="1">
          <a:extLst>
            <a:ext uri="{FF2B5EF4-FFF2-40B4-BE49-F238E27FC236}">
              <a16:creationId xmlns:a16="http://schemas.microsoft.com/office/drawing/2014/main" id="{00000000-0008-0000-0B00-000083000000}"/>
            </a:ext>
          </a:extLst>
        </xdr:cNvPr>
        <xdr:cNvSpPr/>
      </xdr:nvSpPr>
      <xdr:spPr>
        <a:xfrm>
          <a:off x="18490406"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23812</xdr:colOff>
      <xdr:row>29</xdr:row>
      <xdr:rowOff>35718</xdr:rowOff>
    </xdr:from>
    <xdr:to>
      <xdr:col>19</xdr:col>
      <xdr:colOff>846772</xdr:colOff>
      <xdr:row>29</xdr:row>
      <xdr:rowOff>347663</xdr:rowOff>
    </xdr:to>
    <xdr:sp macro="[0]!opentextblock" textlink="">
      <xdr:nvSpPr>
        <xdr:cNvPr id="132" name="Rectangle: Rounded Corners 131" hidden="1">
          <a:extLst>
            <a:ext uri="{FF2B5EF4-FFF2-40B4-BE49-F238E27FC236}">
              <a16:creationId xmlns:a16="http://schemas.microsoft.com/office/drawing/2014/main" id="{00000000-0008-0000-0B00-000084000000}"/>
            </a:ext>
          </a:extLst>
        </xdr:cNvPr>
        <xdr:cNvSpPr/>
      </xdr:nvSpPr>
      <xdr:spPr>
        <a:xfrm>
          <a:off x="19383375"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23812</xdr:colOff>
      <xdr:row>29</xdr:row>
      <xdr:rowOff>35718</xdr:rowOff>
    </xdr:from>
    <xdr:to>
      <xdr:col>20</xdr:col>
      <xdr:colOff>846772</xdr:colOff>
      <xdr:row>29</xdr:row>
      <xdr:rowOff>347663</xdr:rowOff>
    </xdr:to>
    <xdr:sp macro="[0]!opentextblock" textlink="">
      <xdr:nvSpPr>
        <xdr:cNvPr id="133" name="Rectangle: Rounded Corners 132" hidden="1">
          <a:extLst>
            <a:ext uri="{FF2B5EF4-FFF2-40B4-BE49-F238E27FC236}">
              <a16:creationId xmlns:a16="http://schemas.microsoft.com/office/drawing/2014/main" id="{00000000-0008-0000-0B00-000085000000}"/>
            </a:ext>
          </a:extLst>
        </xdr:cNvPr>
        <xdr:cNvSpPr/>
      </xdr:nvSpPr>
      <xdr:spPr>
        <a:xfrm>
          <a:off x="20276343"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23812</xdr:colOff>
      <xdr:row>29</xdr:row>
      <xdr:rowOff>35718</xdr:rowOff>
    </xdr:from>
    <xdr:to>
      <xdr:col>21</xdr:col>
      <xdr:colOff>846772</xdr:colOff>
      <xdr:row>29</xdr:row>
      <xdr:rowOff>347663</xdr:rowOff>
    </xdr:to>
    <xdr:sp macro="[0]!opentextblock" textlink="">
      <xdr:nvSpPr>
        <xdr:cNvPr id="134" name="Rectangle: Rounded Corners 133" hidden="1">
          <a:extLst>
            <a:ext uri="{FF2B5EF4-FFF2-40B4-BE49-F238E27FC236}">
              <a16:creationId xmlns:a16="http://schemas.microsoft.com/office/drawing/2014/main" id="{00000000-0008-0000-0B00-000086000000}"/>
            </a:ext>
          </a:extLst>
        </xdr:cNvPr>
        <xdr:cNvSpPr/>
      </xdr:nvSpPr>
      <xdr:spPr>
        <a:xfrm>
          <a:off x="21169312"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23812</xdr:colOff>
      <xdr:row>29</xdr:row>
      <xdr:rowOff>35718</xdr:rowOff>
    </xdr:from>
    <xdr:to>
      <xdr:col>13</xdr:col>
      <xdr:colOff>846772</xdr:colOff>
      <xdr:row>29</xdr:row>
      <xdr:rowOff>347663</xdr:rowOff>
    </xdr:to>
    <xdr:sp macro="[0]!opentextblock" textlink="">
      <xdr:nvSpPr>
        <xdr:cNvPr id="100" name="Rectangle: Rounded Corners 99" hidden="1">
          <a:extLst>
            <a:ext uri="{FF2B5EF4-FFF2-40B4-BE49-F238E27FC236}">
              <a16:creationId xmlns:a16="http://schemas.microsoft.com/office/drawing/2014/main" id="{00000000-0008-0000-0B00-000064000000}"/>
            </a:ext>
          </a:extLst>
        </xdr:cNvPr>
        <xdr:cNvSpPr/>
      </xdr:nvSpPr>
      <xdr:spPr>
        <a:xfrm>
          <a:off x="15304633"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23812</xdr:colOff>
      <xdr:row>29</xdr:row>
      <xdr:rowOff>35718</xdr:rowOff>
    </xdr:from>
    <xdr:to>
      <xdr:col>14</xdr:col>
      <xdr:colOff>846772</xdr:colOff>
      <xdr:row>29</xdr:row>
      <xdr:rowOff>347663</xdr:rowOff>
    </xdr:to>
    <xdr:sp macro="[0]!opentextblock" textlink="">
      <xdr:nvSpPr>
        <xdr:cNvPr id="101" name="Rectangle: Rounded Corners 100" hidden="1">
          <a:extLst>
            <a:ext uri="{FF2B5EF4-FFF2-40B4-BE49-F238E27FC236}">
              <a16:creationId xmlns:a16="http://schemas.microsoft.com/office/drawing/2014/main" id="{00000000-0008-0000-0B00-000065000000}"/>
            </a:ext>
          </a:extLst>
        </xdr:cNvPr>
        <xdr:cNvSpPr/>
      </xdr:nvSpPr>
      <xdr:spPr>
        <a:xfrm>
          <a:off x="16202705"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23812</xdr:colOff>
      <xdr:row>29</xdr:row>
      <xdr:rowOff>35718</xdr:rowOff>
    </xdr:from>
    <xdr:to>
      <xdr:col>15</xdr:col>
      <xdr:colOff>846772</xdr:colOff>
      <xdr:row>29</xdr:row>
      <xdr:rowOff>347663</xdr:rowOff>
    </xdr:to>
    <xdr:sp macro="[0]!opentextblock" textlink="">
      <xdr:nvSpPr>
        <xdr:cNvPr id="102" name="Rectangle: Rounded Corners 101" hidden="1">
          <a:extLst>
            <a:ext uri="{FF2B5EF4-FFF2-40B4-BE49-F238E27FC236}">
              <a16:creationId xmlns:a16="http://schemas.microsoft.com/office/drawing/2014/main" id="{00000000-0008-0000-0B00-000066000000}"/>
            </a:ext>
          </a:extLst>
        </xdr:cNvPr>
        <xdr:cNvSpPr/>
      </xdr:nvSpPr>
      <xdr:spPr>
        <a:xfrm>
          <a:off x="17100776"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23812</xdr:colOff>
      <xdr:row>29</xdr:row>
      <xdr:rowOff>35718</xdr:rowOff>
    </xdr:from>
    <xdr:to>
      <xdr:col>16</xdr:col>
      <xdr:colOff>846772</xdr:colOff>
      <xdr:row>29</xdr:row>
      <xdr:rowOff>347663</xdr:rowOff>
    </xdr:to>
    <xdr:sp macro="[0]!opentextblock" textlink="">
      <xdr:nvSpPr>
        <xdr:cNvPr id="103" name="Rectangle: Rounded Corners 102" hidden="1">
          <a:extLst>
            <a:ext uri="{FF2B5EF4-FFF2-40B4-BE49-F238E27FC236}">
              <a16:creationId xmlns:a16="http://schemas.microsoft.com/office/drawing/2014/main" id="{00000000-0008-0000-0B00-000067000000}"/>
            </a:ext>
          </a:extLst>
        </xdr:cNvPr>
        <xdr:cNvSpPr/>
      </xdr:nvSpPr>
      <xdr:spPr>
        <a:xfrm>
          <a:off x="17998848"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23812</xdr:colOff>
      <xdr:row>29</xdr:row>
      <xdr:rowOff>35718</xdr:rowOff>
    </xdr:from>
    <xdr:to>
      <xdr:col>17</xdr:col>
      <xdr:colOff>846772</xdr:colOff>
      <xdr:row>29</xdr:row>
      <xdr:rowOff>347663</xdr:rowOff>
    </xdr:to>
    <xdr:sp macro="[0]!opentextblock" textlink="">
      <xdr:nvSpPr>
        <xdr:cNvPr id="104" name="Rectangle: Rounded Corners 103" hidden="1">
          <a:extLst>
            <a:ext uri="{FF2B5EF4-FFF2-40B4-BE49-F238E27FC236}">
              <a16:creationId xmlns:a16="http://schemas.microsoft.com/office/drawing/2014/main" id="{00000000-0008-0000-0B00-000068000000}"/>
            </a:ext>
          </a:extLst>
        </xdr:cNvPr>
        <xdr:cNvSpPr/>
      </xdr:nvSpPr>
      <xdr:spPr>
        <a:xfrm>
          <a:off x="18896919"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23812</xdr:colOff>
      <xdr:row>29</xdr:row>
      <xdr:rowOff>35718</xdr:rowOff>
    </xdr:from>
    <xdr:to>
      <xdr:col>18</xdr:col>
      <xdr:colOff>846772</xdr:colOff>
      <xdr:row>29</xdr:row>
      <xdr:rowOff>347663</xdr:rowOff>
    </xdr:to>
    <xdr:sp macro="[0]!opentextblock" textlink="">
      <xdr:nvSpPr>
        <xdr:cNvPr id="105" name="Rectangle: Rounded Corners 104" hidden="1">
          <a:extLst>
            <a:ext uri="{FF2B5EF4-FFF2-40B4-BE49-F238E27FC236}">
              <a16:creationId xmlns:a16="http://schemas.microsoft.com/office/drawing/2014/main" id="{00000000-0008-0000-0B00-000069000000}"/>
            </a:ext>
          </a:extLst>
        </xdr:cNvPr>
        <xdr:cNvSpPr/>
      </xdr:nvSpPr>
      <xdr:spPr>
        <a:xfrm>
          <a:off x="19794991"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23812</xdr:colOff>
      <xdr:row>29</xdr:row>
      <xdr:rowOff>35718</xdr:rowOff>
    </xdr:from>
    <xdr:to>
      <xdr:col>19</xdr:col>
      <xdr:colOff>846772</xdr:colOff>
      <xdr:row>29</xdr:row>
      <xdr:rowOff>347663</xdr:rowOff>
    </xdr:to>
    <xdr:sp macro="[0]!opentextblock" textlink="">
      <xdr:nvSpPr>
        <xdr:cNvPr id="106" name="Rectangle: Rounded Corners 105" hidden="1">
          <a:extLst>
            <a:ext uri="{FF2B5EF4-FFF2-40B4-BE49-F238E27FC236}">
              <a16:creationId xmlns:a16="http://schemas.microsoft.com/office/drawing/2014/main" id="{00000000-0008-0000-0B00-00006A000000}"/>
            </a:ext>
          </a:extLst>
        </xdr:cNvPr>
        <xdr:cNvSpPr/>
      </xdr:nvSpPr>
      <xdr:spPr>
        <a:xfrm>
          <a:off x="20693062"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23812</xdr:colOff>
      <xdr:row>29</xdr:row>
      <xdr:rowOff>35718</xdr:rowOff>
    </xdr:from>
    <xdr:to>
      <xdr:col>20</xdr:col>
      <xdr:colOff>846772</xdr:colOff>
      <xdr:row>29</xdr:row>
      <xdr:rowOff>347663</xdr:rowOff>
    </xdr:to>
    <xdr:sp macro="[0]!opentextblock" textlink="">
      <xdr:nvSpPr>
        <xdr:cNvPr id="107" name="Rectangle: Rounded Corners 106" hidden="1">
          <a:extLst>
            <a:ext uri="{FF2B5EF4-FFF2-40B4-BE49-F238E27FC236}">
              <a16:creationId xmlns:a16="http://schemas.microsoft.com/office/drawing/2014/main" id="{00000000-0008-0000-0B00-00006B000000}"/>
            </a:ext>
          </a:extLst>
        </xdr:cNvPr>
        <xdr:cNvSpPr/>
      </xdr:nvSpPr>
      <xdr:spPr>
        <a:xfrm>
          <a:off x="21591133"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23812</xdr:colOff>
      <xdr:row>29</xdr:row>
      <xdr:rowOff>35718</xdr:rowOff>
    </xdr:from>
    <xdr:to>
      <xdr:col>21</xdr:col>
      <xdr:colOff>846772</xdr:colOff>
      <xdr:row>29</xdr:row>
      <xdr:rowOff>347663</xdr:rowOff>
    </xdr:to>
    <xdr:sp macro="[0]!opentextblock" textlink="">
      <xdr:nvSpPr>
        <xdr:cNvPr id="108" name="Rectangle: Rounded Corners 107" hidden="1">
          <a:extLst>
            <a:ext uri="{FF2B5EF4-FFF2-40B4-BE49-F238E27FC236}">
              <a16:creationId xmlns:a16="http://schemas.microsoft.com/office/drawing/2014/main" id="{00000000-0008-0000-0B00-00006C000000}"/>
            </a:ext>
          </a:extLst>
        </xdr:cNvPr>
        <xdr:cNvSpPr/>
      </xdr:nvSpPr>
      <xdr:spPr>
        <a:xfrm>
          <a:off x="22489205"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23812</xdr:colOff>
      <xdr:row>27</xdr:row>
      <xdr:rowOff>35718</xdr:rowOff>
    </xdr:from>
    <xdr:to>
      <xdr:col>13</xdr:col>
      <xdr:colOff>846772</xdr:colOff>
      <xdr:row>27</xdr:row>
      <xdr:rowOff>347663</xdr:rowOff>
    </xdr:to>
    <xdr:sp macro="[0]!opentextblock" textlink="">
      <xdr:nvSpPr>
        <xdr:cNvPr id="137" name="Rectangle: Rounded Corners 136" hidden="1">
          <a:extLst>
            <a:ext uri="{FF2B5EF4-FFF2-40B4-BE49-F238E27FC236}">
              <a16:creationId xmlns:a16="http://schemas.microsoft.com/office/drawing/2014/main" id="{00000000-0008-0000-0B00-000089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23812</xdr:colOff>
      <xdr:row>27</xdr:row>
      <xdr:rowOff>35718</xdr:rowOff>
    </xdr:from>
    <xdr:to>
      <xdr:col>14</xdr:col>
      <xdr:colOff>846772</xdr:colOff>
      <xdr:row>27</xdr:row>
      <xdr:rowOff>347663</xdr:rowOff>
    </xdr:to>
    <xdr:sp macro="[0]!opentextblock" textlink="">
      <xdr:nvSpPr>
        <xdr:cNvPr id="139" name="Rectangle: Rounded Corners 138" hidden="1">
          <a:extLst>
            <a:ext uri="{FF2B5EF4-FFF2-40B4-BE49-F238E27FC236}">
              <a16:creationId xmlns:a16="http://schemas.microsoft.com/office/drawing/2014/main" id="{00000000-0008-0000-0B00-00008B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23812</xdr:colOff>
      <xdr:row>27</xdr:row>
      <xdr:rowOff>35718</xdr:rowOff>
    </xdr:from>
    <xdr:to>
      <xdr:col>14</xdr:col>
      <xdr:colOff>846772</xdr:colOff>
      <xdr:row>27</xdr:row>
      <xdr:rowOff>347663</xdr:rowOff>
    </xdr:to>
    <xdr:sp macro="[0]!opentextblock" textlink="">
      <xdr:nvSpPr>
        <xdr:cNvPr id="141" name="Rectangle: Rounded Corners 140" hidden="1">
          <a:extLst>
            <a:ext uri="{FF2B5EF4-FFF2-40B4-BE49-F238E27FC236}">
              <a16:creationId xmlns:a16="http://schemas.microsoft.com/office/drawing/2014/main" id="{00000000-0008-0000-0B00-00008D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23812</xdr:colOff>
      <xdr:row>27</xdr:row>
      <xdr:rowOff>35718</xdr:rowOff>
    </xdr:from>
    <xdr:to>
      <xdr:col>15</xdr:col>
      <xdr:colOff>846772</xdr:colOff>
      <xdr:row>27</xdr:row>
      <xdr:rowOff>347663</xdr:rowOff>
    </xdr:to>
    <xdr:sp macro="[0]!opentextblock" textlink="">
      <xdr:nvSpPr>
        <xdr:cNvPr id="143" name="Rectangle: Rounded Corners 142" hidden="1">
          <a:extLst>
            <a:ext uri="{FF2B5EF4-FFF2-40B4-BE49-F238E27FC236}">
              <a16:creationId xmlns:a16="http://schemas.microsoft.com/office/drawing/2014/main" id="{00000000-0008-0000-0B00-00008F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23812</xdr:colOff>
      <xdr:row>27</xdr:row>
      <xdr:rowOff>35718</xdr:rowOff>
    </xdr:from>
    <xdr:to>
      <xdr:col>15</xdr:col>
      <xdr:colOff>846772</xdr:colOff>
      <xdr:row>27</xdr:row>
      <xdr:rowOff>347663</xdr:rowOff>
    </xdr:to>
    <xdr:sp macro="[0]!opentextblock" textlink="">
      <xdr:nvSpPr>
        <xdr:cNvPr id="145" name="Rectangle: Rounded Corners 144" hidden="1">
          <a:extLst>
            <a:ext uri="{FF2B5EF4-FFF2-40B4-BE49-F238E27FC236}">
              <a16:creationId xmlns:a16="http://schemas.microsoft.com/office/drawing/2014/main" id="{00000000-0008-0000-0B00-000091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23812</xdr:colOff>
      <xdr:row>27</xdr:row>
      <xdr:rowOff>35718</xdr:rowOff>
    </xdr:from>
    <xdr:to>
      <xdr:col>16</xdr:col>
      <xdr:colOff>846772</xdr:colOff>
      <xdr:row>27</xdr:row>
      <xdr:rowOff>347663</xdr:rowOff>
    </xdr:to>
    <xdr:sp macro="[0]!opentextblock" textlink="">
      <xdr:nvSpPr>
        <xdr:cNvPr id="147" name="Rectangle: Rounded Corners 146" hidden="1">
          <a:extLst>
            <a:ext uri="{FF2B5EF4-FFF2-40B4-BE49-F238E27FC236}">
              <a16:creationId xmlns:a16="http://schemas.microsoft.com/office/drawing/2014/main" id="{00000000-0008-0000-0B00-000093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23812</xdr:colOff>
      <xdr:row>27</xdr:row>
      <xdr:rowOff>35718</xdr:rowOff>
    </xdr:from>
    <xdr:to>
      <xdr:col>16</xdr:col>
      <xdr:colOff>846772</xdr:colOff>
      <xdr:row>27</xdr:row>
      <xdr:rowOff>347663</xdr:rowOff>
    </xdr:to>
    <xdr:sp macro="[0]!opentextblock" textlink="">
      <xdr:nvSpPr>
        <xdr:cNvPr id="149" name="Rectangle: Rounded Corners 148" hidden="1">
          <a:extLst>
            <a:ext uri="{FF2B5EF4-FFF2-40B4-BE49-F238E27FC236}">
              <a16:creationId xmlns:a16="http://schemas.microsoft.com/office/drawing/2014/main" id="{00000000-0008-0000-0B00-000095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23812</xdr:colOff>
      <xdr:row>27</xdr:row>
      <xdr:rowOff>35718</xdr:rowOff>
    </xdr:from>
    <xdr:to>
      <xdr:col>17</xdr:col>
      <xdr:colOff>846772</xdr:colOff>
      <xdr:row>27</xdr:row>
      <xdr:rowOff>347663</xdr:rowOff>
    </xdr:to>
    <xdr:sp macro="[0]!opentextblock" textlink="">
      <xdr:nvSpPr>
        <xdr:cNvPr id="151" name="Rectangle: Rounded Corners 150" hidden="1">
          <a:extLst>
            <a:ext uri="{FF2B5EF4-FFF2-40B4-BE49-F238E27FC236}">
              <a16:creationId xmlns:a16="http://schemas.microsoft.com/office/drawing/2014/main" id="{00000000-0008-0000-0B00-000097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23812</xdr:colOff>
      <xdr:row>27</xdr:row>
      <xdr:rowOff>35718</xdr:rowOff>
    </xdr:from>
    <xdr:to>
      <xdr:col>17</xdr:col>
      <xdr:colOff>846772</xdr:colOff>
      <xdr:row>27</xdr:row>
      <xdr:rowOff>347663</xdr:rowOff>
    </xdr:to>
    <xdr:sp macro="[0]!opentextblock" textlink="">
      <xdr:nvSpPr>
        <xdr:cNvPr id="153" name="Rectangle: Rounded Corners 152" hidden="1">
          <a:extLst>
            <a:ext uri="{FF2B5EF4-FFF2-40B4-BE49-F238E27FC236}">
              <a16:creationId xmlns:a16="http://schemas.microsoft.com/office/drawing/2014/main" id="{00000000-0008-0000-0B00-000099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23812</xdr:colOff>
      <xdr:row>27</xdr:row>
      <xdr:rowOff>35718</xdr:rowOff>
    </xdr:from>
    <xdr:to>
      <xdr:col>18</xdr:col>
      <xdr:colOff>846772</xdr:colOff>
      <xdr:row>27</xdr:row>
      <xdr:rowOff>347663</xdr:rowOff>
    </xdr:to>
    <xdr:sp macro="[0]!opentextblock" textlink="">
      <xdr:nvSpPr>
        <xdr:cNvPr id="155" name="Rectangle: Rounded Corners 154" hidden="1">
          <a:extLst>
            <a:ext uri="{FF2B5EF4-FFF2-40B4-BE49-F238E27FC236}">
              <a16:creationId xmlns:a16="http://schemas.microsoft.com/office/drawing/2014/main" id="{00000000-0008-0000-0B00-00009B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23812</xdr:colOff>
      <xdr:row>27</xdr:row>
      <xdr:rowOff>35718</xdr:rowOff>
    </xdr:from>
    <xdr:to>
      <xdr:col>18</xdr:col>
      <xdr:colOff>846772</xdr:colOff>
      <xdr:row>27</xdr:row>
      <xdr:rowOff>347663</xdr:rowOff>
    </xdr:to>
    <xdr:sp macro="[0]!opentextblock" textlink="">
      <xdr:nvSpPr>
        <xdr:cNvPr id="157" name="Rectangle: Rounded Corners 156" hidden="1">
          <a:extLst>
            <a:ext uri="{FF2B5EF4-FFF2-40B4-BE49-F238E27FC236}">
              <a16:creationId xmlns:a16="http://schemas.microsoft.com/office/drawing/2014/main" id="{00000000-0008-0000-0B00-00009D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23812</xdr:colOff>
      <xdr:row>27</xdr:row>
      <xdr:rowOff>35718</xdr:rowOff>
    </xdr:from>
    <xdr:to>
      <xdr:col>19</xdr:col>
      <xdr:colOff>846772</xdr:colOff>
      <xdr:row>27</xdr:row>
      <xdr:rowOff>347663</xdr:rowOff>
    </xdr:to>
    <xdr:sp macro="[0]!opentextblock" textlink="">
      <xdr:nvSpPr>
        <xdr:cNvPr id="159" name="Rectangle: Rounded Corners 158" hidden="1">
          <a:extLst>
            <a:ext uri="{FF2B5EF4-FFF2-40B4-BE49-F238E27FC236}">
              <a16:creationId xmlns:a16="http://schemas.microsoft.com/office/drawing/2014/main" id="{00000000-0008-0000-0B00-00009F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23812</xdr:colOff>
      <xdr:row>27</xdr:row>
      <xdr:rowOff>35718</xdr:rowOff>
    </xdr:from>
    <xdr:to>
      <xdr:col>19</xdr:col>
      <xdr:colOff>846772</xdr:colOff>
      <xdr:row>27</xdr:row>
      <xdr:rowOff>347663</xdr:rowOff>
    </xdr:to>
    <xdr:sp macro="[0]!opentextblock" textlink="">
      <xdr:nvSpPr>
        <xdr:cNvPr id="161" name="Rectangle: Rounded Corners 160" hidden="1">
          <a:extLst>
            <a:ext uri="{FF2B5EF4-FFF2-40B4-BE49-F238E27FC236}">
              <a16:creationId xmlns:a16="http://schemas.microsoft.com/office/drawing/2014/main" id="{00000000-0008-0000-0B00-0000A1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23812</xdr:colOff>
      <xdr:row>27</xdr:row>
      <xdr:rowOff>35718</xdr:rowOff>
    </xdr:from>
    <xdr:to>
      <xdr:col>20</xdr:col>
      <xdr:colOff>846772</xdr:colOff>
      <xdr:row>27</xdr:row>
      <xdr:rowOff>347663</xdr:rowOff>
    </xdr:to>
    <xdr:sp macro="[0]!opentextblock" textlink="">
      <xdr:nvSpPr>
        <xdr:cNvPr id="163" name="Rectangle: Rounded Corners 162" hidden="1">
          <a:extLst>
            <a:ext uri="{FF2B5EF4-FFF2-40B4-BE49-F238E27FC236}">
              <a16:creationId xmlns:a16="http://schemas.microsoft.com/office/drawing/2014/main" id="{00000000-0008-0000-0B00-0000A3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23812</xdr:colOff>
      <xdr:row>27</xdr:row>
      <xdr:rowOff>35718</xdr:rowOff>
    </xdr:from>
    <xdr:to>
      <xdr:col>20</xdr:col>
      <xdr:colOff>846772</xdr:colOff>
      <xdr:row>27</xdr:row>
      <xdr:rowOff>347663</xdr:rowOff>
    </xdr:to>
    <xdr:sp macro="[0]!opentextblock" textlink="">
      <xdr:nvSpPr>
        <xdr:cNvPr id="165" name="Rectangle: Rounded Corners 164" hidden="1">
          <a:extLst>
            <a:ext uri="{FF2B5EF4-FFF2-40B4-BE49-F238E27FC236}">
              <a16:creationId xmlns:a16="http://schemas.microsoft.com/office/drawing/2014/main" id="{00000000-0008-0000-0B00-0000A5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23812</xdr:colOff>
      <xdr:row>27</xdr:row>
      <xdr:rowOff>35718</xdr:rowOff>
    </xdr:from>
    <xdr:to>
      <xdr:col>21</xdr:col>
      <xdr:colOff>846772</xdr:colOff>
      <xdr:row>27</xdr:row>
      <xdr:rowOff>347663</xdr:rowOff>
    </xdr:to>
    <xdr:sp macro="[0]!opentextblock" textlink="">
      <xdr:nvSpPr>
        <xdr:cNvPr id="167" name="Rectangle: Rounded Corners 166" hidden="1">
          <a:extLst>
            <a:ext uri="{FF2B5EF4-FFF2-40B4-BE49-F238E27FC236}">
              <a16:creationId xmlns:a16="http://schemas.microsoft.com/office/drawing/2014/main" id="{00000000-0008-0000-0B00-0000A7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23812</xdr:colOff>
      <xdr:row>27</xdr:row>
      <xdr:rowOff>35718</xdr:rowOff>
    </xdr:from>
    <xdr:to>
      <xdr:col>21</xdr:col>
      <xdr:colOff>846772</xdr:colOff>
      <xdr:row>27</xdr:row>
      <xdr:rowOff>347663</xdr:rowOff>
    </xdr:to>
    <xdr:sp macro="[0]!opentextblock" textlink="">
      <xdr:nvSpPr>
        <xdr:cNvPr id="169" name="Rectangle: Rounded Corners 168" hidden="1">
          <a:extLst>
            <a:ext uri="{FF2B5EF4-FFF2-40B4-BE49-F238E27FC236}">
              <a16:creationId xmlns:a16="http://schemas.microsoft.com/office/drawing/2014/main" id="{00000000-0008-0000-0B00-0000A9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23812</xdr:colOff>
      <xdr:row>27</xdr:row>
      <xdr:rowOff>35718</xdr:rowOff>
    </xdr:from>
    <xdr:to>
      <xdr:col>18</xdr:col>
      <xdr:colOff>846772</xdr:colOff>
      <xdr:row>27</xdr:row>
      <xdr:rowOff>347663</xdr:rowOff>
    </xdr:to>
    <xdr:sp macro="[0]!opentextblock" textlink="">
      <xdr:nvSpPr>
        <xdr:cNvPr id="176" name="Rectangle: Rounded Corners 175" hidden="1">
          <a:extLst>
            <a:ext uri="{FF2B5EF4-FFF2-40B4-BE49-F238E27FC236}">
              <a16:creationId xmlns:a16="http://schemas.microsoft.com/office/drawing/2014/main" id="{00000000-0008-0000-0B00-0000B0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23812</xdr:colOff>
      <xdr:row>27</xdr:row>
      <xdr:rowOff>35718</xdr:rowOff>
    </xdr:from>
    <xdr:to>
      <xdr:col>19</xdr:col>
      <xdr:colOff>846772</xdr:colOff>
      <xdr:row>27</xdr:row>
      <xdr:rowOff>347663</xdr:rowOff>
    </xdr:to>
    <xdr:sp macro="[0]!opentextblock" textlink="">
      <xdr:nvSpPr>
        <xdr:cNvPr id="178" name="Rectangle: Rounded Corners 177" hidden="1">
          <a:extLst>
            <a:ext uri="{FF2B5EF4-FFF2-40B4-BE49-F238E27FC236}">
              <a16:creationId xmlns:a16="http://schemas.microsoft.com/office/drawing/2014/main" id="{00000000-0008-0000-0B00-0000B2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23812</xdr:colOff>
      <xdr:row>27</xdr:row>
      <xdr:rowOff>35718</xdr:rowOff>
    </xdr:from>
    <xdr:to>
      <xdr:col>20</xdr:col>
      <xdr:colOff>846772</xdr:colOff>
      <xdr:row>27</xdr:row>
      <xdr:rowOff>347663</xdr:rowOff>
    </xdr:to>
    <xdr:sp macro="[0]!opentextblock" textlink="">
      <xdr:nvSpPr>
        <xdr:cNvPr id="180" name="Rectangle: Rounded Corners 179" hidden="1">
          <a:extLst>
            <a:ext uri="{FF2B5EF4-FFF2-40B4-BE49-F238E27FC236}">
              <a16:creationId xmlns:a16="http://schemas.microsoft.com/office/drawing/2014/main" id="{00000000-0008-0000-0B00-0000B4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23812</xdr:colOff>
      <xdr:row>27</xdr:row>
      <xdr:rowOff>35718</xdr:rowOff>
    </xdr:from>
    <xdr:to>
      <xdr:col>21</xdr:col>
      <xdr:colOff>846772</xdr:colOff>
      <xdr:row>27</xdr:row>
      <xdr:rowOff>347663</xdr:rowOff>
    </xdr:to>
    <xdr:sp macro="[0]!opentextblock" textlink="">
      <xdr:nvSpPr>
        <xdr:cNvPr id="182" name="Rectangle: Rounded Corners 181" hidden="1">
          <a:extLst>
            <a:ext uri="{FF2B5EF4-FFF2-40B4-BE49-F238E27FC236}">
              <a16:creationId xmlns:a16="http://schemas.microsoft.com/office/drawing/2014/main" id="{00000000-0008-0000-0B00-0000B6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44824</xdr:colOff>
      <xdr:row>10</xdr:row>
      <xdr:rowOff>33618</xdr:rowOff>
    </xdr:from>
    <xdr:to>
      <xdr:col>13</xdr:col>
      <xdr:colOff>867784</xdr:colOff>
      <xdr:row>10</xdr:row>
      <xdr:rowOff>355088</xdr:rowOff>
    </xdr:to>
    <xdr:sp macro="[0]!opentextblock" textlink="">
      <xdr:nvSpPr>
        <xdr:cNvPr id="231" name="Rectangle: Rounded Corners 230" hidden="1">
          <a:extLst>
            <a:ext uri="{FF2B5EF4-FFF2-40B4-BE49-F238E27FC236}">
              <a16:creationId xmlns:a16="http://schemas.microsoft.com/office/drawing/2014/main" id="{00000000-0008-0000-0B00-0000E7000000}"/>
            </a:ext>
          </a:extLst>
        </xdr:cNvPr>
        <xdr:cNvSpPr/>
      </xdr:nvSpPr>
      <xdr:spPr>
        <a:xfrm>
          <a:off x="14085795"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33618</xdr:colOff>
      <xdr:row>10</xdr:row>
      <xdr:rowOff>33618</xdr:rowOff>
    </xdr:from>
    <xdr:to>
      <xdr:col>14</xdr:col>
      <xdr:colOff>856578</xdr:colOff>
      <xdr:row>10</xdr:row>
      <xdr:rowOff>355088</xdr:rowOff>
    </xdr:to>
    <xdr:sp macro="[0]!opentextblock" textlink="">
      <xdr:nvSpPr>
        <xdr:cNvPr id="233" name="Rectangle: Rounded Corners 232" hidden="1">
          <a:extLst>
            <a:ext uri="{FF2B5EF4-FFF2-40B4-BE49-F238E27FC236}">
              <a16:creationId xmlns:a16="http://schemas.microsoft.com/office/drawing/2014/main" id="{00000000-0008-0000-0B00-0000E9000000}"/>
            </a:ext>
          </a:extLst>
        </xdr:cNvPr>
        <xdr:cNvSpPr/>
      </xdr:nvSpPr>
      <xdr:spPr>
        <a:xfrm>
          <a:off x="14971059"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44824</xdr:colOff>
      <xdr:row>10</xdr:row>
      <xdr:rowOff>33618</xdr:rowOff>
    </xdr:from>
    <xdr:to>
      <xdr:col>15</xdr:col>
      <xdr:colOff>867784</xdr:colOff>
      <xdr:row>10</xdr:row>
      <xdr:rowOff>355088</xdr:rowOff>
    </xdr:to>
    <xdr:sp macro="[0]!opentextblock" textlink="">
      <xdr:nvSpPr>
        <xdr:cNvPr id="234" name="Rectangle: Rounded Corners 233" hidden="1">
          <a:extLst>
            <a:ext uri="{FF2B5EF4-FFF2-40B4-BE49-F238E27FC236}">
              <a16:creationId xmlns:a16="http://schemas.microsoft.com/office/drawing/2014/main" id="{00000000-0008-0000-0B00-0000EA000000}"/>
            </a:ext>
          </a:extLst>
        </xdr:cNvPr>
        <xdr:cNvSpPr/>
      </xdr:nvSpPr>
      <xdr:spPr>
        <a:xfrm>
          <a:off x="15878736"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33618</xdr:colOff>
      <xdr:row>10</xdr:row>
      <xdr:rowOff>33618</xdr:rowOff>
    </xdr:from>
    <xdr:to>
      <xdr:col>16</xdr:col>
      <xdr:colOff>856578</xdr:colOff>
      <xdr:row>10</xdr:row>
      <xdr:rowOff>355088</xdr:rowOff>
    </xdr:to>
    <xdr:sp macro="[0]!opentextblock" textlink="">
      <xdr:nvSpPr>
        <xdr:cNvPr id="235" name="Rectangle: Rounded Corners 234" hidden="1">
          <a:extLst>
            <a:ext uri="{FF2B5EF4-FFF2-40B4-BE49-F238E27FC236}">
              <a16:creationId xmlns:a16="http://schemas.microsoft.com/office/drawing/2014/main" id="{00000000-0008-0000-0B00-0000EB000000}"/>
            </a:ext>
          </a:extLst>
        </xdr:cNvPr>
        <xdr:cNvSpPr/>
      </xdr:nvSpPr>
      <xdr:spPr>
        <a:xfrm>
          <a:off x="16764000"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33618</xdr:colOff>
      <xdr:row>10</xdr:row>
      <xdr:rowOff>33618</xdr:rowOff>
    </xdr:from>
    <xdr:to>
      <xdr:col>17</xdr:col>
      <xdr:colOff>856578</xdr:colOff>
      <xdr:row>10</xdr:row>
      <xdr:rowOff>355088</xdr:rowOff>
    </xdr:to>
    <xdr:sp macro="[0]!opentextblock" textlink="">
      <xdr:nvSpPr>
        <xdr:cNvPr id="237" name="Rectangle: Rounded Corners 236" hidden="1">
          <a:extLst>
            <a:ext uri="{FF2B5EF4-FFF2-40B4-BE49-F238E27FC236}">
              <a16:creationId xmlns:a16="http://schemas.microsoft.com/office/drawing/2014/main" id="{00000000-0008-0000-0B00-0000ED000000}"/>
            </a:ext>
          </a:extLst>
        </xdr:cNvPr>
        <xdr:cNvSpPr/>
      </xdr:nvSpPr>
      <xdr:spPr>
        <a:xfrm>
          <a:off x="17660471"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33618</xdr:colOff>
      <xdr:row>10</xdr:row>
      <xdr:rowOff>33618</xdr:rowOff>
    </xdr:from>
    <xdr:to>
      <xdr:col>18</xdr:col>
      <xdr:colOff>856578</xdr:colOff>
      <xdr:row>10</xdr:row>
      <xdr:rowOff>355088</xdr:rowOff>
    </xdr:to>
    <xdr:sp macro="[0]!opentextblock" textlink="">
      <xdr:nvSpPr>
        <xdr:cNvPr id="238" name="Rectangle: Rounded Corners 237" hidden="1">
          <a:extLst>
            <a:ext uri="{FF2B5EF4-FFF2-40B4-BE49-F238E27FC236}">
              <a16:creationId xmlns:a16="http://schemas.microsoft.com/office/drawing/2014/main" id="{00000000-0008-0000-0B00-0000EE000000}"/>
            </a:ext>
          </a:extLst>
        </xdr:cNvPr>
        <xdr:cNvSpPr/>
      </xdr:nvSpPr>
      <xdr:spPr>
        <a:xfrm>
          <a:off x="18556942"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33618</xdr:colOff>
      <xdr:row>10</xdr:row>
      <xdr:rowOff>33618</xdr:rowOff>
    </xdr:from>
    <xdr:to>
      <xdr:col>19</xdr:col>
      <xdr:colOff>856578</xdr:colOff>
      <xdr:row>10</xdr:row>
      <xdr:rowOff>355088</xdr:rowOff>
    </xdr:to>
    <xdr:sp macro="[0]!opentextblock" textlink="">
      <xdr:nvSpPr>
        <xdr:cNvPr id="239" name="Rectangle: Rounded Corners 238" hidden="1">
          <a:extLst>
            <a:ext uri="{FF2B5EF4-FFF2-40B4-BE49-F238E27FC236}">
              <a16:creationId xmlns:a16="http://schemas.microsoft.com/office/drawing/2014/main" id="{00000000-0008-0000-0B00-0000EF000000}"/>
            </a:ext>
          </a:extLst>
        </xdr:cNvPr>
        <xdr:cNvSpPr/>
      </xdr:nvSpPr>
      <xdr:spPr>
        <a:xfrm>
          <a:off x="19453412"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33618</xdr:colOff>
      <xdr:row>10</xdr:row>
      <xdr:rowOff>33618</xdr:rowOff>
    </xdr:from>
    <xdr:to>
      <xdr:col>20</xdr:col>
      <xdr:colOff>856578</xdr:colOff>
      <xdr:row>10</xdr:row>
      <xdr:rowOff>355088</xdr:rowOff>
    </xdr:to>
    <xdr:sp macro="[0]!opentextblock" textlink="">
      <xdr:nvSpPr>
        <xdr:cNvPr id="240" name="Rectangle: Rounded Corners 239" hidden="1">
          <a:extLst>
            <a:ext uri="{FF2B5EF4-FFF2-40B4-BE49-F238E27FC236}">
              <a16:creationId xmlns:a16="http://schemas.microsoft.com/office/drawing/2014/main" id="{00000000-0008-0000-0B00-0000F0000000}"/>
            </a:ext>
          </a:extLst>
        </xdr:cNvPr>
        <xdr:cNvSpPr/>
      </xdr:nvSpPr>
      <xdr:spPr>
        <a:xfrm>
          <a:off x="20349883"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33618</xdr:colOff>
      <xdr:row>10</xdr:row>
      <xdr:rowOff>33618</xdr:rowOff>
    </xdr:from>
    <xdr:to>
      <xdr:col>21</xdr:col>
      <xdr:colOff>856578</xdr:colOff>
      <xdr:row>10</xdr:row>
      <xdr:rowOff>355088</xdr:rowOff>
    </xdr:to>
    <xdr:sp macro="[0]!opentextblock" textlink="">
      <xdr:nvSpPr>
        <xdr:cNvPr id="242" name="Rectangle: Rounded Corners 241" hidden="1">
          <a:extLst>
            <a:ext uri="{FF2B5EF4-FFF2-40B4-BE49-F238E27FC236}">
              <a16:creationId xmlns:a16="http://schemas.microsoft.com/office/drawing/2014/main" id="{00000000-0008-0000-0B00-0000F2000000}"/>
            </a:ext>
          </a:extLst>
        </xdr:cNvPr>
        <xdr:cNvSpPr/>
      </xdr:nvSpPr>
      <xdr:spPr>
        <a:xfrm>
          <a:off x="21246353"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44824</xdr:colOff>
      <xdr:row>13</xdr:row>
      <xdr:rowOff>33618</xdr:rowOff>
    </xdr:from>
    <xdr:to>
      <xdr:col>13</xdr:col>
      <xdr:colOff>867784</xdr:colOff>
      <xdr:row>13</xdr:row>
      <xdr:rowOff>355088</xdr:rowOff>
    </xdr:to>
    <xdr:sp macro="[0]!opentextblock" textlink="">
      <xdr:nvSpPr>
        <xdr:cNvPr id="243" name="Rectangle: Rounded Corners 242" hidden="1">
          <a:extLst>
            <a:ext uri="{FF2B5EF4-FFF2-40B4-BE49-F238E27FC236}">
              <a16:creationId xmlns:a16="http://schemas.microsoft.com/office/drawing/2014/main" id="{00000000-0008-0000-0B00-0000F3000000}"/>
            </a:ext>
          </a:extLst>
        </xdr:cNvPr>
        <xdr:cNvSpPr/>
      </xdr:nvSpPr>
      <xdr:spPr>
        <a:xfrm>
          <a:off x="14085795"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44824</xdr:colOff>
      <xdr:row>13</xdr:row>
      <xdr:rowOff>33618</xdr:rowOff>
    </xdr:from>
    <xdr:to>
      <xdr:col>14</xdr:col>
      <xdr:colOff>867784</xdr:colOff>
      <xdr:row>13</xdr:row>
      <xdr:rowOff>355088</xdr:rowOff>
    </xdr:to>
    <xdr:sp macro="[0]!opentextblock" textlink="">
      <xdr:nvSpPr>
        <xdr:cNvPr id="244" name="Rectangle: Rounded Corners 243" hidden="1">
          <a:extLst>
            <a:ext uri="{FF2B5EF4-FFF2-40B4-BE49-F238E27FC236}">
              <a16:creationId xmlns:a16="http://schemas.microsoft.com/office/drawing/2014/main" id="{00000000-0008-0000-0B00-0000F4000000}"/>
            </a:ext>
          </a:extLst>
        </xdr:cNvPr>
        <xdr:cNvSpPr/>
      </xdr:nvSpPr>
      <xdr:spPr>
        <a:xfrm>
          <a:off x="14982265"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44824</xdr:colOff>
      <xdr:row>13</xdr:row>
      <xdr:rowOff>33618</xdr:rowOff>
    </xdr:from>
    <xdr:to>
      <xdr:col>15</xdr:col>
      <xdr:colOff>867784</xdr:colOff>
      <xdr:row>13</xdr:row>
      <xdr:rowOff>355088</xdr:rowOff>
    </xdr:to>
    <xdr:sp macro="[0]!opentextblock" textlink="">
      <xdr:nvSpPr>
        <xdr:cNvPr id="246" name="Rectangle: Rounded Corners 245" hidden="1">
          <a:extLst>
            <a:ext uri="{FF2B5EF4-FFF2-40B4-BE49-F238E27FC236}">
              <a16:creationId xmlns:a16="http://schemas.microsoft.com/office/drawing/2014/main" id="{00000000-0008-0000-0B00-0000F6000000}"/>
            </a:ext>
          </a:extLst>
        </xdr:cNvPr>
        <xdr:cNvSpPr/>
      </xdr:nvSpPr>
      <xdr:spPr>
        <a:xfrm>
          <a:off x="15878736"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44824</xdr:colOff>
      <xdr:row>13</xdr:row>
      <xdr:rowOff>33618</xdr:rowOff>
    </xdr:from>
    <xdr:to>
      <xdr:col>16</xdr:col>
      <xdr:colOff>867784</xdr:colOff>
      <xdr:row>13</xdr:row>
      <xdr:rowOff>355088</xdr:rowOff>
    </xdr:to>
    <xdr:sp macro="[0]!opentextblock" textlink="">
      <xdr:nvSpPr>
        <xdr:cNvPr id="248" name="Rectangle: Rounded Corners 247" hidden="1">
          <a:extLst>
            <a:ext uri="{FF2B5EF4-FFF2-40B4-BE49-F238E27FC236}">
              <a16:creationId xmlns:a16="http://schemas.microsoft.com/office/drawing/2014/main" id="{00000000-0008-0000-0B00-0000F8000000}"/>
            </a:ext>
          </a:extLst>
        </xdr:cNvPr>
        <xdr:cNvSpPr/>
      </xdr:nvSpPr>
      <xdr:spPr>
        <a:xfrm>
          <a:off x="16775206"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44824</xdr:colOff>
      <xdr:row>13</xdr:row>
      <xdr:rowOff>33618</xdr:rowOff>
    </xdr:from>
    <xdr:to>
      <xdr:col>17</xdr:col>
      <xdr:colOff>867784</xdr:colOff>
      <xdr:row>13</xdr:row>
      <xdr:rowOff>355088</xdr:rowOff>
    </xdr:to>
    <xdr:sp macro="[0]!opentextblock" textlink="">
      <xdr:nvSpPr>
        <xdr:cNvPr id="250" name="Rectangle: Rounded Corners 249" hidden="1">
          <a:extLst>
            <a:ext uri="{FF2B5EF4-FFF2-40B4-BE49-F238E27FC236}">
              <a16:creationId xmlns:a16="http://schemas.microsoft.com/office/drawing/2014/main" id="{00000000-0008-0000-0B00-0000FA000000}"/>
            </a:ext>
          </a:extLst>
        </xdr:cNvPr>
        <xdr:cNvSpPr/>
      </xdr:nvSpPr>
      <xdr:spPr>
        <a:xfrm>
          <a:off x="17671677"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44824</xdr:colOff>
      <xdr:row>13</xdr:row>
      <xdr:rowOff>33618</xdr:rowOff>
    </xdr:from>
    <xdr:to>
      <xdr:col>18</xdr:col>
      <xdr:colOff>867784</xdr:colOff>
      <xdr:row>13</xdr:row>
      <xdr:rowOff>355088</xdr:rowOff>
    </xdr:to>
    <xdr:sp macro="[0]!opentextblock" textlink="">
      <xdr:nvSpPr>
        <xdr:cNvPr id="252" name="Rectangle: Rounded Corners 251" hidden="1">
          <a:extLst>
            <a:ext uri="{FF2B5EF4-FFF2-40B4-BE49-F238E27FC236}">
              <a16:creationId xmlns:a16="http://schemas.microsoft.com/office/drawing/2014/main" id="{00000000-0008-0000-0B00-0000FC000000}"/>
            </a:ext>
          </a:extLst>
        </xdr:cNvPr>
        <xdr:cNvSpPr/>
      </xdr:nvSpPr>
      <xdr:spPr>
        <a:xfrm>
          <a:off x="18568148"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44824</xdr:colOff>
      <xdr:row>13</xdr:row>
      <xdr:rowOff>33618</xdr:rowOff>
    </xdr:from>
    <xdr:to>
      <xdr:col>19</xdr:col>
      <xdr:colOff>867784</xdr:colOff>
      <xdr:row>13</xdr:row>
      <xdr:rowOff>355088</xdr:rowOff>
    </xdr:to>
    <xdr:sp macro="[0]!opentextblock" textlink="">
      <xdr:nvSpPr>
        <xdr:cNvPr id="254" name="Rectangle: Rounded Corners 253" hidden="1">
          <a:extLst>
            <a:ext uri="{FF2B5EF4-FFF2-40B4-BE49-F238E27FC236}">
              <a16:creationId xmlns:a16="http://schemas.microsoft.com/office/drawing/2014/main" id="{00000000-0008-0000-0B00-0000FE000000}"/>
            </a:ext>
          </a:extLst>
        </xdr:cNvPr>
        <xdr:cNvSpPr/>
      </xdr:nvSpPr>
      <xdr:spPr>
        <a:xfrm>
          <a:off x="19464618"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44824</xdr:colOff>
      <xdr:row>13</xdr:row>
      <xdr:rowOff>33618</xdr:rowOff>
    </xdr:from>
    <xdr:to>
      <xdr:col>20</xdr:col>
      <xdr:colOff>867784</xdr:colOff>
      <xdr:row>13</xdr:row>
      <xdr:rowOff>355088</xdr:rowOff>
    </xdr:to>
    <xdr:sp macro="[0]!opentextblock" textlink="">
      <xdr:nvSpPr>
        <xdr:cNvPr id="256" name="Rectangle: Rounded Corners 255" hidden="1">
          <a:extLst>
            <a:ext uri="{FF2B5EF4-FFF2-40B4-BE49-F238E27FC236}">
              <a16:creationId xmlns:a16="http://schemas.microsoft.com/office/drawing/2014/main" id="{00000000-0008-0000-0B00-000000010000}"/>
            </a:ext>
          </a:extLst>
        </xdr:cNvPr>
        <xdr:cNvSpPr/>
      </xdr:nvSpPr>
      <xdr:spPr>
        <a:xfrm>
          <a:off x="20361089"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44824</xdr:colOff>
      <xdr:row>13</xdr:row>
      <xdr:rowOff>33618</xdr:rowOff>
    </xdr:from>
    <xdr:to>
      <xdr:col>21</xdr:col>
      <xdr:colOff>867784</xdr:colOff>
      <xdr:row>13</xdr:row>
      <xdr:rowOff>355088</xdr:rowOff>
    </xdr:to>
    <xdr:sp macro="[0]!opentextblock" textlink="">
      <xdr:nvSpPr>
        <xdr:cNvPr id="257" name="Rectangle: Rounded Corners 256" hidden="1">
          <a:extLst>
            <a:ext uri="{FF2B5EF4-FFF2-40B4-BE49-F238E27FC236}">
              <a16:creationId xmlns:a16="http://schemas.microsoft.com/office/drawing/2014/main" id="{00000000-0008-0000-0B00-000001010000}"/>
            </a:ext>
          </a:extLst>
        </xdr:cNvPr>
        <xdr:cNvSpPr/>
      </xdr:nvSpPr>
      <xdr:spPr>
        <a:xfrm>
          <a:off x="21257559"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44824</xdr:colOff>
      <xdr:row>14</xdr:row>
      <xdr:rowOff>33618</xdr:rowOff>
    </xdr:from>
    <xdr:to>
      <xdr:col>13</xdr:col>
      <xdr:colOff>867784</xdr:colOff>
      <xdr:row>14</xdr:row>
      <xdr:rowOff>355088</xdr:rowOff>
    </xdr:to>
    <xdr:sp macro="[0]!opentextblock" textlink="">
      <xdr:nvSpPr>
        <xdr:cNvPr id="258" name="Rectangle: Rounded Corners 257" hidden="1">
          <a:extLst>
            <a:ext uri="{FF2B5EF4-FFF2-40B4-BE49-F238E27FC236}">
              <a16:creationId xmlns:a16="http://schemas.microsoft.com/office/drawing/2014/main" id="{00000000-0008-0000-0B00-000002010000}"/>
            </a:ext>
          </a:extLst>
        </xdr:cNvPr>
        <xdr:cNvSpPr/>
      </xdr:nvSpPr>
      <xdr:spPr>
        <a:xfrm>
          <a:off x="14085795"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44824</xdr:colOff>
      <xdr:row>14</xdr:row>
      <xdr:rowOff>33618</xdr:rowOff>
    </xdr:from>
    <xdr:to>
      <xdr:col>14</xdr:col>
      <xdr:colOff>867784</xdr:colOff>
      <xdr:row>14</xdr:row>
      <xdr:rowOff>355088</xdr:rowOff>
    </xdr:to>
    <xdr:sp macro="[0]!opentextblock" textlink="">
      <xdr:nvSpPr>
        <xdr:cNvPr id="260" name="Rectangle: Rounded Corners 259" hidden="1">
          <a:extLst>
            <a:ext uri="{FF2B5EF4-FFF2-40B4-BE49-F238E27FC236}">
              <a16:creationId xmlns:a16="http://schemas.microsoft.com/office/drawing/2014/main" id="{00000000-0008-0000-0B00-000004010000}"/>
            </a:ext>
          </a:extLst>
        </xdr:cNvPr>
        <xdr:cNvSpPr/>
      </xdr:nvSpPr>
      <xdr:spPr>
        <a:xfrm>
          <a:off x="14982265"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44824</xdr:colOff>
      <xdr:row>14</xdr:row>
      <xdr:rowOff>33618</xdr:rowOff>
    </xdr:from>
    <xdr:to>
      <xdr:col>15</xdr:col>
      <xdr:colOff>867784</xdr:colOff>
      <xdr:row>14</xdr:row>
      <xdr:rowOff>355088</xdr:rowOff>
    </xdr:to>
    <xdr:sp macro="[0]!opentextblock" textlink="">
      <xdr:nvSpPr>
        <xdr:cNvPr id="261" name="Rectangle: Rounded Corners 260" hidden="1">
          <a:extLst>
            <a:ext uri="{FF2B5EF4-FFF2-40B4-BE49-F238E27FC236}">
              <a16:creationId xmlns:a16="http://schemas.microsoft.com/office/drawing/2014/main" id="{00000000-0008-0000-0B00-000005010000}"/>
            </a:ext>
          </a:extLst>
        </xdr:cNvPr>
        <xdr:cNvSpPr/>
      </xdr:nvSpPr>
      <xdr:spPr>
        <a:xfrm>
          <a:off x="15878736"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44824</xdr:colOff>
      <xdr:row>14</xdr:row>
      <xdr:rowOff>33618</xdr:rowOff>
    </xdr:from>
    <xdr:to>
      <xdr:col>16</xdr:col>
      <xdr:colOff>867784</xdr:colOff>
      <xdr:row>14</xdr:row>
      <xdr:rowOff>355088</xdr:rowOff>
    </xdr:to>
    <xdr:sp macro="[0]!opentextblock" textlink="">
      <xdr:nvSpPr>
        <xdr:cNvPr id="263" name="Rectangle: Rounded Corners 262" hidden="1">
          <a:extLst>
            <a:ext uri="{FF2B5EF4-FFF2-40B4-BE49-F238E27FC236}">
              <a16:creationId xmlns:a16="http://schemas.microsoft.com/office/drawing/2014/main" id="{00000000-0008-0000-0B00-000007010000}"/>
            </a:ext>
          </a:extLst>
        </xdr:cNvPr>
        <xdr:cNvSpPr/>
      </xdr:nvSpPr>
      <xdr:spPr>
        <a:xfrm>
          <a:off x="16775206"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44824</xdr:colOff>
      <xdr:row>14</xdr:row>
      <xdr:rowOff>33618</xdr:rowOff>
    </xdr:from>
    <xdr:to>
      <xdr:col>17</xdr:col>
      <xdr:colOff>867784</xdr:colOff>
      <xdr:row>14</xdr:row>
      <xdr:rowOff>355088</xdr:rowOff>
    </xdr:to>
    <xdr:sp macro="[0]!opentextblock" textlink="">
      <xdr:nvSpPr>
        <xdr:cNvPr id="264" name="Rectangle: Rounded Corners 263" hidden="1">
          <a:extLst>
            <a:ext uri="{FF2B5EF4-FFF2-40B4-BE49-F238E27FC236}">
              <a16:creationId xmlns:a16="http://schemas.microsoft.com/office/drawing/2014/main" id="{00000000-0008-0000-0B00-000008010000}"/>
            </a:ext>
          </a:extLst>
        </xdr:cNvPr>
        <xdr:cNvSpPr/>
      </xdr:nvSpPr>
      <xdr:spPr>
        <a:xfrm>
          <a:off x="17671677"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44824</xdr:colOff>
      <xdr:row>14</xdr:row>
      <xdr:rowOff>33618</xdr:rowOff>
    </xdr:from>
    <xdr:to>
      <xdr:col>18</xdr:col>
      <xdr:colOff>867784</xdr:colOff>
      <xdr:row>14</xdr:row>
      <xdr:rowOff>355088</xdr:rowOff>
    </xdr:to>
    <xdr:sp macro="[0]!opentextblock" textlink="">
      <xdr:nvSpPr>
        <xdr:cNvPr id="265" name="Rectangle: Rounded Corners 264" hidden="1">
          <a:extLst>
            <a:ext uri="{FF2B5EF4-FFF2-40B4-BE49-F238E27FC236}">
              <a16:creationId xmlns:a16="http://schemas.microsoft.com/office/drawing/2014/main" id="{00000000-0008-0000-0B00-000009010000}"/>
            </a:ext>
          </a:extLst>
        </xdr:cNvPr>
        <xdr:cNvSpPr/>
      </xdr:nvSpPr>
      <xdr:spPr>
        <a:xfrm>
          <a:off x="18568148"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44824</xdr:colOff>
      <xdr:row>14</xdr:row>
      <xdr:rowOff>33618</xdr:rowOff>
    </xdr:from>
    <xdr:to>
      <xdr:col>19</xdr:col>
      <xdr:colOff>867784</xdr:colOff>
      <xdr:row>14</xdr:row>
      <xdr:rowOff>355088</xdr:rowOff>
    </xdr:to>
    <xdr:sp macro="[0]!opentextblock" textlink="">
      <xdr:nvSpPr>
        <xdr:cNvPr id="266" name="Rectangle: Rounded Corners 265" hidden="1">
          <a:extLst>
            <a:ext uri="{FF2B5EF4-FFF2-40B4-BE49-F238E27FC236}">
              <a16:creationId xmlns:a16="http://schemas.microsoft.com/office/drawing/2014/main" id="{00000000-0008-0000-0B00-00000A010000}"/>
            </a:ext>
          </a:extLst>
        </xdr:cNvPr>
        <xdr:cNvSpPr/>
      </xdr:nvSpPr>
      <xdr:spPr>
        <a:xfrm>
          <a:off x="19464618"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44824</xdr:colOff>
      <xdr:row>14</xdr:row>
      <xdr:rowOff>33618</xdr:rowOff>
    </xdr:from>
    <xdr:to>
      <xdr:col>20</xdr:col>
      <xdr:colOff>867784</xdr:colOff>
      <xdr:row>14</xdr:row>
      <xdr:rowOff>355088</xdr:rowOff>
    </xdr:to>
    <xdr:sp macro="[0]!opentextblock" textlink="">
      <xdr:nvSpPr>
        <xdr:cNvPr id="267" name="Rectangle: Rounded Corners 266" hidden="1">
          <a:extLst>
            <a:ext uri="{FF2B5EF4-FFF2-40B4-BE49-F238E27FC236}">
              <a16:creationId xmlns:a16="http://schemas.microsoft.com/office/drawing/2014/main" id="{00000000-0008-0000-0B00-00000B010000}"/>
            </a:ext>
          </a:extLst>
        </xdr:cNvPr>
        <xdr:cNvSpPr/>
      </xdr:nvSpPr>
      <xdr:spPr>
        <a:xfrm>
          <a:off x="20361089"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44824</xdr:colOff>
      <xdr:row>14</xdr:row>
      <xdr:rowOff>33618</xdr:rowOff>
    </xdr:from>
    <xdr:to>
      <xdr:col>21</xdr:col>
      <xdr:colOff>867784</xdr:colOff>
      <xdr:row>14</xdr:row>
      <xdr:rowOff>355088</xdr:rowOff>
    </xdr:to>
    <xdr:sp macro="[0]!opentextblock" textlink="">
      <xdr:nvSpPr>
        <xdr:cNvPr id="268" name="Rectangle: Rounded Corners 267" hidden="1">
          <a:extLst>
            <a:ext uri="{FF2B5EF4-FFF2-40B4-BE49-F238E27FC236}">
              <a16:creationId xmlns:a16="http://schemas.microsoft.com/office/drawing/2014/main" id="{00000000-0008-0000-0B00-00000C010000}"/>
            </a:ext>
          </a:extLst>
        </xdr:cNvPr>
        <xdr:cNvSpPr/>
      </xdr:nvSpPr>
      <xdr:spPr>
        <a:xfrm>
          <a:off x="21257559"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44824</xdr:colOff>
      <xdr:row>11</xdr:row>
      <xdr:rowOff>33618</xdr:rowOff>
    </xdr:from>
    <xdr:to>
      <xdr:col>13</xdr:col>
      <xdr:colOff>867784</xdr:colOff>
      <xdr:row>11</xdr:row>
      <xdr:rowOff>355088</xdr:rowOff>
    </xdr:to>
    <xdr:sp macro="[0]!opentextblock" textlink="">
      <xdr:nvSpPr>
        <xdr:cNvPr id="156" name="Rectangle: Rounded Corners 155" hidden="1">
          <a:extLst>
            <a:ext uri="{FF2B5EF4-FFF2-40B4-BE49-F238E27FC236}">
              <a16:creationId xmlns:a16="http://schemas.microsoft.com/office/drawing/2014/main" id="{00000000-0008-0000-0B00-00009C000000}"/>
            </a:ext>
          </a:extLst>
        </xdr:cNvPr>
        <xdr:cNvSpPr/>
      </xdr:nvSpPr>
      <xdr:spPr>
        <a:xfrm>
          <a:off x="14046574"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33618</xdr:colOff>
      <xdr:row>11</xdr:row>
      <xdr:rowOff>33618</xdr:rowOff>
    </xdr:from>
    <xdr:to>
      <xdr:col>14</xdr:col>
      <xdr:colOff>856578</xdr:colOff>
      <xdr:row>11</xdr:row>
      <xdr:rowOff>355088</xdr:rowOff>
    </xdr:to>
    <xdr:sp macro="[0]!opentextblock" textlink="">
      <xdr:nvSpPr>
        <xdr:cNvPr id="158" name="Rectangle: Rounded Corners 157" hidden="1">
          <a:extLst>
            <a:ext uri="{FF2B5EF4-FFF2-40B4-BE49-F238E27FC236}">
              <a16:creationId xmlns:a16="http://schemas.microsoft.com/office/drawing/2014/main" id="{00000000-0008-0000-0B00-00009E000000}"/>
            </a:ext>
          </a:extLst>
        </xdr:cNvPr>
        <xdr:cNvSpPr/>
      </xdr:nvSpPr>
      <xdr:spPr>
        <a:xfrm>
          <a:off x="14928337"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44824</xdr:colOff>
      <xdr:row>11</xdr:row>
      <xdr:rowOff>33618</xdr:rowOff>
    </xdr:from>
    <xdr:to>
      <xdr:col>15</xdr:col>
      <xdr:colOff>867784</xdr:colOff>
      <xdr:row>11</xdr:row>
      <xdr:rowOff>355088</xdr:rowOff>
    </xdr:to>
    <xdr:sp macro="[0]!opentextblock" textlink="">
      <xdr:nvSpPr>
        <xdr:cNvPr id="160" name="Rectangle: Rounded Corners 159" hidden="1">
          <a:extLst>
            <a:ext uri="{FF2B5EF4-FFF2-40B4-BE49-F238E27FC236}">
              <a16:creationId xmlns:a16="http://schemas.microsoft.com/office/drawing/2014/main" id="{00000000-0008-0000-0B00-0000A0000000}"/>
            </a:ext>
          </a:extLst>
        </xdr:cNvPr>
        <xdr:cNvSpPr/>
      </xdr:nvSpPr>
      <xdr:spPr>
        <a:xfrm>
          <a:off x="15832512"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33618</xdr:colOff>
      <xdr:row>11</xdr:row>
      <xdr:rowOff>33618</xdr:rowOff>
    </xdr:from>
    <xdr:to>
      <xdr:col>16</xdr:col>
      <xdr:colOff>856578</xdr:colOff>
      <xdr:row>11</xdr:row>
      <xdr:rowOff>355088</xdr:rowOff>
    </xdr:to>
    <xdr:sp macro="[0]!opentextblock" textlink="">
      <xdr:nvSpPr>
        <xdr:cNvPr id="162" name="Rectangle: Rounded Corners 161" hidden="1">
          <a:extLst>
            <a:ext uri="{FF2B5EF4-FFF2-40B4-BE49-F238E27FC236}">
              <a16:creationId xmlns:a16="http://schemas.microsoft.com/office/drawing/2014/main" id="{00000000-0008-0000-0B00-0000A2000000}"/>
            </a:ext>
          </a:extLst>
        </xdr:cNvPr>
        <xdr:cNvSpPr/>
      </xdr:nvSpPr>
      <xdr:spPr>
        <a:xfrm>
          <a:off x="16714274"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33618</xdr:colOff>
      <xdr:row>11</xdr:row>
      <xdr:rowOff>33618</xdr:rowOff>
    </xdr:from>
    <xdr:to>
      <xdr:col>17</xdr:col>
      <xdr:colOff>856578</xdr:colOff>
      <xdr:row>11</xdr:row>
      <xdr:rowOff>355088</xdr:rowOff>
    </xdr:to>
    <xdr:sp macro="[0]!opentextblock" textlink="">
      <xdr:nvSpPr>
        <xdr:cNvPr id="164" name="Rectangle: Rounded Corners 163" hidden="1">
          <a:extLst>
            <a:ext uri="{FF2B5EF4-FFF2-40B4-BE49-F238E27FC236}">
              <a16:creationId xmlns:a16="http://schemas.microsoft.com/office/drawing/2014/main" id="{00000000-0008-0000-0B00-0000A4000000}"/>
            </a:ext>
          </a:extLst>
        </xdr:cNvPr>
        <xdr:cNvSpPr/>
      </xdr:nvSpPr>
      <xdr:spPr>
        <a:xfrm>
          <a:off x="17607243"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33618</xdr:colOff>
      <xdr:row>11</xdr:row>
      <xdr:rowOff>33618</xdr:rowOff>
    </xdr:from>
    <xdr:to>
      <xdr:col>18</xdr:col>
      <xdr:colOff>856578</xdr:colOff>
      <xdr:row>11</xdr:row>
      <xdr:rowOff>355088</xdr:rowOff>
    </xdr:to>
    <xdr:sp macro="[0]!opentextblock" textlink="">
      <xdr:nvSpPr>
        <xdr:cNvPr id="166" name="Rectangle: Rounded Corners 165" hidden="1">
          <a:extLst>
            <a:ext uri="{FF2B5EF4-FFF2-40B4-BE49-F238E27FC236}">
              <a16:creationId xmlns:a16="http://schemas.microsoft.com/office/drawing/2014/main" id="{00000000-0008-0000-0B00-0000A6000000}"/>
            </a:ext>
          </a:extLst>
        </xdr:cNvPr>
        <xdr:cNvSpPr/>
      </xdr:nvSpPr>
      <xdr:spPr>
        <a:xfrm>
          <a:off x="18500212"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33618</xdr:colOff>
      <xdr:row>11</xdr:row>
      <xdr:rowOff>33618</xdr:rowOff>
    </xdr:from>
    <xdr:to>
      <xdr:col>19</xdr:col>
      <xdr:colOff>856578</xdr:colOff>
      <xdr:row>11</xdr:row>
      <xdr:rowOff>355088</xdr:rowOff>
    </xdr:to>
    <xdr:sp macro="[0]!opentextblock" textlink="">
      <xdr:nvSpPr>
        <xdr:cNvPr id="168" name="Rectangle: Rounded Corners 167" hidden="1">
          <a:extLst>
            <a:ext uri="{FF2B5EF4-FFF2-40B4-BE49-F238E27FC236}">
              <a16:creationId xmlns:a16="http://schemas.microsoft.com/office/drawing/2014/main" id="{00000000-0008-0000-0B00-0000A8000000}"/>
            </a:ext>
          </a:extLst>
        </xdr:cNvPr>
        <xdr:cNvSpPr/>
      </xdr:nvSpPr>
      <xdr:spPr>
        <a:xfrm>
          <a:off x="19393181"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33618</xdr:colOff>
      <xdr:row>11</xdr:row>
      <xdr:rowOff>33618</xdr:rowOff>
    </xdr:from>
    <xdr:to>
      <xdr:col>20</xdr:col>
      <xdr:colOff>856578</xdr:colOff>
      <xdr:row>11</xdr:row>
      <xdr:rowOff>355088</xdr:rowOff>
    </xdr:to>
    <xdr:sp macro="[0]!opentextblock" textlink="">
      <xdr:nvSpPr>
        <xdr:cNvPr id="170" name="Rectangle: Rounded Corners 169" hidden="1">
          <a:extLst>
            <a:ext uri="{FF2B5EF4-FFF2-40B4-BE49-F238E27FC236}">
              <a16:creationId xmlns:a16="http://schemas.microsoft.com/office/drawing/2014/main" id="{00000000-0008-0000-0B00-0000AA000000}"/>
            </a:ext>
          </a:extLst>
        </xdr:cNvPr>
        <xdr:cNvSpPr/>
      </xdr:nvSpPr>
      <xdr:spPr>
        <a:xfrm>
          <a:off x="20286149"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33618</xdr:colOff>
      <xdr:row>11</xdr:row>
      <xdr:rowOff>33618</xdr:rowOff>
    </xdr:from>
    <xdr:to>
      <xdr:col>21</xdr:col>
      <xdr:colOff>856578</xdr:colOff>
      <xdr:row>11</xdr:row>
      <xdr:rowOff>355088</xdr:rowOff>
    </xdr:to>
    <xdr:sp macro="[0]!opentextblock" textlink="">
      <xdr:nvSpPr>
        <xdr:cNvPr id="171" name="Rectangle: Rounded Corners 170" hidden="1">
          <a:extLst>
            <a:ext uri="{FF2B5EF4-FFF2-40B4-BE49-F238E27FC236}">
              <a16:creationId xmlns:a16="http://schemas.microsoft.com/office/drawing/2014/main" id="{00000000-0008-0000-0B00-0000AB000000}"/>
            </a:ext>
          </a:extLst>
        </xdr:cNvPr>
        <xdr:cNvSpPr/>
      </xdr:nvSpPr>
      <xdr:spPr>
        <a:xfrm>
          <a:off x="21179118"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3</xdr:col>
      <xdr:colOff>990600</xdr:colOff>
      <xdr:row>6</xdr:row>
      <xdr:rowOff>180975</xdr:rowOff>
    </xdr:to>
    <xdr:sp macro="[0]!home" textlink="">
      <xdr:nvSpPr>
        <xdr:cNvPr id="2" name="Rectangle: Rounded Corners 1">
          <a:extLst>
            <a:ext uri="{FF2B5EF4-FFF2-40B4-BE49-F238E27FC236}">
              <a16:creationId xmlns:a16="http://schemas.microsoft.com/office/drawing/2014/main" id="{00000000-0008-0000-0C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1085850</xdr:colOff>
      <xdr:row>5</xdr:row>
      <xdr:rowOff>142875</xdr:rowOff>
    </xdr:from>
    <xdr:to>
      <xdr:col>3</xdr:col>
      <xdr:colOff>2009775</xdr:colOff>
      <xdr:row>6</xdr:row>
      <xdr:rowOff>180975</xdr:rowOff>
    </xdr:to>
    <xdr:sp macro="[0]!'ValidateSheet8 1'" textlink="">
      <xdr:nvSpPr>
        <xdr:cNvPr id="3" name="Rectangle: Rounded Corners 2">
          <a:extLst>
            <a:ext uri="{FF2B5EF4-FFF2-40B4-BE49-F238E27FC236}">
              <a16:creationId xmlns:a16="http://schemas.microsoft.com/office/drawing/2014/main" id="{00000000-0008-0000-0C00-000003000000}"/>
            </a:ext>
          </a:extLst>
        </xdr:cNvPr>
        <xdr:cNvSpPr/>
      </xdr:nvSpPr>
      <xdr:spPr>
        <a:xfrm>
          <a:off x="17145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6</xdr:col>
      <xdr:colOff>592935</xdr:colOff>
      <xdr:row>27</xdr:row>
      <xdr:rowOff>40481</xdr:rowOff>
    </xdr:from>
    <xdr:to>
      <xdr:col>6</xdr:col>
      <xdr:colOff>1790799</xdr:colOff>
      <xdr:row>27</xdr:row>
      <xdr:rowOff>361951</xdr:rowOff>
    </xdr:to>
    <xdr:sp macro="[0]!opentextblock" textlink="">
      <xdr:nvSpPr>
        <xdr:cNvPr id="4" name="Rectangle: Rounded Corners 3" hidden="1">
          <a:extLst>
            <a:ext uri="{FF2B5EF4-FFF2-40B4-BE49-F238E27FC236}">
              <a16:creationId xmlns:a16="http://schemas.microsoft.com/office/drawing/2014/main" id="{00000000-0008-0000-0C00-000004000000}"/>
            </a:ext>
          </a:extLst>
        </xdr:cNvPr>
        <xdr:cNvSpPr/>
      </xdr:nvSpPr>
      <xdr:spPr>
        <a:xfrm>
          <a:off x="10022685" y="5874544"/>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400053</xdr:colOff>
      <xdr:row>79</xdr:row>
      <xdr:rowOff>52387</xdr:rowOff>
    </xdr:from>
    <xdr:to>
      <xdr:col>8</xdr:col>
      <xdr:colOff>1597917</xdr:colOff>
      <xdr:row>79</xdr:row>
      <xdr:rowOff>373857</xdr:rowOff>
    </xdr:to>
    <xdr:sp macro="[0]!opentextblock" textlink="">
      <xdr:nvSpPr>
        <xdr:cNvPr id="5" name="Rectangle: Rounded Corners 4" hidden="1">
          <a:extLst>
            <a:ext uri="{FF2B5EF4-FFF2-40B4-BE49-F238E27FC236}">
              <a16:creationId xmlns:a16="http://schemas.microsoft.com/office/drawing/2014/main" id="{00000000-0008-0000-0C00-000005000000}"/>
            </a:ext>
          </a:extLst>
        </xdr:cNvPr>
        <xdr:cNvSpPr/>
      </xdr:nvSpPr>
      <xdr:spPr>
        <a:xfrm>
          <a:off x="14270834" y="10148887"/>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493716</xdr:colOff>
      <xdr:row>40</xdr:row>
      <xdr:rowOff>19050</xdr:rowOff>
    </xdr:from>
    <xdr:to>
      <xdr:col>8</xdr:col>
      <xdr:colOff>1691580</xdr:colOff>
      <xdr:row>40</xdr:row>
      <xdr:rowOff>340520</xdr:rowOff>
    </xdr:to>
    <xdr:sp macro="[0]!Module4.opentextblock" textlink="">
      <xdr:nvSpPr>
        <xdr:cNvPr id="6" name="Rectangle: Rounded Corners 5">
          <a:extLst>
            <a:ext uri="{FF2B5EF4-FFF2-40B4-BE49-F238E27FC236}">
              <a16:creationId xmlns:a16="http://schemas.microsoft.com/office/drawing/2014/main" id="{00000000-0008-0000-0C00-000006000000}"/>
            </a:ext>
          </a:extLst>
        </xdr:cNvPr>
        <xdr:cNvSpPr/>
      </xdr:nvSpPr>
      <xdr:spPr>
        <a:xfrm>
          <a:off x="14364497" y="8793956"/>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504828</xdr:colOff>
      <xdr:row>80</xdr:row>
      <xdr:rowOff>50800</xdr:rowOff>
    </xdr:from>
    <xdr:to>
      <xdr:col>4</xdr:col>
      <xdr:colOff>1702692</xdr:colOff>
      <xdr:row>80</xdr:row>
      <xdr:rowOff>372270</xdr:rowOff>
    </xdr:to>
    <xdr:sp macro="[0]!opentextblock" textlink="">
      <xdr:nvSpPr>
        <xdr:cNvPr id="8" name="Rectangle: Rounded Corners 7">
          <a:extLst>
            <a:ext uri="{FF2B5EF4-FFF2-40B4-BE49-F238E27FC236}">
              <a16:creationId xmlns:a16="http://schemas.microsoft.com/office/drawing/2014/main" id="{00000000-0008-0000-0C00-000008000000}"/>
            </a:ext>
          </a:extLst>
        </xdr:cNvPr>
        <xdr:cNvSpPr/>
      </xdr:nvSpPr>
      <xdr:spPr>
        <a:xfrm>
          <a:off x="4481516" y="10147300"/>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Notes</a:t>
          </a:r>
        </a:p>
      </xdr:txBody>
    </xdr:sp>
    <xdr:clientData/>
  </xdr:twoCellAnchor>
  <xdr:twoCellAnchor>
    <xdr:from>
      <xdr:col>7</xdr:col>
      <xdr:colOff>226214</xdr:colOff>
      <xdr:row>26</xdr:row>
      <xdr:rowOff>35718</xdr:rowOff>
    </xdr:from>
    <xdr:to>
      <xdr:col>7</xdr:col>
      <xdr:colOff>1424078</xdr:colOff>
      <xdr:row>26</xdr:row>
      <xdr:rowOff>357188</xdr:rowOff>
    </xdr:to>
    <xdr:sp macro="[0]!opentextblock" textlink="">
      <xdr:nvSpPr>
        <xdr:cNvPr id="9" name="Rectangle: Rounded Corners 8" hidden="1">
          <a:extLst>
            <a:ext uri="{FF2B5EF4-FFF2-40B4-BE49-F238E27FC236}">
              <a16:creationId xmlns:a16="http://schemas.microsoft.com/office/drawing/2014/main" id="{00000000-0008-0000-0C00-000009000000}"/>
            </a:ext>
          </a:extLst>
        </xdr:cNvPr>
        <xdr:cNvSpPr/>
      </xdr:nvSpPr>
      <xdr:spPr>
        <a:xfrm>
          <a:off x="12489652" y="5572124"/>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238127</xdr:colOff>
      <xdr:row>79</xdr:row>
      <xdr:rowOff>35718</xdr:rowOff>
    </xdr:from>
    <xdr:to>
      <xdr:col>7</xdr:col>
      <xdr:colOff>1435991</xdr:colOff>
      <xdr:row>79</xdr:row>
      <xdr:rowOff>357188</xdr:rowOff>
    </xdr:to>
    <xdr:sp macro="[0]!opentextblock" textlink="">
      <xdr:nvSpPr>
        <xdr:cNvPr id="10" name="Rectangle: Rounded Corners 9" hidden="1">
          <a:extLst>
            <a:ext uri="{FF2B5EF4-FFF2-40B4-BE49-F238E27FC236}">
              <a16:creationId xmlns:a16="http://schemas.microsoft.com/office/drawing/2014/main" id="{00000000-0008-0000-0C00-00000A000000}"/>
            </a:ext>
          </a:extLst>
        </xdr:cNvPr>
        <xdr:cNvSpPr/>
      </xdr:nvSpPr>
      <xdr:spPr>
        <a:xfrm>
          <a:off x="12501565" y="10132218"/>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369093</xdr:colOff>
      <xdr:row>78</xdr:row>
      <xdr:rowOff>35718</xdr:rowOff>
    </xdr:from>
    <xdr:to>
      <xdr:col>8</xdr:col>
      <xdr:colOff>1566957</xdr:colOff>
      <xdr:row>78</xdr:row>
      <xdr:rowOff>357188</xdr:rowOff>
    </xdr:to>
    <xdr:sp macro="[0]!opentextblock" textlink="">
      <xdr:nvSpPr>
        <xdr:cNvPr id="11" name="Rectangle: Rounded Corners 10" hidden="1">
          <a:extLst>
            <a:ext uri="{FF2B5EF4-FFF2-40B4-BE49-F238E27FC236}">
              <a16:creationId xmlns:a16="http://schemas.microsoft.com/office/drawing/2014/main" id="{00000000-0008-0000-0C00-00000B000000}"/>
            </a:ext>
          </a:extLst>
        </xdr:cNvPr>
        <xdr:cNvSpPr/>
      </xdr:nvSpPr>
      <xdr:spPr>
        <a:xfrm>
          <a:off x="14239874" y="9751218"/>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628650</xdr:colOff>
      <xdr:row>6</xdr:row>
      <xdr:rowOff>180975</xdr:rowOff>
    </xdr:to>
    <xdr:sp macro="[0]!home" textlink="">
      <xdr:nvSpPr>
        <xdr:cNvPr id="2" name="Rectangle: Rounded Corners 1">
          <a:extLst>
            <a:ext uri="{FF2B5EF4-FFF2-40B4-BE49-F238E27FC236}">
              <a16:creationId xmlns:a16="http://schemas.microsoft.com/office/drawing/2014/main" id="{00000000-0008-0000-0D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704850</xdr:colOff>
      <xdr:row>5</xdr:row>
      <xdr:rowOff>152400</xdr:rowOff>
    </xdr:from>
    <xdr:to>
      <xdr:col>4</xdr:col>
      <xdr:colOff>1628775</xdr:colOff>
      <xdr:row>6</xdr:row>
      <xdr:rowOff>190500</xdr:rowOff>
    </xdr:to>
    <xdr:sp macro="[0]!'ValidateSheet38 1'" textlink="">
      <xdr:nvSpPr>
        <xdr:cNvPr id="3" name="Rectangle: Rounded Corners 2">
          <a:extLst>
            <a:ext uri="{FF2B5EF4-FFF2-40B4-BE49-F238E27FC236}">
              <a16:creationId xmlns:a16="http://schemas.microsoft.com/office/drawing/2014/main" id="{00000000-0008-0000-0D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571500</xdr:colOff>
      <xdr:row>10</xdr:row>
      <xdr:rowOff>333375</xdr:rowOff>
    </xdr:to>
    <xdr:sp macro="[0]!Add_Row" textlink="">
      <xdr:nvSpPr>
        <xdr:cNvPr id="9" name="Rectangle: Rounded Corners 8">
          <a:extLst>
            <a:ext uri="{FF2B5EF4-FFF2-40B4-BE49-F238E27FC236}">
              <a16:creationId xmlns:a16="http://schemas.microsoft.com/office/drawing/2014/main" id="{00000000-0008-0000-0D00-000009000000}"/>
            </a:ext>
          </a:extLst>
        </xdr:cNvPr>
        <xdr:cNvSpPr/>
      </xdr:nvSpPr>
      <xdr:spPr>
        <a:xfrm>
          <a:off x="676275" y="20669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647700</xdr:colOff>
      <xdr:row>10</xdr:row>
      <xdr:rowOff>57150</xdr:rowOff>
    </xdr:from>
    <xdr:to>
      <xdr:col>4</xdr:col>
      <xdr:colOff>1571625</xdr:colOff>
      <xdr:row>10</xdr:row>
      <xdr:rowOff>342900</xdr:rowOff>
    </xdr:to>
    <xdr:sp macro="[0]!Module2.Del_form" textlink="">
      <xdr:nvSpPr>
        <xdr:cNvPr id="10" name="Rectangle: Rounded Corners 9">
          <a:extLst>
            <a:ext uri="{FF2B5EF4-FFF2-40B4-BE49-F238E27FC236}">
              <a16:creationId xmlns:a16="http://schemas.microsoft.com/office/drawing/2014/main" id="{00000000-0008-0000-0D00-00000A000000}"/>
            </a:ext>
          </a:extLst>
        </xdr:cNvPr>
        <xdr:cNvSpPr/>
      </xdr:nvSpPr>
      <xdr:spPr>
        <a:xfrm>
          <a:off x="1676400" y="20764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628650</xdr:colOff>
      <xdr:row>6</xdr:row>
      <xdr:rowOff>180975</xdr:rowOff>
    </xdr:to>
    <xdr:sp macro="[0]!home" textlink="">
      <xdr:nvSpPr>
        <xdr:cNvPr id="2" name="Rectangle: Rounded Corners 1">
          <a:extLst>
            <a:ext uri="{FF2B5EF4-FFF2-40B4-BE49-F238E27FC236}">
              <a16:creationId xmlns:a16="http://schemas.microsoft.com/office/drawing/2014/main" id="{00000000-0008-0000-0E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704850</xdr:colOff>
      <xdr:row>5</xdr:row>
      <xdr:rowOff>152400</xdr:rowOff>
    </xdr:from>
    <xdr:to>
      <xdr:col>4</xdr:col>
      <xdr:colOff>1628775</xdr:colOff>
      <xdr:row>6</xdr:row>
      <xdr:rowOff>190500</xdr:rowOff>
    </xdr:to>
    <xdr:sp macro="[0]!'ValidateSheet39 1'" textlink="">
      <xdr:nvSpPr>
        <xdr:cNvPr id="3" name="Rectangle: Rounded Corners 2">
          <a:extLst>
            <a:ext uri="{FF2B5EF4-FFF2-40B4-BE49-F238E27FC236}">
              <a16:creationId xmlns:a16="http://schemas.microsoft.com/office/drawing/2014/main" id="{00000000-0008-0000-0E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571500</xdr:colOff>
      <xdr:row>10</xdr:row>
      <xdr:rowOff>333375</xdr:rowOff>
    </xdr:to>
    <xdr:sp macro="[0]!Add_Row" textlink="">
      <xdr:nvSpPr>
        <xdr:cNvPr id="7" name="Rectangle: Rounded Corners 6">
          <a:extLst>
            <a:ext uri="{FF2B5EF4-FFF2-40B4-BE49-F238E27FC236}">
              <a16:creationId xmlns:a16="http://schemas.microsoft.com/office/drawing/2014/main" id="{00000000-0008-0000-0E00-000007000000}"/>
            </a:ext>
          </a:extLst>
        </xdr:cNvPr>
        <xdr:cNvSpPr/>
      </xdr:nvSpPr>
      <xdr:spPr>
        <a:xfrm>
          <a:off x="676275" y="1495425"/>
          <a:ext cx="86677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647700</xdr:colOff>
      <xdr:row>10</xdr:row>
      <xdr:rowOff>57150</xdr:rowOff>
    </xdr:from>
    <xdr:to>
      <xdr:col>4</xdr:col>
      <xdr:colOff>1571625</xdr:colOff>
      <xdr:row>10</xdr:row>
      <xdr:rowOff>342900</xdr:rowOff>
    </xdr:to>
    <xdr:sp macro="[0]!Module2.Del_form" textlink="">
      <xdr:nvSpPr>
        <xdr:cNvPr id="8" name="Rectangle: Rounded Corners 7">
          <a:extLst>
            <a:ext uri="{FF2B5EF4-FFF2-40B4-BE49-F238E27FC236}">
              <a16:creationId xmlns:a16="http://schemas.microsoft.com/office/drawing/2014/main" id="{00000000-0008-0000-0E00-000008000000}"/>
            </a:ext>
          </a:extLst>
        </xdr:cNvPr>
        <xdr:cNvSpPr/>
      </xdr:nvSpPr>
      <xdr:spPr>
        <a:xfrm>
          <a:off x="1619250" y="1504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628650</xdr:colOff>
      <xdr:row>6</xdr:row>
      <xdr:rowOff>180975</xdr:rowOff>
    </xdr:to>
    <xdr:sp macro="[0]!home" textlink="">
      <xdr:nvSpPr>
        <xdr:cNvPr id="2" name="Rectangle: Rounded Corners 1">
          <a:extLst>
            <a:ext uri="{FF2B5EF4-FFF2-40B4-BE49-F238E27FC236}">
              <a16:creationId xmlns:a16="http://schemas.microsoft.com/office/drawing/2014/main" id="{00000000-0008-0000-0F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704850</xdr:colOff>
      <xdr:row>5</xdr:row>
      <xdr:rowOff>152400</xdr:rowOff>
    </xdr:from>
    <xdr:to>
      <xdr:col>4</xdr:col>
      <xdr:colOff>1628775</xdr:colOff>
      <xdr:row>6</xdr:row>
      <xdr:rowOff>190500</xdr:rowOff>
    </xdr:to>
    <xdr:sp macro="[0]!'ValidateSheet40 1'" textlink="">
      <xdr:nvSpPr>
        <xdr:cNvPr id="3" name="Rectangle: Rounded Corners 2">
          <a:extLst>
            <a:ext uri="{FF2B5EF4-FFF2-40B4-BE49-F238E27FC236}">
              <a16:creationId xmlns:a16="http://schemas.microsoft.com/office/drawing/2014/main" id="{00000000-0008-0000-0F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571500</xdr:colOff>
      <xdr:row>10</xdr:row>
      <xdr:rowOff>333375</xdr:rowOff>
    </xdr:to>
    <xdr:sp macro="[0]!Add_Row" textlink="">
      <xdr:nvSpPr>
        <xdr:cNvPr id="5" name="Rectangle: Rounded Corners 4">
          <a:extLst>
            <a:ext uri="{FF2B5EF4-FFF2-40B4-BE49-F238E27FC236}">
              <a16:creationId xmlns:a16="http://schemas.microsoft.com/office/drawing/2014/main" id="{00000000-0008-0000-0F00-000005000000}"/>
            </a:ext>
          </a:extLst>
        </xdr:cNvPr>
        <xdr:cNvSpPr/>
      </xdr:nvSpPr>
      <xdr:spPr>
        <a:xfrm>
          <a:off x="676275" y="1495425"/>
          <a:ext cx="86677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647700</xdr:colOff>
      <xdr:row>10</xdr:row>
      <xdr:rowOff>57150</xdr:rowOff>
    </xdr:from>
    <xdr:to>
      <xdr:col>4</xdr:col>
      <xdr:colOff>1571625</xdr:colOff>
      <xdr:row>10</xdr:row>
      <xdr:rowOff>342900</xdr:rowOff>
    </xdr:to>
    <xdr:sp macro="[0]!Module2.Del_form" textlink="">
      <xdr:nvSpPr>
        <xdr:cNvPr id="6" name="Rectangle: Rounded Corners 5">
          <a:extLst>
            <a:ext uri="{FF2B5EF4-FFF2-40B4-BE49-F238E27FC236}">
              <a16:creationId xmlns:a16="http://schemas.microsoft.com/office/drawing/2014/main" id="{00000000-0008-0000-0F00-000006000000}"/>
            </a:ext>
          </a:extLst>
        </xdr:cNvPr>
        <xdr:cNvSpPr/>
      </xdr:nvSpPr>
      <xdr:spPr>
        <a:xfrm>
          <a:off x="1619250" y="1504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628650</xdr:colOff>
      <xdr:row>6</xdr:row>
      <xdr:rowOff>180975</xdr:rowOff>
    </xdr:to>
    <xdr:sp macro="[0]!home" textlink="">
      <xdr:nvSpPr>
        <xdr:cNvPr id="2" name="Rectangle: Rounded Corners 1">
          <a:extLst>
            <a:ext uri="{FF2B5EF4-FFF2-40B4-BE49-F238E27FC236}">
              <a16:creationId xmlns:a16="http://schemas.microsoft.com/office/drawing/2014/main" id="{00000000-0008-0000-10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704850</xdr:colOff>
      <xdr:row>5</xdr:row>
      <xdr:rowOff>152400</xdr:rowOff>
    </xdr:from>
    <xdr:to>
      <xdr:col>4</xdr:col>
      <xdr:colOff>1628775</xdr:colOff>
      <xdr:row>6</xdr:row>
      <xdr:rowOff>190500</xdr:rowOff>
    </xdr:to>
    <xdr:sp macro="[0]!'ValidateSheet41 1'" textlink="">
      <xdr:nvSpPr>
        <xdr:cNvPr id="3" name="Rectangle: Rounded Corners 2">
          <a:extLst>
            <a:ext uri="{FF2B5EF4-FFF2-40B4-BE49-F238E27FC236}">
              <a16:creationId xmlns:a16="http://schemas.microsoft.com/office/drawing/2014/main" id="{00000000-0008-0000-10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571500</xdr:colOff>
      <xdr:row>10</xdr:row>
      <xdr:rowOff>333375</xdr:rowOff>
    </xdr:to>
    <xdr:sp macro="[0]!Add_Row" textlink="">
      <xdr:nvSpPr>
        <xdr:cNvPr id="5" name="Rectangle: Rounded Corners 4">
          <a:extLst>
            <a:ext uri="{FF2B5EF4-FFF2-40B4-BE49-F238E27FC236}">
              <a16:creationId xmlns:a16="http://schemas.microsoft.com/office/drawing/2014/main" id="{00000000-0008-0000-1000-000005000000}"/>
            </a:ext>
          </a:extLst>
        </xdr:cNvPr>
        <xdr:cNvSpPr/>
      </xdr:nvSpPr>
      <xdr:spPr>
        <a:xfrm>
          <a:off x="676275" y="1495425"/>
          <a:ext cx="86677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647700</xdr:colOff>
      <xdr:row>10</xdr:row>
      <xdr:rowOff>57150</xdr:rowOff>
    </xdr:from>
    <xdr:to>
      <xdr:col>4</xdr:col>
      <xdr:colOff>1571625</xdr:colOff>
      <xdr:row>10</xdr:row>
      <xdr:rowOff>342900</xdr:rowOff>
    </xdr:to>
    <xdr:sp macro="[0]!Module2.Del_form" textlink="">
      <xdr:nvSpPr>
        <xdr:cNvPr id="6" name="Rectangle: Rounded Corners 5">
          <a:extLst>
            <a:ext uri="{FF2B5EF4-FFF2-40B4-BE49-F238E27FC236}">
              <a16:creationId xmlns:a16="http://schemas.microsoft.com/office/drawing/2014/main" id="{00000000-0008-0000-1000-000006000000}"/>
            </a:ext>
          </a:extLst>
        </xdr:cNvPr>
        <xdr:cNvSpPr/>
      </xdr:nvSpPr>
      <xdr:spPr>
        <a:xfrm>
          <a:off x="1619250" y="1504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628650</xdr:colOff>
      <xdr:row>6</xdr:row>
      <xdr:rowOff>180975</xdr:rowOff>
    </xdr:to>
    <xdr:sp macro="[0]!home" textlink="">
      <xdr:nvSpPr>
        <xdr:cNvPr id="2" name="Rectangle: Rounded Corners 1">
          <a:extLst>
            <a:ext uri="{FF2B5EF4-FFF2-40B4-BE49-F238E27FC236}">
              <a16:creationId xmlns:a16="http://schemas.microsoft.com/office/drawing/2014/main" id="{00000000-0008-0000-11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704850</xdr:colOff>
      <xdr:row>5</xdr:row>
      <xdr:rowOff>152400</xdr:rowOff>
    </xdr:from>
    <xdr:to>
      <xdr:col>4</xdr:col>
      <xdr:colOff>1628775</xdr:colOff>
      <xdr:row>6</xdr:row>
      <xdr:rowOff>190500</xdr:rowOff>
    </xdr:to>
    <xdr:sp macro="[0]!'ValidateSheet42 1'" textlink="">
      <xdr:nvSpPr>
        <xdr:cNvPr id="3" name="Rectangle: Rounded Corners 2">
          <a:extLst>
            <a:ext uri="{FF2B5EF4-FFF2-40B4-BE49-F238E27FC236}">
              <a16:creationId xmlns:a16="http://schemas.microsoft.com/office/drawing/2014/main" id="{00000000-0008-0000-11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571500</xdr:colOff>
      <xdr:row>10</xdr:row>
      <xdr:rowOff>333375</xdr:rowOff>
    </xdr:to>
    <xdr:sp macro="[0]!Add_Row" textlink="">
      <xdr:nvSpPr>
        <xdr:cNvPr id="5" name="Rectangle: Rounded Corners 4">
          <a:extLst>
            <a:ext uri="{FF2B5EF4-FFF2-40B4-BE49-F238E27FC236}">
              <a16:creationId xmlns:a16="http://schemas.microsoft.com/office/drawing/2014/main" id="{00000000-0008-0000-1100-000005000000}"/>
            </a:ext>
          </a:extLst>
        </xdr:cNvPr>
        <xdr:cNvSpPr/>
      </xdr:nvSpPr>
      <xdr:spPr>
        <a:xfrm>
          <a:off x="676275" y="1495425"/>
          <a:ext cx="86677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647700</xdr:colOff>
      <xdr:row>10</xdr:row>
      <xdr:rowOff>57150</xdr:rowOff>
    </xdr:from>
    <xdr:to>
      <xdr:col>4</xdr:col>
      <xdr:colOff>1571625</xdr:colOff>
      <xdr:row>10</xdr:row>
      <xdr:rowOff>342900</xdr:rowOff>
    </xdr:to>
    <xdr:sp macro="[0]!Module2.Del_form" textlink="">
      <xdr:nvSpPr>
        <xdr:cNvPr id="6" name="Rectangle: Rounded Corners 5">
          <a:extLst>
            <a:ext uri="{FF2B5EF4-FFF2-40B4-BE49-F238E27FC236}">
              <a16:creationId xmlns:a16="http://schemas.microsoft.com/office/drawing/2014/main" id="{00000000-0008-0000-1100-000006000000}"/>
            </a:ext>
          </a:extLst>
        </xdr:cNvPr>
        <xdr:cNvSpPr/>
      </xdr:nvSpPr>
      <xdr:spPr>
        <a:xfrm>
          <a:off x="1619250" y="1504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xdr:colOff>
      <xdr:row>6</xdr:row>
      <xdr:rowOff>180975</xdr:rowOff>
    </xdr:to>
    <xdr:sp macro="[0]!home" textlink="">
      <xdr:nvSpPr>
        <xdr:cNvPr id="2" name="Rectangle: Rounded Corners 1">
          <a:extLst>
            <a:ext uri="{FF2B5EF4-FFF2-40B4-BE49-F238E27FC236}">
              <a16:creationId xmlns:a16="http://schemas.microsoft.com/office/drawing/2014/main" id="{00000000-0008-0000-12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133350</xdr:colOff>
      <xdr:row>5</xdr:row>
      <xdr:rowOff>152400</xdr:rowOff>
    </xdr:from>
    <xdr:to>
      <xdr:col>4</xdr:col>
      <xdr:colOff>1057275</xdr:colOff>
      <xdr:row>6</xdr:row>
      <xdr:rowOff>190500</xdr:rowOff>
    </xdr:to>
    <xdr:sp macro="[0]!'ValidateSheet9 1'" textlink="">
      <xdr:nvSpPr>
        <xdr:cNvPr id="3" name="Rectangle: Rounded Corners 2">
          <a:extLst>
            <a:ext uri="{FF2B5EF4-FFF2-40B4-BE49-F238E27FC236}">
              <a16:creationId xmlns:a16="http://schemas.microsoft.com/office/drawing/2014/main" id="{00000000-0008-0000-12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38100</xdr:colOff>
      <xdr:row>10</xdr:row>
      <xdr:rowOff>47625</xdr:rowOff>
    </xdr:from>
    <xdr:to>
      <xdr:col>4</xdr:col>
      <xdr:colOff>28575</xdr:colOff>
      <xdr:row>10</xdr:row>
      <xdr:rowOff>333375</xdr:rowOff>
    </xdr:to>
    <xdr:sp macro="[0]!Add_Row" textlink="">
      <xdr:nvSpPr>
        <xdr:cNvPr id="4" name="Rectangle: Rounded Corners 3">
          <a:extLst>
            <a:ext uri="{FF2B5EF4-FFF2-40B4-BE49-F238E27FC236}">
              <a16:creationId xmlns:a16="http://schemas.microsoft.com/office/drawing/2014/main" id="{00000000-0008-0000-1200-000004000000}"/>
            </a:ext>
          </a:extLst>
        </xdr:cNvPr>
        <xdr:cNvSpPr/>
      </xdr:nvSpPr>
      <xdr:spPr>
        <a:xfrm>
          <a:off x="647700" y="18764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104775</xdr:colOff>
      <xdr:row>10</xdr:row>
      <xdr:rowOff>57150</xdr:rowOff>
    </xdr:from>
    <xdr:to>
      <xdr:col>4</xdr:col>
      <xdr:colOff>1028700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1200-000005000000}"/>
            </a:ext>
          </a:extLst>
        </xdr:cNvPr>
        <xdr:cNvSpPr/>
      </xdr:nvSpPr>
      <xdr:spPr>
        <a:xfrm>
          <a:off x="1647825" y="1885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xdr:colOff>
      <xdr:row>6</xdr:row>
      <xdr:rowOff>180975</xdr:rowOff>
    </xdr:to>
    <xdr:sp macro="[0]!home" textlink="">
      <xdr:nvSpPr>
        <xdr:cNvPr id="2" name="Rectangle: Rounded Corners 1">
          <a:extLst>
            <a:ext uri="{FF2B5EF4-FFF2-40B4-BE49-F238E27FC236}">
              <a16:creationId xmlns:a16="http://schemas.microsoft.com/office/drawing/2014/main" id="{00000000-0008-0000-13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133350</xdr:colOff>
      <xdr:row>5</xdr:row>
      <xdr:rowOff>152400</xdr:rowOff>
    </xdr:from>
    <xdr:to>
      <xdr:col>4</xdr:col>
      <xdr:colOff>1057275</xdr:colOff>
      <xdr:row>6</xdr:row>
      <xdr:rowOff>190500</xdr:rowOff>
    </xdr:to>
    <xdr:sp macro="[0]!'ValidateSheet10 1'" textlink="">
      <xdr:nvSpPr>
        <xdr:cNvPr id="3" name="Rectangle: Rounded Corners 2">
          <a:extLst>
            <a:ext uri="{FF2B5EF4-FFF2-40B4-BE49-F238E27FC236}">
              <a16:creationId xmlns:a16="http://schemas.microsoft.com/office/drawing/2014/main" id="{00000000-0008-0000-13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38100</xdr:colOff>
      <xdr:row>10</xdr:row>
      <xdr:rowOff>47625</xdr:rowOff>
    </xdr:from>
    <xdr:to>
      <xdr:col>4</xdr:col>
      <xdr:colOff>28575</xdr:colOff>
      <xdr:row>10</xdr:row>
      <xdr:rowOff>333375</xdr:rowOff>
    </xdr:to>
    <xdr:sp macro="[0]!Add_Row" textlink="">
      <xdr:nvSpPr>
        <xdr:cNvPr id="4" name="Rectangle: Rounded Corners 3">
          <a:extLst>
            <a:ext uri="{FF2B5EF4-FFF2-40B4-BE49-F238E27FC236}">
              <a16:creationId xmlns:a16="http://schemas.microsoft.com/office/drawing/2014/main" id="{00000000-0008-0000-1300-000004000000}"/>
            </a:ext>
          </a:extLst>
        </xdr:cNvPr>
        <xdr:cNvSpPr/>
      </xdr:nvSpPr>
      <xdr:spPr>
        <a:xfrm>
          <a:off x="647700" y="13144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104775</xdr:colOff>
      <xdr:row>10</xdr:row>
      <xdr:rowOff>57150</xdr:rowOff>
    </xdr:from>
    <xdr:to>
      <xdr:col>4</xdr:col>
      <xdr:colOff>1028700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1300-000005000000}"/>
            </a:ext>
          </a:extLst>
        </xdr:cNvPr>
        <xdr:cNvSpPr/>
      </xdr:nvSpPr>
      <xdr:spPr>
        <a:xfrm>
          <a:off x="1647825" y="13239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3</xdr:col>
      <xdr:colOff>990600</xdr:colOff>
      <xdr:row>6</xdr:row>
      <xdr:rowOff>180975</xdr:rowOff>
    </xdr:to>
    <xdr:sp macro="[0]!home" textlink="">
      <xdr:nvSpPr>
        <xdr:cNvPr id="4" name="Rectangle: Rounded Corners 3">
          <a:extLst>
            <a:ext uri="{FF2B5EF4-FFF2-40B4-BE49-F238E27FC236}">
              <a16:creationId xmlns:a16="http://schemas.microsoft.com/office/drawing/2014/main" id="{00000000-0008-0000-1400-000004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1066800</xdr:colOff>
      <xdr:row>5</xdr:row>
      <xdr:rowOff>152400</xdr:rowOff>
    </xdr:from>
    <xdr:to>
      <xdr:col>4</xdr:col>
      <xdr:colOff>123825</xdr:colOff>
      <xdr:row>6</xdr:row>
      <xdr:rowOff>190500</xdr:rowOff>
    </xdr:to>
    <xdr:sp macro="[0]!'ValidateSheet11 1'" textlink="">
      <xdr:nvSpPr>
        <xdr:cNvPr id="5" name="Rectangle: Rounded Corners 4">
          <a:extLst>
            <a:ext uri="{FF2B5EF4-FFF2-40B4-BE49-F238E27FC236}">
              <a16:creationId xmlns:a16="http://schemas.microsoft.com/office/drawing/2014/main" id="{00000000-0008-0000-1400-000005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6</xdr:col>
      <xdr:colOff>416720</xdr:colOff>
      <xdr:row>16</xdr:row>
      <xdr:rowOff>28575</xdr:rowOff>
    </xdr:from>
    <xdr:to>
      <xdr:col>6</xdr:col>
      <xdr:colOff>1614584</xdr:colOff>
      <xdr:row>16</xdr:row>
      <xdr:rowOff>350045</xdr:rowOff>
    </xdr:to>
    <xdr:sp macro="[0]!opentextblock" textlink="">
      <xdr:nvSpPr>
        <xdr:cNvPr id="6" name="Rectangle: Rounded Corners 5">
          <a:extLst>
            <a:ext uri="{FF2B5EF4-FFF2-40B4-BE49-F238E27FC236}">
              <a16:creationId xmlns:a16="http://schemas.microsoft.com/office/drawing/2014/main" id="{00000000-0008-0000-1400-000006000000}"/>
            </a:ext>
          </a:extLst>
        </xdr:cNvPr>
        <xdr:cNvSpPr/>
      </xdr:nvSpPr>
      <xdr:spPr>
        <a:xfrm>
          <a:off x="7536658" y="3195638"/>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416720</xdr:colOff>
      <xdr:row>17</xdr:row>
      <xdr:rowOff>28575</xdr:rowOff>
    </xdr:from>
    <xdr:to>
      <xdr:col>6</xdr:col>
      <xdr:colOff>1614584</xdr:colOff>
      <xdr:row>17</xdr:row>
      <xdr:rowOff>350045</xdr:rowOff>
    </xdr:to>
    <xdr:sp macro="[0]!opentextblock" textlink="">
      <xdr:nvSpPr>
        <xdr:cNvPr id="7" name="Rectangle: Rounded Corners 6">
          <a:extLst>
            <a:ext uri="{FF2B5EF4-FFF2-40B4-BE49-F238E27FC236}">
              <a16:creationId xmlns:a16="http://schemas.microsoft.com/office/drawing/2014/main" id="{00000000-0008-0000-1400-000007000000}"/>
            </a:ext>
          </a:extLst>
        </xdr:cNvPr>
        <xdr:cNvSpPr/>
      </xdr:nvSpPr>
      <xdr:spPr>
        <a:xfrm>
          <a:off x="7536658" y="3576638"/>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426245</xdr:colOff>
      <xdr:row>18</xdr:row>
      <xdr:rowOff>28575</xdr:rowOff>
    </xdr:from>
    <xdr:to>
      <xdr:col>6</xdr:col>
      <xdr:colOff>1624109</xdr:colOff>
      <xdr:row>18</xdr:row>
      <xdr:rowOff>350045</xdr:rowOff>
    </xdr:to>
    <xdr:sp macro="[0]!opentextblock" textlink="">
      <xdr:nvSpPr>
        <xdr:cNvPr id="8" name="Rectangle: Rounded Corners 7">
          <a:extLst>
            <a:ext uri="{FF2B5EF4-FFF2-40B4-BE49-F238E27FC236}">
              <a16:creationId xmlns:a16="http://schemas.microsoft.com/office/drawing/2014/main" id="{00000000-0008-0000-1400-000008000000}"/>
            </a:ext>
          </a:extLst>
        </xdr:cNvPr>
        <xdr:cNvSpPr/>
      </xdr:nvSpPr>
      <xdr:spPr>
        <a:xfrm>
          <a:off x="7546183" y="3957638"/>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411958</xdr:colOff>
      <xdr:row>19</xdr:row>
      <xdr:rowOff>38100</xdr:rowOff>
    </xdr:from>
    <xdr:to>
      <xdr:col>6</xdr:col>
      <xdr:colOff>1609822</xdr:colOff>
      <xdr:row>19</xdr:row>
      <xdr:rowOff>359570</xdr:rowOff>
    </xdr:to>
    <xdr:sp macro="[0]!opentextblock" textlink="">
      <xdr:nvSpPr>
        <xdr:cNvPr id="9" name="Rectangle: Rounded Corners 8">
          <a:extLst>
            <a:ext uri="{FF2B5EF4-FFF2-40B4-BE49-F238E27FC236}">
              <a16:creationId xmlns:a16="http://schemas.microsoft.com/office/drawing/2014/main" id="{00000000-0008-0000-1400-000009000000}"/>
            </a:ext>
          </a:extLst>
        </xdr:cNvPr>
        <xdr:cNvSpPr/>
      </xdr:nvSpPr>
      <xdr:spPr>
        <a:xfrm>
          <a:off x="7531896" y="4348163"/>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447676</xdr:colOff>
      <xdr:row>22</xdr:row>
      <xdr:rowOff>38100</xdr:rowOff>
    </xdr:from>
    <xdr:to>
      <xdr:col>6</xdr:col>
      <xdr:colOff>1645540</xdr:colOff>
      <xdr:row>22</xdr:row>
      <xdr:rowOff>359570</xdr:rowOff>
    </xdr:to>
    <xdr:sp macro="[0]!opentextblock" textlink="">
      <xdr:nvSpPr>
        <xdr:cNvPr id="10" name="Rectangle: Rounded Corners 9" hidden="1">
          <a:extLst>
            <a:ext uri="{FF2B5EF4-FFF2-40B4-BE49-F238E27FC236}">
              <a16:creationId xmlns:a16="http://schemas.microsoft.com/office/drawing/2014/main" id="{00000000-0008-0000-1400-00000A000000}"/>
            </a:ext>
          </a:extLst>
        </xdr:cNvPr>
        <xdr:cNvSpPr/>
      </xdr:nvSpPr>
      <xdr:spPr>
        <a:xfrm>
          <a:off x="7567614" y="5360194"/>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428626</xdr:colOff>
      <xdr:row>36</xdr:row>
      <xdr:rowOff>47626</xdr:rowOff>
    </xdr:from>
    <xdr:to>
      <xdr:col>4</xdr:col>
      <xdr:colOff>1626490</xdr:colOff>
      <xdr:row>36</xdr:row>
      <xdr:rowOff>357188</xdr:rowOff>
    </xdr:to>
    <xdr:sp macro="[0]!opentextblock" textlink="">
      <xdr:nvSpPr>
        <xdr:cNvPr id="11" name="Rectangle: Rounded Corners 10">
          <a:extLst>
            <a:ext uri="{FF2B5EF4-FFF2-40B4-BE49-F238E27FC236}">
              <a16:creationId xmlns:a16="http://schemas.microsoft.com/office/drawing/2014/main" id="{00000000-0008-0000-1400-00000B000000}"/>
            </a:ext>
          </a:extLst>
        </xdr:cNvPr>
        <xdr:cNvSpPr/>
      </xdr:nvSpPr>
      <xdr:spPr>
        <a:xfrm>
          <a:off x="3036095" y="9608345"/>
          <a:ext cx="1197864" cy="309562"/>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Notes</a:t>
          </a:r>
        </a:p>
      </xdr:txBody>
    </xdr:sp>
    <xdr:clientData/>
  </xdr:twoCellAnchor>
  <xdr:twoCellAnchor>
    <xdr:from>
      <xdr:col>8</xdr:col>
      <xdr:colOff>428622</xdr:colOff>
      <xdr:row>24</xdr:row>
      <xdr:rowOff>59530</xdr:rowOff>
    </xdr:from>
    <xdr:to>
      <xdr:col>8</xdr:col>
      <xdr:colOff>1626486</xdr:colOff>
      <xdr:row>24</xdr:row>
      <xdr:rowOff>381000</xdr:rowOff>
    </xdr:to>
    <xdr:sp macro="[0]!opentextblock" textlink="">
      <xdr:nvSpPr>
        <xdr:cNvPr id="12" name="Rectangle: Rounded Corners 11" hidden="1">
          <a:extLst>
            <a:ext uri="{FF2B5EF4-FFF2-40B4-BE49-F238E27FC236}">
              <a16:creationId xmlns:a16="http://schemas.microsoft.com/office/drawing/2014/main" id="{00000000-0008-0000-1400-00000C000000}"/>
            </a:ext>
          </a:extLst>
        </xdr:cNvPr>
        <xdr:cNvSpPr/>
      </xdr:nvSpPr>
      <xdr:spPr>
        <a:xfrm>
          <a:off x="11644310" y="6143624"/>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15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152400</xdr:rowOff>
    </xdr:from>
    <xdr:to>
      <xdr:col>5</xdr:col>
      <xdr:colOff>447675</xdr:colOff>
      <xdr:row>6</xdr:row>
      <xdr:rowOff>190500</xdr:rowOff>
    </xdr:to>
    <xdr:sp macro="[0]!'ValidateSheet12 1'" textlink="">
      <xdr:nvSpPr>
        <xdr:cNvPr id="3" name="Rectangle: Rounded Corners 2">
          <a:extLst>
            <a:ext uri="{FF2B5EF4-FFF2-40B4-BE49-F238E27FC236}">
              <a16:creationId xmlns:a16="http://schemas.microsoft.com/office/drawing/2014/main" id="{00000000-0008-0000-15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38100</xdr:colOff>
      <xdr:row>10</xdr:row>
      <xdr:rowOff>47625</xdr:rowOff>
    </xdr:from>
    <xdr:to>
      <xdr:col>4</xdr:col>
      <xdr:colOff>352425</xdr:colOff>
      <xdr:row>10</xdr:row>
      <xdr:rowOff>333375</xdr:rowOff>
    </xdr:to>
    <xdr:sp macro="[0]!Add_Row" textlink="">
      <xdr:nvSpPr>
        <xdr:cNvPr id="4" name="Rectangle: Rounded Corners 3">
          <a:extLst>
            <a:ext uri="{FF2B5EF4-FFF2-40B4-BE49-F238E27FC236}">
              <a16:creationId xmlns:a16="http://schemas.microsoft.com/office/drawing/2014/main" id="{00000000-0008-0000-1500-000004000000}"/>
            </a:ext>
          </a:extLst>
        </xdr:cNvPr>
        <xdr:cNvSpPr/>
      </xdr:nvSpPr>
      <xdr:spPr>
        <a:xfrm>
          <a:off x="647700" y="18764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428625</xdr:colOff>
      <xdr:row>10</xdr:row>
      <xdr:rowOff>57150</xdr:rowOff>
    </xdr:from>
    <xdr:to>
      <xdr:col>5</xdr:col>
      <xdr:colOff>419100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1500-000005000000}"/>
            </a:ext>
          </a:extLst>
        </xdr:cNvPr>
        <xdr:cNvSpPr/>
      </xdr:nvSpPr>
      <xdr:spPr>
        <a:xfrm>
          <a:off x="1647825" y="1885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16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152400</xdr:rowOff>
    </xdr:from>
    <xdr:to>
      <xdr:col>4</xdr:col>
      <xdr:colOff>1381125</xdr:colOff>
      <xdr:row>6</xdr:row>
      <xdr:rowOff>190500</xdr:rowOff>
    </xdr:to>
    <xdr:sp macro="[0]!'ValidateSheet13 1'" textlink="">
      <xdr:nvSpPr>
        <xdr:cNvPr id="3" name="Rectangle: Rounded Corners 2">
          <a:extLst>
            <a:ext uri="{FF2B5EF4-FFF2-40B4-BE49-F238E27FC236}">
              <a16:creationId xmlns:a16="http://schemas.microsoft.com/office/drawing/2014/main" id="{00000000-0008-0000-16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47625</xdr:colOff>
      <xdr:row>10</xdr:row>
      <xdr:rowOff>47625</xdr:rowOff>
    </xdr:from>
    <xdr:to>
      <xdr:col>4</xdr:col>
      <xdr:colOff>361950</xdr:colOff>
      <xdr:row>10</xdr:row>
      <xdr:rowOff>333375</xdr:rowOff>
    </xdr:to>
    <xdr:sp macro="[0]!Add_Row" textlink="">
      <xdr:nvSpPr>
        <xdr:cNvPr id="4" name="Rectangle: Rounded Corners 3">
          <a:extLst>
            <a:ext uri="{FF2B5EF4-FFF2-40B4-BE49-F238E27FC236}">
              <a16:creationId xmlns:a16="http://schemas.microsoft.com/office/drawing/2014/main" id="{00000000-0008-0000-1600-000004000000}"/>
            </a:ext>
          </a:extLst>
        </xdr:cNvPr>
        <xdr:cNvSpPr/>
      </xdr:nvSpPr>
      <xdr:spPr>
        <a:xfrm>
          <a:off x="657225" y="13144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438150</xdr:colOff>
      <xdr:row>10</xdr:row>
      <xdr:rowOff>57150</xdr:rowOff>
    </xdr:from>
    <xdr:to>
      <xdr:col>4</xdr:col>
      <xdr:colOff>1362075</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1600-000005000000}"/>
            </a:ext>
          </a:extLst>
        </xdr:cNvPr>
        <xdr:cNvSpPr/>
      </xdr:nvSpPr>
      <xdr:spPr>
        <a:xfrm>
          <a:off x="1657350" y="13239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17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152400</xdr:rowOff>
    </xdr:from>
    <xdr:to>
      <xdr:col>4</xdr:col>
      <xdr:colOff>1381125</xdr:colOff>
      <xdr:row>6</xdr:row>
      <xdr:rowOff>190500</xdr:rowOff>
    </xdr:to>
    <xdr:sp macro="[0]!'ValidateSheet14 1'" textlink="">
      <xdr:nvSpPr>
        <xdr:cNvPr id="3" name="Rectangle: Rounded Corners 2">
          <a:extLst>
            <a:ext uri="{FF2B5EF4-FFF2-40B4-BE49-F238E27FC236}">
              <a16:creationId xmlns:a16="http://schemas.microsoft.com/office/drawing/2014/main" id="{00000000-0008-0000-17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11</xdr:row>
      <xdr:rowOff>47625</xdr:rowOff>
    </xdr:from>
    <xdr:to>
      <xdr:col>4</xdr:col>
      <xdr:colOff>371475</xdr:colOff>
      <xdr:row>11</xdr:row>
      <xdr:rowOff>333375</xdr:rowOff>
    </xdr:to>
    <xdr:sp macro="[0]!Add_Row" textlink="">
      <xdr:nvSpPr>
        <xdr:cNvPr id="4" name="Rectangle: Rounded Corners 3">
          <a:extLst>
            <a:ext uri="{FF2B5EF4-FFF2-40B4-BE49-F238E27FC236}">
              <a16:creationId xmlns:a16="http://schemas.microsoft.com/office/drawing/2014/main" id="{00000000-0008-0000-1700-000004000000}"/>
            </a:ext>
          </a:extLst>
        </xdr:cNvPr>
        <xdr:cNvSpPr/>
      </xdr:nvSpPr>
      <xdr:spPr>
        <a:xfrm>
          <a:off x="666750" y="15144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447675</xdr:colOff>
      <xdr:row>11</xdr:row>
      <xdr:rowOff>57150</xdr:rowOff>
    </xdr:from>
    <xdr:to>
      <xdr:col>4</xdr:col>
      <xdr:colOff>1371600</xdr:colOff>
      <xdr:row>11</xdr:row>
      <xdr:rowOff>342900</xdr:rowOff>
    </xdr:to>
    <xdr:sp macro="[0]!Module2.Del_form" textlink="">
      <xdr:nvSpPr>
        <xdr:cNvPr id="5" name="Rectangle: Rounded Corners 4">
          <a:extLst>
            <a:ext uri="{FF2B5EF4-FFF2-40B4-BE49-F238E27FC236}">
              <a16:creationId xmlns:a16="http://schemas.microsoft.com/office/drawing/2014/main" id="{00000000-0008-0000-1700-000005000000}"/>
            </a:ext>
          </a:extLst>
        </xdr:cNvPr>
        <xdr:cNvSpPr/>
      </xdr:nvSpPr>
      <xdr:spPr>
        <a:xfrm>
          <a:off x="1666875" y="15240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3</xdr:col>
      <xdr:colOff>90487</xdr:colOff>
      <xdr:row>5</xdr:row>
      <xdr:rowOff>83345</xdr:rowOff>
    </xdr:from>
    <xdr:to>
      <xdr:col>4</xdr:col>
      <xdr:colOff>404812</xdr:colOff>
      <xdr:row>6</xdr:row>
      <xdr:rowOff>121445</xdr:rowOff>
    </xdr:to>
    <xdr:sp macro="[0]!home" textlink="">
      <xdr:nvSpPr>
        <xdr:cNvPr id="2" name="Rectangle: Rounded Corners 1">
          <a:extLst>
            <a:ext uri="{FF2B5EF4-FFF2-40B4-BE49-F238E27FC236}">
              <a16:creationId xmlns:a16="http://schemas.microsoft.com/office/drawing/2014/main" id="{00000000-0008-0000-1800-000002000000}"/>
            </a:ext>
          </a:extLst>
        </xdr:cNvPr>
        <xdr:cNvSpPr/>
      </xdr:nvSpPr>
      <xdr:spPr>
        <a:xfrm>
          <a:off x="697706" y="83345"/>
          <a:ext cx="921544" cy="300038"/>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481012</xdr:colOff>
      <xdr:row>5</xdr:row>
      <xdr:rowOff>83345</xdr:rowOff>
    </xdr:from>
    <xdr:to>
      <xdr:col>4</xdr:col>
      <xdr:colOff>1404937</xdr:colOff>
      <xdr:row>6</xdr:row>
      <xdr:rowOff>121445</xdr:rowOff>
    </xdr:to>
    <xdr:sp macro="[0]!'ValidateSheet43 1'" textlink="">
      <xdr:nvSpPr>
        <xdr:cNvPr id="3" name="Rectangle: Rounded Corners 2">
          <a:extLst>
            <a:ext uri="{FF2B5EF4-FFF2-40B4-BE49-F238E27FC236}">
              <a16:creationId xmlns:a16="http://schemas.microsoft.com/office/drawing/2014/main" id="{00000000-0008-0000-1800-000003000000}"/>
            </a:ext>
          </a:extLst>
        </xdr:cNvPr>
        <xdr:cNvSpPr/>
      </xdr:nvSpPr>
      <xdr:spPr>
        <a:xfrm>
          <a:off x="1695450" y="83345"/>
          <a:ext cx="923925" cy="300038"/>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11</xdr:row>
      <xdr:rowOff>47625</xdr:rowOff>
    </xdr:from>
    <xdr:to>
      <xdr:col>4</xdr:col>
      <xdr:colOff>373475</xdr:colOff>
      <xdr:row>11</xdr:row>
      <xdr:rowOff>349377</xdr:rowOff>
    </xdr:to>
    <xdr:sp macro="[0]!Add_Row" textlink="">
      <xdr:nvSpPr>
        <xdr:cNvPr id="4" name="Rectangle: Rounded Corners 8">
          <a:extLst>
            <a:ext uri="{FF2B5EF4-FFF2-40B4-BE49-F238E27FC236}">
              <a16:creationId xmlns:a16="http://schemas.microsoft.com/office/drawing/2014/main" id="{00000000-0008-0000-1800-000004000000}"/>
            </a:ext>
          </a:extLst>
        </xdr:cNvPr>
        <xdr:cNvSpPr/>
      </xdr:nvSpPr>
      <xdr:spPr>
        <a:xfrm>
          <a:off x="664369" y="1262063"/>
          <a:ext cx="923544" cy="301752"/>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447674</xdr:colOff>
      <xdr:row>11</xdr:row>
      <xdr:rowOff>57150</xdr:rowOff>
    </xdr:from>
    <xdr:to>
      <xdr:col>4</xdr:col>
      <xdr:colOff>1371218</xdr:colOff>
      <xdr:row>11</xdr:row>
      <xdr:rowOff>358902</xdr:rowOff>
    </xdr:to>
    <xdr:sp macro="[0]!Module2.Del_form" textlink="">
      <xdr:nvSpPr>
        <xdr:cNvPr id="5" name="Rectangle: Rounded Corners 9">
          <a:extLst>
            <a:ext uri="{FF2B5EF4-FFF2-40B4-BE49-F238E27FC236}">
              <a16:creationId xmlns:a16="http://schemas.microsoft.com/office/drawing/2014/main" id="{00000000-0008-0000-1800-000005000000}"/>
            </a:ext>
          </a:extLst>
        </xdr:cNvPr>
        <xdr:cNvSpPr/>
      </xdr:nvSpPr>
      <xdr:spPr>
        <a:xfrm>
          <a:off x="1662112" y="1271588"/>
          <a:ext cx="923544" cy="301752"/>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504825</xdr:colOff>
      <xdr:row>6</xdr:row>
      <xdr:rowOff>180975</xdr:rowOff>
    </xdr:to>
    <xdr:sp macro="[0]!home" textlink="">
      <xdr:nvSpPr>
        <xdr:cNvPr id="2" name="Rectangle: Rounded Corners 1">
          <a:extLst>
            <a:ext uri="{FF2B5EF4-FFF2-40B4-BE49-F238E27FC236}">
              <a16:creationId xmlns:a16="http://schemas.microsoft.com/office/drawing/2014/main" id="{00000000-0008-0000-19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590550</xdr:colOff>
      <xdr:row>5</xdr:row>
      <xdr:rowOff>142875</xdr:rowOff>
    </xdr:from>
    <xdr:to>
      <xdr:col>4</xdr:col>
      <xdr:colOff>1514475</xdr:colOff>
      <xdr:row>6</xdr:row>
      <xdr:rowOff>180975</xdr:rowOff>
    </xdr:to>
    <xdr:sp macro="[0]!'ValidateSheet15 1'" textlink="">
      <xdr:nvSpPr>
        <xdr:cNvPr id="3" name="Rectangle: Rounded Corners 2">
          <a:extLst>
            <a:ext uri="{FF2B5EF4-FFF2-40B4-BE49-F238E27FC236}">
              <a16:creationId xmlns:a16="http://schemas.microsoft.com/office/drawing/2014/main" id="{00000000-0008-0000-1900-000003000000}"/>
            </a:ext>
          </a:extLst>
        </xdr:cNvPr>
        <xdr:cNvSpPr/>
      </xdr:nvSpPr>
      <xdr:spPr>
        <a:xfrm>
          <a:off x="168592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47625</xdr:colOff>
      <xdr:row>10</xdr:row>
      <xdr:rowOff>47625</xdr:rowOff>
    </xdr:from>
    <xdr:to>
      <xdr:col>4</xdr:col>
      <xdr:colOff>495300</xdr:colOff>
      <xdr:row>10</xdr:row>
      <xdr:rowOff>333375</xdr:rowOff>
    </xdr:to>
    <xdr:sp macro="[0]!Add_Row" textlink="">
      <xdr:nvSpPr>
        <xdr:cNvPr id="4" name="Rectangle: Rounded Corners 3">
          <a:extLst>
            <a:ext uri="{FF2B5EF4-FFF2-40B4-BE49-F238E27FC236}">
              <a16:creationId xmlns:a16="http://schemas.microsoft.com/office/drawing/2014/main" id="{00000000-0008-0000-1900-000004000000}"/>
            </a:ext>
          </a:extLst>
        </xdr:cNvPr>
        <xdr:cNvSpPr/>
      </xdr:nvSpPr>
      <xdr:spPr>
        <a:xfrm>
          <a:off x="657225" y="20955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581025</xdr:colOff>
      <xdr:row>10</xdr:row>
      <xdr:rowOff>47625</xdr:rowOff>
    </xdr:from>
    <xdr:to>
      <xdr:col>4</xdr:col>
      <xdr:colOff>1504950</xdr:colOff>
      <xdr:row>10</xdr:row>
      <xdr:rowOff>333375</xdr:rowOff>
    </xdr:to>
    <xdr:sp macro="[0]!Module2.Del_form" textlink="">
      <xdr:nvSpPr>
        <xdr:cNvPr id="5" name="Rectangle: Rounded Corners 4">
          <a:extLst>
            <a:ext uri="{FF2B5EF4-FFF2-40B4-BE49-F238E27FC236}">
              <a16:creationId xmlns:a16="http://schemas.microsoft.com/office/drawing/2014/main" id="{00000000-0008-0000-1900-000005000000}"/>
            </a:ext>
          </a:extLst>
        </xdr:cNvPr>
        <xdr:cNvSpPr/>
      </xdr:nvSpPr>
      <xdr:spPr>
        <a:xfrm>
          <a:off x="1666875" y="20955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3</xdr:col>
      <xdr:colOff>990600</xdr:colOff>
      <xdr:row>6</xdr:row>
      <xdr:rowOff>180975</xdr:rowOff>
    </xdr:to>
    <xdr:sp macro="[0]!home" textlink="">
      <xdr:nvSpPr>
        <xdr:cNvPr id="2" name="Rectangle: Rounded Corners 7">
          <a:extLst>
            <a:ext uri="{FF2B5EF4-FFF2-40B4-BE49-F238E27FC236}">
              <a16:creationId xmlns:a16="http://schemas.microsoft.com/office/drawing/2014/main" id="{00000000-0008-0000-1A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1066800</xdr:colOff>
      <xdr:row>5</xdr:row>
      <xdr:rowOff>142875</xdr:rowOff>
    </xdr:from>
    <xdr:to>
      <xdr:col>3</xdr:col>
      <xdr:colOff>1990725</xdr:colOff>
      <xdr:row>6</xdr:row>
      <xdr:rowOff>180975</xdr:rowOff>
    </xdr:to>
    <xdr:sp macro="[0]!'ValidateSheet16 1'" textlink="">
      <xdr:nvSpPr>
        <xdr:cNvPr id="3" name="Rectangle: Rounded Corners 8">
          <a:extLst>
            <a:ext uri="{FF2B5EF4-FFF2-40B4-BE49-F238E27FC236}">
              <a16:creationId xmlns:a16="http://schemas.microsoft.com/office/drawing/2014/main" id="{00000000-0008-0000-1A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12</xdr:col>
      <xdr:colOff>114301</xdr:colOff>
      <xdr:row>51</xdr:row>
      <xdr:rowOff>28575</xdr:rowOff>
    </xdr:from>
    <xdr:to>
      <xdr:col>12</xdr:col>
      <xdr:colOff>937261</xdr:colOff>
      <xdr:row>51</xdr:row>
      <xdr:rowOff>350045</xdr:rowOff>
    </xdr:to>
    <xdr:sp macro="[0]!opentextblock" textlink="">
      <xdr:nvSpPr>
        <xdr:cNvPr id="4" name="Rectangle: Rounded Corners 3" hidden="1">
          <a:extLst>
            <a:ext uri="{FF2B5EF4-FFF2-40B4-BE49-F238E27FC236}">
              <a16:creationId xmlns:a16="http://schemas.microsoft.com/office/drawing/2014/main" id="{00000000-0008-0000-1A00-000004000000}"/>
            </a:ext>
          </a:extLst>
        </xdr:cNvPr>
        <xdr:cNvSpPr/>
      </xdr:nvSpPr>
      <xdr:spPr>
        <a:xfrm>
          <a:off x="11226801" y="861165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133350</xdr:colOff>
      <xdr:row>65</xdr:row>
      <xdr:rowOff>38100</xdr:rowOff>
    </xdr:from>
    <xdr:to>
      <xdr:col>5</xdr:col>
      <xdr:colOff>956310</xdr:colOff>
      <xdr:row>65</xdr:row>
      <xdr:rowOff>359570</xdr:rowOff>
    </xdr:to>
    <xdr:sp macro="[0]!opentextblock" textlink="">
      <xdr:nvSpPr>
        <xdr:cNvPr id="5" name="Rectangle: Rounded Corners 4" hidden="1">
          <a:extLst>
            <a:ext uri="{FF2B5EF4-FFF2-40B4-BE49-F238E27FC236}">
              <a16:creationId xmlns:a16="http://schemas.microsoft.com/office/drawing/2014/main" id="{00000000-0008-0000-1A00-000005000000}"/>
            </a:ext>
          </a:extLst>
        </xdr:cNvPr>
        <xdr:cNvSpPr/>
      </xdr:nvSpPr>
      <xdr:spPr>
        <a:xfrm>
          <a:off x="3905250" y="1359217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133350</xdr:colOff>
      <xdr:row>64</xdr:row>
      <xdr:rowOff>38100</xdr:rowOff>
    </xdr:from>
    <xdr:to>
      <xdr:col>5</xdr:col>
      <xdr:colOff>956310</xdr:colOff>
      <xdr:row>64</xdr:row>
      <xdr:rowOff>359570</xdr:rowOff>
    </xdr:to>
    <xdr:sp macro="[0]!opentextblock" textlink="">
      <xdr:nvSpPr>
        <xdr:cNvPr id="6" name="Rectangle: Rounded Corners 5" hidden="1">
          <a:extLst>
            <a:ext uri="{FF2B5EF4-FFF2-40B4-BE49-F238E27FC236}">
              <a16:creationId xmlns:a16="http://schemas.microsoft.com/office/drawing/2014/main" id="{00000000-0008-0000-1A00-000006000000}"/>
            </a:ext>
          </a:extLst>
        </xdr:cNvPr>
        <xdr:cNvSpPr/>
      </xdr:nvSpPr>
      <xdr:spPr>
        <a:xfrm>
          <a:off x="3905250" y="1321117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130969</xdr:colOff>
      <xdr:row>66</xdr:row>
      <xdr:rowOff>28575</xdr:rowOff>
    </xdr:from>
    <xdr:to>
      <xdr:col>5</xdr:col>
      <xdr:colOff>953929</xdr:colOff>
      <xdr:row>66</xdr:row>
      <xdr:rowOff>350045</xdr:rowOff>
    </xdr:to>
    <xdr:sp macro="[0]!opentextblock" textlink="">
      <xdr:nvSpPr>
        <xdr:cNvPr id="7" name="Rectangle: Rounded Corners 6" hidden="1">
          <a:extLst>
            <a:ext uri="{FF2B5EF4-FFF2-40B4-BE49-F238E27FC236}">
              <a16:creationId xmlns:a16="http://schemas.microsoft.com/office/drawing/2014/main" id="{00000000-0008-0000-1A00-000007000000}"/>
            </a:ext>
          </a:extLst>
        </xdr:cNvPr>
        <xdr:cNvSpPr/>
      </xdr:nvSpPr>
      <xdr:spPr>
        <a:xfrm>
          <a:off x="3905250" y="1300638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133350</xdr:colOff>
      <xdr:row>63</xdr:row>
      <xdr:rowOff>38100</xdr:rowOff>
    </xdr:from>
    <xdr:to>
      <xdr:col>5</xdr:col>
      <xdr:colOff>956310</xdr:colOff>
      <xdr:row>63</xdr:row>
      <xdr:rowOff>359570</xdr:rowOff>
    </xdr:to>
    <xdr:sp macro="[0]!opentextblock" textlink="">
      <xdr:nvSpPr>
        <xdr:cNvPr id="8" name="Rectangle: Rounded Corners 9" hidden="1">
          <a:extLst>
            <a:ext uri="{FF2B5EF4-FFF2-40B4-BE49-F238E27FC236}">
              <a16:creationId xmlns:a16="http://schemas.microsoft.com/office/drawing/2014/main" id="{00000000-0008-0000-1A00-000008000000}"/>
            </a:ext>
          </a:extLst>
        </xdr:cNvPr>
        <xdr:cNvSpPr/>
      </xdr:nvSpPr>
      <xdr:spPr>
        <a:xfrm>
          <a:off x="3905250" y="1283017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133350</xdr:colOff>
      <xdr:row>107</xdr:row>
      <xdr:rowOff>28575</xdr:rowOff>
    </xdr:from>
    <xdr:to>
      <xdr:col>9</xdr:col>
      <xdr:colOff>956310</xdr:colOff>
      <xdr:row>107</xdr:row>
      <xdr:rowOff>350045</xdr:rowOff>
    </xdr:to>
    <xdr:sp macro="[0]!opentextblock" textlink="">
      <xdr:nvSpPr>
        <xdr:cNvPr id="9" name="Rectangle: Rounded Corners 10" hidden="1">
          <a:extLst>
            <a:ext uri="{FF2B5EF4-FFF2-40B4-BE49-F238E27FC236}">
              <a16:creationId xmlns:a16="http://schemas.microsoft.com/office/drawing/2014/main" id="{00000000-0008-0000-1A00-000009000000}"/>
            </a:ext>
          </a:extLst>
        </xdr:cNvPr>
        <xdr:cNvSpPr/>
      </xdr:nvSpPr>
      <xdr:spPr>
        <a:xfrm>
          <a:off x="8096250" y="2064067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142875</xdr:colOff>
      <xdr:row>121</xdr:row>
      <xdr:rowOff>38100</xdr:rowOff>
    </xdr:from>
    <xdr:to>
      <xdr:col>9</xdr:col>
      <xdr:colOff>965835</xdr:colOff>
      <xdr:row>121</xdr:row>
      <xdr:rowOff>359570</xdr:rowOff>
    </xdr:to>
    <xdr:sp macro="[0]!opentextblock" textlink="">
      <xdr:nvSpPr>
        <xdr:cNvPr id="11" name="Rectangle: Rounded Corners 12">
          <a:extLst>
            <a:ext uri="{FF2B5EF4-FFF2-40B4-BE49-F238E27FC236}">
              <a16:creationId xmlns:a16="http://schemas.microsoft.com/office/drawing/2014/main" id="{00000000-0008-0000-1A00-00000B000000}"/>
            </a:ext>
          </a:extLst>
        </xdr:cNvPr>
        <xdr:cNvSpPr/>
      </xdr:nvSpPr>
      <xdr:spPr>
        <a:xfrm>
          <a:off x="8105775" y="2390775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142875</xdr:colOff>
      <xdr:row>131</xdr:row>
      <xdr:rowOff>28575</xdr:rowOff>
    </xdr:from>
    <xdr:to>
      <xdr:col>9</xdr:col>
      <xdr:colOff>965835</xdr:colOff>
      <xdr:row>131</xdr:row>
      <xdr:rowOff>350045</xdr:rowOff>
    </xdr:to>
    <xdr:sp macro="[0]!opentextblock" textlink="">
      <xdr:nvSpPr>
        <xdr:cNvPr id="12" name="Rectangle: Rounded Corners 13">
          <a:extLst>
            <a:ext uri="{FF2B5EF4-FFF2-40B4-BE49-F238E27FC236}">
              <a16:creationId xmlns:a16="http://schemas.microsoft.com/office/drawing/2014/main" id="{00000000-0008-0000-1A00-00000C000000}"/>
            </a:ext>
          </a:extLst>
        </xdr:cNvPr>
        <xdr:cNvSpPr/>
      </xdr:nvSpPr>
      <xdr:spPr>
        <a:xfrm>
          <a:off x="8105775" y="2655570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123825</xdr:colOff>
      <xdr:row>136</xdr:row>
      <xdr:rowOff>28575</xdr:rowOff>
    </xdr:from>
    <xdr:to>
      <xdr:col>11</xdr:col>
      <xdr:colOff>946785</xdr:colOff>
      <xdr:row>136</xdr:row>
      <xdr:rowOff>350045</xdr:rowOff>
    </xdr:to>
    <xdr:sp macro="[0]!opentextblock" textlink="">
      <xdr:nvSpPr>
        <xdr:cNvPr id="13" name="Rectangle: Rounded Corners 14">
          <a:extLst>
            <a:ext uri="{FF2B5EF4-FFF2-40B4-BE49-F238E27FC236}">
              <a16:creationId xmlns:a16="http://schemas.microsoft.com/office/drawing/2014/main" id="{00000000-0008-0000-1A00-00000D000000}"/>
            </a:ext>
          </a:extLst>
        </xdr:cNvPr>
        <xdr:cNvSpPr/>
      </xdr:nvSpPr>
      <xdr:spPr>
        <a:xfrm>
          <a:off x="10182225" y="2770822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126207</xdr:colOff>
      <xdr:row>147</xdr:row>
      <xdr:rowOff>38100</xdr:rowOff>
    </xdr:from>
    <xdr:to>
      <xdr:col>11</xdr:col>
      <xdr:colOff>949167</xdr:colOff>
      <xdr:row>147</xdr:row>
      <xdr:rowOff>359570</xdr:rowOff>
    </xdr:to>
    <xdr:sp macro="[0]!opentextblock" textlink="">
      <xdr:nvSpPr>
        <xdr:cNvPr id="14" name="Rectangle: Rounded Corners 15">
          <a:extLst>
            <a:ext uri="{FF2B5EF4-FFF2-40B4-BE49-F238E27FC236}">
              <a16:creationId xmlns:a16="http://schemas.microsoft.com/office/drawing/2014/main" id="{00000000-0008-0000-1A00-00000E000000}"/>
            </a:ext>
          </a:extLst>
        </xdr:cNvPr>
        <xdr:cNvSpPr/>
      </xdr:nvSpPr>
      <xdr:spPr>
        <a:xfrm>
          <a:off x="10186988" y="3585210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83345</xdr:colOff>
      <xdr:row>53</xdr:row>
      <xdr:rowOff>35720</xdr:rowOff>
    </xdr:from>
    <xdr:to>
      <xdr:col>12</xdr:col>
      <xdr:colOff>976312</xdr:colOff>
      <xdr:row>53</xdr:row>
      <xdr:rowOff>357187</xdr:rowOff>
    </xdr:to>
    <xdr:sp macro="[0]!opentextblock" textlink="">
      <xdr:nvSpPr>
        <xdr:cNvPr id="15" name="Rounded Rectangle 14" hidden="1">
          <a:extLst>
            <a:ext uri="{FF2B5EF4-FFF2-40B4-BE49-F238E27FC236}">
              <a16:creationId xmlns:a16="http://schemas.microsoft.com/office/drawing/2014/main" id="{00000000-0008-0000-1A00-00000F000000}"/>
            </a:ext>
          </a:extLst>
        </xdr:cNvPr>
        <xdr:cNvSpPr/>
      </xdr:nvSpPr>
      <xdr:spPr>
        <a:xfrm>
          <a:off x="11191876" y="10167939"/>
          <a:ext cx="892967" cy="321467"/>
        </a:xfrm>
        <a:prstGeom prst="roundRect">
          <a:avLst/>
        </a:prstGeom>
        <a:solidFill>
          <a:schemeClr val="accent1">
            <a:lumMod val="20000"/>
            <a:lumOff val="80000"/>
          </a:schemeClr>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solidFill>
                <a:schemeClr val="tx1"/>
              </a:solidFill>
            </a:rPr>
            <a:t>Add</a:t>
          </a:r>
          <a:r>
            <a:rPr lang="en-IN" sz="1000" baseline="0">
              <a:solidFill>
                <a:schemeClr val="tx1"/>
              </a:solidFill>
            </a:rPr>
            <a:t> Details</a:t>
          </a:r>
          <a:endParaRPr lang="en-IN" sz="1000">
            <a:solidFill>
              <a:schemeClr val="tx1"/>
            </a:solidFill>
          </a:endParaRPr>
        </a:p>
      </xdr:txBody>
    </xdr:sp>
    <xdr:clientData/>
  </xdr:twoCellAnchor>
  <xdr:twoCellAnchor>
    <xdr:from>
      <xdr:col>6</xdr:col>
      <xdr:colOff>119064</xdr:colOff>
      <xdr:row>125</xdr:row>
      <xdr:rowOff>35718</xdr:rowOff>
    </xdr:from>
    <xdr:to>
      <xdr:col>6</xdr:col>
      <xdr:colOff>940595</xdr:colOff>
      <xdr:row>125</xdr:row>
      <xdr:rowOff>345281</xdr:rowOff>
    </xdr:to>
    <xdr:sp macro="[0]!opentextblock" textlink="">
      <xdr:nvSpPr>
        <xdr:cNvPr id="16" name="Rounded Rectangle 15">
          <a:extLst>
            <a:ext uri="{FF2B5EF4-FFF2-40B4-BE49-F238E27FC236}">
              <a16:creationId xmlns:a16="http://schemas.microsoft.com/office/drawing/2014/main" id="{00000000-0008-0000-1A00-000010000000}"/>
            </a:ext>
          </a:extLst>
        </xdr:cNvPr>
        <xdr:cNvSpPr/>
      </xdr:nvSpPr>
      <xdr:spPr>
        <a:xfrm>
          <a:off x="4941095" y="25443656"/>
          <a:ext cx="821531" cy="309563"/>
        </a:xfrm>
        <a:prstGeom prst="roundRect">
          <a:avLst/>
        </a:prstGeom>
        <a:solidFill>
          <a:schemeClr val="accent1">
            <a:lumMod val="20000"/>
            <a:lumOff val="80000"/>
          </a:schemeClr>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6</xdr:col>
      <xdr:colOff>119060</xdr:colOff>
      <xdr:row>126</xdr:row>
      <xdr:rowOff>47624</xdr:rowOff>
    </xdr:from>
    <xdr:to>
      <xdr:col>6</xdr:col>
      <xdr:colOff>940591</xdr:colOff>
      <xdr:row>126</xdr:row>
      <xdr:rowOff>357187</xdr:rowOff>
    </xdr:to>
    <xdr:sp macro="[0]!opentextblock" textlink="">
      <xdr:nvSpPr>
        <xdr:cNvPr id="17" name="Rounded Rectangle 16">
          <a:extLst>
            <a:ext uri="{FF2B5EF4-FFF2-40B4-BE49-F238E27FC236}">
              <a16:creationId xmlns:a16="http://schemas.microsoft.com/office/drawing/2014/main" id="{00000000-0008-0000-1A00-000011000000}"/>
            </a:ext>
          </a:extLst>
        </xdr:cNvPr>
        <xdr:cNvSpPr/>
      </xdr:nvSpPr>
      <xdr:spPr>
        <a:xfrm>
          <a:off x="4941091" y="25836562"/>
          <a:ext cx="821531" cy="309563"/>
        </a:xfrm>
        <a:prstGeom prst="roundRect">
          <a:avLst/>
        </a:prstGeom>
        <a:solidFill>
          <a:schemeClr val="accent1">
            <a:lumMod val="20000"/>
            <a:lumOff val="80000"/>
          </a:schemeClr>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9</xdr:col>
      <xdr:colOff>119060</xdr:colOff>
      <xdr:row>125</xdr:row>
      <xdr:rowOff>23812</xdr:rowOff>
    </xdr:from>
    <xdr:to>
      <xdr:col>9</xdr:col>
      <xdr:colOff>940591</xdr:colOff>
      <xdr:row>125</xdr:row>
      <xdr:rowOff>333375</xdr:rowOff>
    </xdr:to>
    <xdr:sp macro="[0]!opentextblock" textlink="">
      <xdr:nvSpPr>
        <xdr:cNvPr id="18" name="Rounded Rectangle 17">
          <a:extLst>
            <a:ext uri="{FF2B5EF4-FFF2-40B4-BE49-F238E27FC236}">
              <a16:creationId xmlns:a16="http://schemas.microsoft.com/office/drawing/2014/main" id="{00000000-0008-0000-1A00-000012000000}"/>
            </a:ext>
          </a:extLst>
        </xdr:cNvPr>
        <xdr:cNvSpPr/>
      </xdr:nvSpPr>
      <xdr:spPr>
        <a:xfrm>
          <a:off x="8084341" y="25431750"/>
          <a:ext cx="821531" cy="309563"/>
        </a:xfrm>
        <a:prstGeom prst="roundRect">
          <a:avLst/>
        </a:prstGeom>
        <a:solidFill>
          <a:schemeClr val="accent1">
            <a:lumMod val="20000"/>
            <a:lumOff val="80000"/>
          </a:schemeClr>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9</xdr:col>
      <xdr:colOff>119062</xdr:colOff>
      <xdr:row>126</xdr:row>
      <xdr:rowOff>47624</xdr:rowOff>
    </xdr:from>
    <xdr:to>
      <xdr:col>9</xdr:col>
      <xdr:colOff>940593</xdr:colOff>
      <xdr:row>126</xdr:row>
      <xdr:rowOff>357187</xdr:rowOff>
    </xdr:to>
    <xdr:sp macro="[0]!opentextblock" textlink="">
      <xdr:nvSpPr>
        <xdr:cNvPr id="19" name="Rounded Rectangle 18">
          <a:extLst>
            <a:ext uri="{FF2B5EF4-FFF2-40B4-BE49-F238E27FC236}">
              <a16:creationId xmlns:a16="http://schemas.microsoft.com/office/drawing/2014/main" id="{00000000-0008-0000-1A00-000013000000}"/>
            </a:ext>
          </a:extLst>
        </xdr:cNvPr>
        <xdr:cNvSpPr/>
      </xdr:nvSpPr>
      <xdr:spPr>
        <a:xfrm>
          <a:off x="8084343" y="25836562"/>
          <a:ext cx="821531" cy="309563"/>
        </a:xfrm>
        <a:prstGeom prst="roundRect">
          <a:avLst/>
        </a:prstGeom>
        <a:solidFill>
          <a:schemeClr val="accent1">
            <a:lumMod val="20000"/>
            <a:lumOff val="80000"/>
          </a:schemeClr>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4</xdr:col>
      <xdr:colOff>102053</xdr:colOff>
      <xdr:row>148</xdr:row>
      <xdr:rowOff>79375</xdr:rowOff>
    </xdr:from>
    <xdr:to>
      <xdr:col>4</xdr:col>
      <xdr:colOff>963839</xdr:colOff>
      <xdr:row>148</xdr:row>
      <xdr:rowOff>317500</xdr:rowOff>
    </xdr:to>
    <xdr:sp macro="[0]!opentextblock" textlink="">
      <xdr:nvSpPr>
        <xdr:cNvPr id="23" name="Rectangle: Rounded Corners 22">
          <a:extLst>
            <a:ext uri="{FF2B5EF4-FFF2-40B4-BE49-F238E27FC236}">
              <a16:creationId xmlns:a16="http://schemas.microsoft.com/office/drawing/2014/main" id="{00000000-0008-0000-1A00-000017000000}"/>
            </a:ext>
          </a:extLst>
        </xdr:cNvPr>
        <xdr:cNvSpPr/>
      </xdr:nvSpPr>
      <xdr:spPr>
        <a:xfrm>
          <a:off x="2823482" y="32883929"/>
          <a:ext cx="861786" cy="23812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solidFill>
                <a:sysClr val="windowText" lastClr="000000"/>
              </a:solidFill>
            </a:rPr>
            <a:t>Add Notes</a:t>
          </a:r>
        </a:p>
      </xdr:txBody>
    </xdr:sp>
    <xdr:clientData/>
  </xdr:twoCellAnchor>
  <xdr:twoCellAnchor>
    <xdr:from>
      <xdr:col>13</xdr:col>
      <xdr:colOff>84664</xdr:colOff>
      <xdr:row>50</xdr:row>
      <xdr:rowOff>42332</xdr:rowOff>
    </xdr:from>
    <xdr:to>
      <xdr:col>13</xdr:col>
      <xdr:colOff>973664</xdr:colOff>
      <xdr:row>50</xdr:row>
      <xdr:rowOff>338665</xdr:rowOff>
    </xdr:to>
    <xdr:sp macro="[0]!opentextblock" textlink="">
      <xdr:nvSpPr>
        <xdr:cNvPr id="24" name="Rectangle: Rounded Corners 23" hidden="1">
          <a:extLst>
            <a:ext uri="{FF2B5EF4-FFF2-40B4-BE49-F238E27FC236}">
              <a16:creationId xmlns:a16="http://schemas.microsoft.com/office/drawing/2014/main" id="{00000000-0008-0000-1A00-000018000000}"/>
            </a:ext>
          </a:extLst>
        </xdr:cNvPr>
        <xdr:cNvSpPr/>
      </xdr:nvSpPr>
      <xdr:spPr>
        <a:xfrm>
          <a:off x="12244914" y="8254999"/>
          <a:ext cx="889000" cy="29633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ysClr val="windowText" lastClr="000000"/>
              </a:solidFill>
            </a:rPr>
            <a:t>Add Details</a:t>
          </a:r>
        </a:p>
      </xdr:txBody>
    </xdr:sp>
    <xdr:clientData/>
  </xdr:twoCellAnchor>
  <xdr:twoCellAnchor>
    <xdr:from>
      <xdr:col>13</xdr:col>
      <xdr:colOff>84664</xdr:colOff>
      <xdr:row>52</xdr:row>
      <xdr:rowOff>42332</xdr:rowOff>
    </xdr:from>
    <xdr:to>
      <xdr:col>13</xdr:col>
      <xdr:colOff>973664</xdr:colOff>
      <xdr:row>52</xdr:row>
      <xdr:rowOff>338665</xdr:rowOff>
    </xdr:to>
    <xdr:sp macro="[0]!opentextblock" textlink="">
      <xdr:nvSpPr>
        <xdr:cNvPr id="25" name="Rectangle: Rounded Corners 24" hidden="1">
          <a:extLst>
            <a:ext uri="{FF2B5EF4-FFF2-40B4-BE49-F238E27FC236}">
              <a16:creationId xmlns:a16="http://schemas.microsoft.com/office/drawing/2014/main" id="{00000000-0008-0000-1A00-000019000000}"/>
            </a:ext>
          </a:extLst>
        </xdr:cNvPr>
        <xdr:cNvSpPr/>
      </xdr:nvSpPr>
      <xdr:spPr>
        <a:xfrm>
          <a:off x="12244914" y="8254999"/>
          <a:ext cx="889000" cy="29633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ysClr val="windowText" lastClr="000000"/>
              </a:solidFill>
            </a:rPr>
            <a:t>Add Details</a:t>
          </a:r>
        </a:p>
      </xdr:txBody>
    </xdr:sp>
    <xdr:clientData/>
  </xdr:twoCellAnchor>
  <xdr:twoCellAnchor>
    <xdr:from>
      <xdr:col>9</xdr:col>
      <xdr:colOff>105833</xdr:colOff>
      <xdr:row>106</xdr:row>
      <xdr:rowOff>31749</xdr:rowOff>
    </xdr:from>
    <xdr:to>
      <xdr:col>9</xdr:col>
      <xdr:colOff>969833</xdr:colOff>
      <xdr:row>106</xdr:row>
      <xdr:rowOff>355749</xdr:rowOff>
    </xdr:to>
    <xdr:sp macro="[0]!opentextblock" textlink="">
      <xdr:nvSpPr>
        <xdr:cNvPr id="22" name="Rectangle: Rounded Corners 21" hidden="1">
          <a:extLst>
            <a:ext uri="{FF2B5EF4-FFF2-40B4-BE49-F238E27FC236}">
              <a16:creationId xmlns:a16="http://schemas.microsoft.com/office/drawing/2014/main" id="{00000000-0008-0000-1A00-000016000000}"/>
            </a:ext>
          </a:extLst>
        </xdr:cNvPr>
        <xdr:cNvSpPr/>
      </xdr:nvSpPr>
      <xdr:spPr>
        <a:xfrm>
          <a:off x="8075083" y="21388916"/>
          <a:ext cx="864000" cy="3240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ysClr val="windowText" lastClr="000000"/>
              </a:solidFill>
            </a:rPr>
            <a:t>Add Details</a:t>
          </a:r>
        </a:p>
      </xdr:txBody>
    </xdr:sp>
    <xdr:clientData/>
  </xdr:twoCellAnchor>
  <xdr:twoCellAnchor>
    <xdr:from>
      <xdr:col>8</xdr:col>
      <xdr:colOff>105834</xdr:colOff>
      <xdr:row>108</xdr:row>
      <xdr:rowOff>31749</xdr:rowOff>
    </xdr:from>
    <xdr:to>
      <xdr:col>8</xdr:col>
      <xdr:colOff>969834</xdr:colOff>
      <xdr:row>108</xdr:row>
      <xdr:rowOff>355749</xdr:rowOff>
    </xdr:to>
    <xdr:sp macro="[0]!opentextblock" textlink="">
      <xdr:nvSpPr>
        <xdr:cNvPr id="32" name="Rectangle: Rounded Corners 31">
          <a:extLst>
            <a:ext uri="{FF2B5EF4-FFF2-40B4-BE49-F238E27FC236}">
              <a16:creationId xmlns:a16="http://schemas.microsoft.com/office/drawing/2014/main" id="{00000000-0008-0000-1A00-000020000000}"/>
            </a:ext>
          </a:extLst>
        </xdr:cNvPr>
        <xdr:cNvSpPr/>
      </xdr:nvSpPr>
      <xdr:spPr>
        <a:xfrm>
          <a:off x="7027334" y="22150916"/>
          <a:ext cx="864000" cy="3240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ysClr val="windowText" lastClr="000000"/>
              </a:solidFill>
            </a:rPr>
            <a:t>Add Details</a:t>
          </a:r>
        </a:p>
      </xdr:txBody>
    </xdr:sp>
    <xdr:clientData/>
  </xdr:twoCellAnchor>
  <xdr:twoCellAnchor>
    <xdr:from>
      <xdr:col>9</xdr:col>
      <xdr:colOff>74081</xdr:colOff>
      <xdr:row>109</xdr:row>
      <xdr:rowOff>33618</xdr:rowOff>
    </xdr:from>
    <xdr:to>
      <xdr:col>9</xdr:col>
      <xdr:colOff>938081</xdr:colOff>
      <xdr:row>109</xdr:row>
      <xdr:rowOff>357618</xdr:rowOff>
    </xdr:to>
    <xdr:sp macro="[0]!opentextblock" textlink="">
      <xdr:nvSpPr>
        <xdr:cNvPr id="27" name="Rectangle: Rounded Corners 26" hidden="1">
          <a:extLst>
            <a:ext uri="{FF2B5EF4-FFF2-40B4-BE49-F238E27FC236}">
              <a16:creationId xmlns:a16="http://schemas.microsoft.com/office/drawing/2014/main" id="{00000000-0008-0000-1A00-00001B000000}"/>
            </a:ext>
          </a:extLst>
        </xdr:cNvPr>
        <xdr:cNvSpPr/>
      </xdr:nvSpPr>
      <xdr:spPr>
        <a:xfrm>
          <a:off x="8063875" y="22546236"/>
          <a:ext cx="864000" cy="3240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ysClr val="windowText" lastClr="000000"/>
              </a:solidFill>
            </a:rPr>
            <a:t>Add Details</a:t>
          </a:r>
        </a:p>
      </xdr:txBody>
    </xdr:sp>
    <xdr:clientData/>
  </xdr:twoCellAnchor>
  <xdr:twoCellAnchor>
    <xdr:from>
      <xdr:col>9</xdr:col>
      <xdr:colOff>74081</xdr:colOff>
      <xdr:row>110</xdr:row>
      <xdr:rowOff>33618</xdr:rowOff>
    </xdr:from>
    <xdr:to>
      <xdr:col>9</xdr:col>
      <xdr:colOff>938081</xdr:colOff>
      <xdr:row>110</xdr:row>
      <xdr:rowOff>357618</xdr:rowOff>
    </xdr:to>
    <xdr:sp macro="[0]!opentextblock" textlink="">
      <xdr:nvSpPr>
        <xdr:cNvPr id="28" name="Rectangle: Rounded Corners 27" hidden="1">
          <a:extLst>
            <a:ext uri="{FF2B5EF4-FFF2-40B4-BE49-F238E27FC236}">
              <a16:creationId xmlns:a16="http://schemas.microsoft.com/office/drawing/2014/main" id="{00000000-0008-0000-1A00-00001C000000}"/>
            </a:ext>
          </a:extLst>
        </xdr:cNvPr>
        <xdr:cNvSpPr/>
      </xdr:nvSpPr>
      <xdr:spPr>
        <a:xfrm>
          <a:off x="8063875" y="22927236"/>
          <a:ext cx="864000" cy="3240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ysClr val="windowText" lastClr="000000"/>
              </a:solidFill>
            </a:rPr>
            <a:t>Add Details</a:t>
          </a:r>
        </a:p>
      </xdr:txBody>
    </xdr:sp>
    <xdr:clientData/>
  </xdr:twoCellAnchor>
  <xdr:twoCellAnchor>
    <xdr:from>
      <xdr:col>8</xdr:col>
      <xdr:colOff>112060</xdr:colOff>
      <xdr:row>107</xdr:row>
      <xdr:rowOff>33618</xdr:rowOff>
    </xdr:from>
    <xdr:to>
      <xdr:col>8</xdr:col>
      <xdr:colOff>976060</xdr:colOff>
      <xdr:row>107</xdr:row>
      <xdr:rowOff>357618</xdr:rowOff>
    </xdr:to>
    <xdr:sp macro="[0]!opentextblock" textlink="">
      <xdr:nvSpPr>
        <xdr:cNvPr id="33" name="Rectangle: Rounded Corners 32" hidden="1">
          <a:extLst>
            <a:ext uri="{FF2B5EF4-FFF2-40B4-BE49-F238E27FC236}">
              <a16:creationId xmlns:a16="http://schemas.microsoft.com/office/drawing/2014/main" id="{00000000-0008-0000-1A00-000021000000}"/>
            </a:ext>
          </a:extLst>
        </xdr:cNvPr>
        <xdr:cNvSpPr/>
      </xdr:nvSpPr>
      <xdr:spPr>
        <a:xfrm>
          <a:off x="7048501" y="21784236"/>
          <a:ext cx="864000" cy="3240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ysClr val="windowText" lastClr="000000"/>
              </a:solidFill>
            </a:rPr>
            <a:t>Add Details</a:t>
          </a:r>
        </a:p>
      </xdr:txBody>
    </xdr:sp>
    <xdr:clientData/>
  </xdr:twoCellAnchor>
  <xdr:twoCellAnchor>
    <xdr:from>
      <xdr:col>11</xdr:col>
      <xdr:colOff>89649</xdr:colOff>
      <xdr:row>142</xdr:row>
      <xdr:rowOff>33617</xdr:rowOff>
    </xdr:from>
    <xdr:to>
      <xdr:col>11</xdr:col>
      <xdr:colOff>953649</xdr:colOff>
      <xdr:row>142</xdr:row>
      <xdr:rowOff>357617</xdr:rowOff>
    </xdr:to>
    <xdr:sp macro="[0]!opentextblock" textlink="">
      <xdr:nvSpPr>
        <xdr:cNvPr id="20" name="Rectangle: Rounded Corners 19" hidden="1">
          <a:extLst>
            <a:ext uri="{FF2B5EF4-FFF2-40B4-BE49-F238E27FC236}">
              <a16:creationId xmlns:a16="http://schemas.microsoft.com/office/drawing/2014/main" id="{00000000-0008-0000-1A00-000014000000}"/>
            </a:ext>
          </a:extLst>
        </xdr:cNvPr>
        <xdr:cNvSpPr/>
      </xdr:nvSpPr>
      <xdr:spPr>
        <a:xfrm>
          <a:off x="10186149" y="31522146"/>
          <a:ext cx="864000" cy="324000"/>
        </a:xfrm>
        <a:prstGeom prst="roundRect">
          <a:avLst/>
        </a:prstGeom>
        <a:solidFill>
          <a:schemeClr val="accent5">
            <a:lumMod val="20000"/>
            <a:lumOff val="80000"/>
          </a:schemeClr>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ysClr val="windowText" lastClr="000000"/>
              </a:solidFill>
            </a:rPr>
            <a:t> Add Details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1B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142875</xdr:rowOff>
    </xdr:from>
    <xdr:to>
      <xdr:col>4</xdr:col>
      <xdr:colOff>1381125</xdr:colOff>
      <xdr:row>6</xdr:row>
      <xdr:rowOff>180975</xdr:rowOff>
    </xdr:to>
    <xdr:sp macro="[0]!'ValidateSheet45 1'" textlink="">
      <xdr:nvSpPr>
        <xdr:cNvPr id="3" name="Rectangle: Rounded Corners 2">
          <a:extLst>
            <a:ext uri="{FF2B5EF4-FFF2-40B4-BE49-F238E27FC236}">
              <a16:creationId xmlns:a16="http://schemas.microsoft.com/office/drawing/2014/main" id="{00000000-0008-0000-1B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11</xdr:row>
      <xdr:rowOff>47625</xdr:rowOff>
    </xdr:from>
    <xdr:to>
      <xdr:col>4</xdr:col>
      <xdr:colOff>373475</xdr:colOff>
      <xdr:row>11</xdr:row>
      <xdr:rowOff>331089</xdr:rowOff>
    </xdr:to>
    <xdr:sp macro="[0]!Add_Row" textlink="">
      <xdr:nvSpPr>
        <xdr:cNvPr id="4" name="Rectangle: Rounded Corners 11">
          <a:extLst>
            <a:ext uri="{FF2B5EF4-FFF2-40B4-BE49-F238E27FC236}">
              <a16:creationId xmlns:a16="http://schemas.microsoft.com/office/drawing/2014/main" id="{00000000-0008-0000-1B00-000004000000}"/>
            </a:ext>
          </a:extLst>
        </xdr:cNvPr>
        <xdr:cNvSpPr/>
      </xdr:nvSpPr>
      <xdr:spPr>
        <a:xfrm>
          <a:off x="664369" y="1595438"/>
          <a:ext cx="923544" cy="283464"/>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435767</xdr:colOff>
      <xdr:row>11</xdr:row>
      <xdr:rowOff>57150</xdr:rowOff>
    </xdr:from>
    <xdr:to>
      <xdr:col>4</xdr:col>
      <xdr:colOff>1359311</xdr:colOff>
      <xdr:row>11</xdr:row>
      <xdr:rowOff>340614</xdr:rowOff>
    </xdr:to>
    <xdr:sp macro="[0]!Module2.Del_form" textlink="">
      <xdr:nvSpPr>
        <xdr:cNvPr id="5" name="Rectangle: Rounded Corners 12">
          <a:extLst>
            <a:ext uri="{FF2B5EF4-FFF2-40B4-BE49-F238E27FC236}">
              <a16:creationId xmlns:a16="http://schemas.microsoft.com/office/drawing/2014/main" id="{00000000-0008-0000-1B00-000005000000}"/>
            </a:ext>
          </a:extLst>
        </xdr:cNvPr>
        <xdr:cNvSpPr/>
      </xdr:nvSpPr>
      <xdr:spPr>
        <a:xfrm>
          <a:off x="1650205" y="1604963"/>
          <a:ext cx="923544" cy="283464"/>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3</xdr:col>
      <xdr:colOff>990600</xdr:colOff>
      <xdr:row>6</xdr:row>
      <xdr:rowOff>180975</xdr:rowOff>
    </xdr:to>
    <xdr:sp macro="[0]!home" textlink="">
      <xdr:nvSpPr>
        <xdr:cNvPr id="2" name="Rectangle: Rounded Corners 3">
          <a:extLst>
            <a:ext uri="{FF2B5EF4-FFF2-40B4-BE49-F238E27FC236}">
              <a16:creationId xmlns:a16="http://schemas.microsoft.com/office/drawing/2014/main" id="{00000000-0008-0000-1C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1066800</xdr:colOff>
      <xdr:row>5</xdr:row>
      <xdr:rowOff>142875</xdr:rowOff>
    </xdr:from>
    <xdr:to>
      <xdr:col>3</xdr:col>
      <xdr:colOff>1990725</xdr:colOff>
      <xdr:row>6</xdr:row>
      <xdr:rowOff>180975</xdr:rowOff>
    </xdr:to>
    <xdr:sp macro="[0]!'ValidateSheet17 1'" textlink="">
      <xdr:nvSpPr>
        <xdr:cNvPr id="3" name="Rectangle: Rounded Corners 4">
          <a:extLst>
            <a:ext uri="{FF2B5EF4-FFF2-40B4-BE49-F238E27FC236}">
              <a16:creationId xmlns:a16="http://schemas.microsoft.com/office/drawing/2014/main" id="{00000000-0008-0000-1C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4</xdr:col>
      <xdr:colOff>28575</xdr:colOff>
      <xdr:row>9</xdr:row>
      <xdr:rowOff>28575</xdr:rowOff>
    </xdr:from>
    <xdr:to>
      <xdr:col>4</xdr:col>
      <xdr:colOff>851535</xdr:colOff>
      <xdr:row>9</xdr:row>
      <xdr:rowOff>350045</xdr:rowOff>
    </xdr:to>
    <xdr:sp macro="[0]!opentextblock" textlink="">
      <xdr:nvSpPr>
        <xdr:cNvPr id="4" name="Rectangle: Rounded Corners 5">
          <a:extLst>
            <a:ext uri="{FF2B5EF4-FFF2-40B4-BE49-F238E27FC236}">
              <a16:creationId xmlns:a16="http://schemas.microsoft.com/office/drawing/2014/main" id="{00000000-0008-0000-1C00-000004000000}"/>
            </a:ext>
          </a:extLst>
        </xdr:cNvPr>
        <xdr:cNvSpPr/>
      </xdr:nvSpPr>
      <xdr:spPr>
        <a:xfrm>
          <a:off x="10687050" y="110490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28575</xdr:colOff>
      <xdr:row>12</xdr:row>
      <xdr:rowOff>28575</xdr:rowOff>
    </xdr:from>
    <xdr:to>
      <xdr:col>4</xdr:col>
      <xdr:colOff>851535</xdr:colOff>
      <xdr:row>12</xdr:row>
      <xdr:rowOff>350045</xdr:rowOff>
    </xdr:to>
    <xdr:sp macro="[0]!opentextblock" textlink="">
      <xdr:nvSpPr>
        <xdr:cNvPr id="5" name="Rectangle: Rounded Corners 6">
          <a:extLst>
            <a:ext uri="{FF2B5EF4-FFF2-40B4-BE49-F238E27FC236}">
              <a16:creationId xmlns:a16="http://schemas.microsoft.com/office/drawing/2014/main" id="{00000000-0008-0000-1C00-000005000000}"/>
            </a:ext>
          </a:extLst>
        </xdr:cNvPr>
        <xdr:cNvSpPr/>
      </xdr:nvSpPr>
      <xdr:spPr>
        <a:xfrm>
          <a:off x="10687050" y="214312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28575</xdr:colOff>
      <xdr:row>14</xdr:row>
      <xdr:rowOff>40481</xdr:rowOff>
    </xdr:from>
    <xdr:to>
      <xdr:col>4</xdr:col>
      <xdr:colOff>833437</xdr:colOff>
      <xdr:row>14</xdr:row>
      <xdr:rowOff>345281</xdr:rowOff>
    </xdr:to>
    <xdr:sp macro="[0]!opentextblock" textlink="">
      <xdr:nvSpPr>
        <xdr:cNvPr id="6" name="Rectangle: Rounded Corners 7" hidden="1">
          <a:extLst>
            <a:ext uri="{FF2B5EF4-FFF2-40B4-BE49-F238E27FC236}">
              <a16:creationId xmlns:a16="http://schemas.microsoft.com/office/drawing/2014/main" id="{00000000-0008-0000-1C00-000006000000}"/>
            </a:ext>
          </a:extLst>
        </xdr:cNvPr>
        <xdr:cNvSpPr/>
      </xdr:nvSpPr>
      <xdr:spPr>
        <a:xfrm>
          <a:off x="10684669" y="2850356"/>
          <a:ext cx="804862" cy="3048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28575</xdr:colOff>
      <xdr:row>15</xdr:row>
      <xdr:rowOff>28575</xdr:rowOff>
    </xdr:from>
    <xdr:to>
      <xdr:col>4</xdr:col>
      <xdr:colOff>851535</xdr:colOff>
      <xdr:row>15</xdr:row>
      <xdr:rowOff>350045</xdr:rowOff>
    </xdr:to>
    <xdr:sp macro="[0]!opentextblock" textlink="">
      <xdr:nvSpPr>
        <xdr:cNvPr id="7" name="Rectangle: Rounded Corners 8">
          <a:extLst>
            <a:ext uri="{FF2B5EF4-FFF2-40B4-BE49-F238E27FC236}">
              <a16:creationId xmlns:a16="http://schemas.microsoft.com/office/drawing/2014/main" id="{00000000-0008-0000-1C00-000007000000}"/>
            </a:ext>
          </a:extLst>
        </xdr:cNvPr>
        <xdr:cNvSpPr/>
      </xdr:nvSpPr>
      <xdr:spPr>
        <a:xfrm>
          <a:off x="10687050" y="309562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35719</xdr:colOff>
      <xdr:row>16</xdr:row>
      <xdr:rowOff>35725</xdr:rowOff>
    </xdr:from>
    <xdr:to>
      <xdr:col>4</xdr:col>
      <xdr:colOff>858679</xdr:colOff>
      <xdr:row>16</xdr:row>
      <xdr:rowOff>357195</xdr:rowOff>
    </xdr:to>
    <xdr:sp macro="[0]!opentextblock" textlink="">
      <xdr:nvSpPr>
        <xdr:cNvPr id="8" name="Rectangle: Rounded Corners 15">
          <a:extLst>
            <a:ext uri="{FF2B5EF4-FFF2-40B4-BE49-F238E27FC236}">
              <a16:creationId xmlns:a16="http://schemas.microsoft.com/office/drawing/2014/main" id="{00000000-0008-0000-1C00-000008000000}"/>
            </a:ext>
          </a:extLst>
        </xdr:cNvPr>
        <xdr:cNvSpPr/>
      </xdr:nvSpPr>
      <xdr:spPr>
        <a:xfrm>
          <a:off x="10691813" y="406003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Notes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1D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142875</xdr:rowOff>
    </xdr:from>
    <xdr:to>
      <xdr:col>4</xdr:col>
      <xdr:colOff>1381125</xdr:colOff>
      <xdr:row>6</xdr:row>
      <xdr:rowOff>180975</xdr:rowOff>
    </xdr:to>
    <xdr:sp macro="[0]!'ValidateSheet18 1'" textlink="">
      <xdr:nvSpPr>
        <xdr:cNvPr id="3" name="Rectangle: Rounded Corners 2">
          <a:extLst>
            <a:ext uri="{FF2B5EF4-FFF2-40B4-BE49-F238E27FC236}">
              <a16:creationId xmlns:a16="http://schemas.microsoft.com/office/drawing/2014/main" id="{00000000-0008-0000-1D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371475</xdr:colOff>
      <xdr:row>10</xdr:row>
      <xdr:rowOff>333375</xdr:rowOff>
    </xdr:to>
    <xdr:sp macro="[0]!Add_Row" textlink="">
      <xdr:nvSpPr>
        <xdr:cNvPr id="4" name="Rectangle: Rounded Corners 3">
          <a:extLst>
            <a:ext uri="{FF2B5EF4-FFF2-40B4-BE49-F238E27FC236}">
              <a16:creationId xmlns:a16="http://schemas.microsoft.com/office/drawing/2014/main" id="{00000000-0008-0000-1D00-000004000000}"/>
            </a:ext>
          </a:extLst>
        </xdr:cNvPr>
        <xdr:cNvSpPr/>
      </xdr:nvSpPr>
      <xdr:spPr>
        <a:xfrm>
          <a:off x="666750" y="14954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447675</xdr:colOff>
      <xdr:row>10</xdr:row>
      <xdr:rowOff>57150</xdr:rowOff>
    </xdr:from>
    <xdr:to>
      <xdr:col>4</xdr:col>
      <xdr:colOff>1371600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1D00-000005000000}"/>
            </a:ext>
          </a:extLst>
        </xdr:cNvPr>
        <xdr:cNvSpPr/>
      </xdr:nvSpPr>
      <xdr:spPr>
        <a:xfrm>
          <a:off x="1666875" y="1504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3</xdr:col>
      <xdr:colOff>990600</xdr:colOff>
      <xdr:row>6</xdr:row>
      <xdr:rowOff>180975</xdr:rowOff>
    </xdr:to>
    <xdr:sp macro="[0]!home" textlink="">
      <xdr:nvSpPr>
        <xdr:cNvPr id="2" name="Rectangle: Rounded Corners 1">
          <a:extLst>
            <a:ext uri="{FF2B5EF4-FFF2-40B4-BE49-F238E27FC236}">
              <a16:creationId xmlns:a16="http://schemas.microsoft.com/office/drawing/2014/main" id="{00000000-0008-0000-1E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1066800</xdr:colOff>
      <xdr:row>5</xdr:row>
      <xdr:rowOff>142875</xdr:rowOff>
    </xdr:from>
    <xdr:to>
      <xdr:col>3</xdr:col>
      <xdr:colOff>1990725</xdr:colOff>
      <xdr:row>6</xdr:row>
      <xdr:rowOff>180975</xdr:rowOff>
    </xdr:to>
    <xdr:sp macro="[0]!'ValidateSheet19 1'" textlink="">
      <xdr:nvSpPr>
        <xdr:cNvPr id="3" name="Rectangle: Rounded Corners 2">
          <a:extLst>
            <a:ext uri="{FF2B5EF4-FFF2-40B4-BE49-F238E27FC236}">
              <a16:creationId xmlns:a16="http://schemas.microsoft.com/office/drawing/2014/main" id="{00000000-0008-0000-1E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7</xdr:col>
      <xdr:colOff>269082</xdr:colOff>
      <xdr:row>56</xdr:row>
      <xdr:rowOff>28575</xdr:rowOff>
    </xdr:from>
    <xdr:to>
      <xdr:col>7</xdr:col>
      <xdr:colOff>1092042</xdr:colOff>
      <xdr:row>56</xdr:row>
      <xdr:rowOff>350045</xdr:rowOff>
    </xdr:to>
    <xdr:sp macro="[0]!opentextblock" textlink="">
      <xdr:nvSpPr>
        <xdr:cNvPr id="4" name="Rectangle: Rounded Corners 3">
          <a:extLst>
            <a:ext uri="{FF2B5EF4-FFF2-40B4-BE49-F238E27FC236}">
              <a16:creationId xmlns:a16="http://schemas.microsoft.com/office/drawing/2014/main" id="{00000000-0008-0000-1E00-000004000000}"/>
            </a:ext>
          </a:extLst>
        </xdr:cNvPr>
        <xdr:cNvSpPr/>
      </xdr:nvSpPr>
      <xdr:spPr>
        <a:xfrm>
          <a:off x="6793707" y="10232231"/>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200025</xdr:colOff>
      <xdr:row>72</xdr:row>
      <xdr:rowOff>38100</xdr:rowOff>
    </xdr:from>
    <xdr:to>
      <xdr:col>8</xdr:col>
      <xdr:colOff>1022985</xdr:colOff>
      <xdr:row>72</xdr:row>
      <xdr:rowOff>359570</xdr:rowOff>
    </xdr:to>
    <xdr:sp macro="[0]!opentextblock" textlink="">
      <xdr:nvSpPr>
        <xdr:cNvPr id="5" name="Rectangle: Rounded Corners 4">
          <a:extLst>
            <a:ext uri="{FF2B5EF4-FFF2-40B4-BE49-F238E27FC236}">
              <a16:creationId xmlns:a16="http://schemas.microsoft.com/office/drawing/2014/main" id="{00000000-0008-0000-1E00-000005000000}"/>
            </a:ext>
          </a:extLst>
        </xdr:cNvPr>
        <xdr:cNvSpPr/>
      </xdr:nvSpPr>
      <xdr:spPr>
        <a:xfrm>
          <a:off x="7705725" y="1240155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190500</xdr:colOff>
      <xdr:row>82</xdr:row>
      <xdr:rowOff>28575</xdr:rowOff>
    </xdr:from>
    <xdr:to>
      <xdr:col>10</xdr:col>
      <xdr:colOff>1013460</xdr:colOff>
      <xdr:row>82</xdr:row>
      <xdr:rowOff>350045</xdr:rowOff>
    </xdr:to>
    <xdr:sp macro="[0]!opentextblock" textlink="">
      <xdr:nvSpPr>
        <xdr:cNvPr id="6" name="Rectangle: Rounded Corners 5">
          <a:extLst>
            <a:ext uri="{FF2B5EF4-FFF2-40B4-BE49-F238E27FC236}">
              <a16:creationId xmlns:a16="http://schemas.microsoft.com/office/drawing/2014/main" id="{00000000-0008-0000-1E00-000006000000}"/>
            </a:ext>
          </a:extLst>
        </xdr:cNvPr>
        <xdr:cNvSpPr/>
      </xdr:nvSpPr>
      <xdr:spPr>
        <a:xfrm>
          <a:off x="9982200" y="1479232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200025</xdr:colOff>
      <xdr:row>84</xdr:row>
      <xdr:rowOff>28575</xdr:rowOff>
    </xdr:from>
    <xdr:to>
      <xdr:col>10</xdr:col>
      <xdr:colOff>1022985</xdr:colOff>
      <xdr:row>84</xdr:row>
      <xdr:rowOff>350045</xdr:rowOff>
    </xdr:to>
    <xdr:sp macro="[0]!opentextblock" textlink="">
      <xdr:nvSpPr>
        <xdr:cNvPr id="7" name="Rectangle: Rounded Corners 6">
          <a:extLst>
            <a:ext uri="{FF2B5EF4-FFF2-40B4-BE49-F238E27FC236}">
              <a16:creationId xmlns:a16="http://schemas.microsoft.com/office/drawing/2014/main" id="{00000000-0008-0000-1E00-000007000000}"/>
            </a:ext>
          </a:extLst>
        </xdr:cNvPr>
        <xdr:cNvSpPr/>
      </xdr:nvSpPr>
      <xdr:spPr>
        <a:xfrm>
          <a:off x="9991725" y="1537335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197644</xdr:colOff>
      <xdr:row>85</xdr:row>
      <xdr:rowOff>38100</xdr:rowOff>
    </xdr:from>
    <xdr:to>
      <xdr:col>10</xdr:col>
      <xdr:colOff>1020604</xdr:colOff>
      <xdr:row>85</xdr:row>
      <xdr:rowOff>359570</xdr:rowOff>
    </xdr:to>
    <xdr:sp macro="[0]!opentextblock" textlink="">
      <xdr:nvSpPr>
        <xdr:cNvPr id="8" name="Rectangle: Rounded Corners 7">
          <a:extLst>
            <a:ext uri="{FF2B5EF4-FFF2-40B4-BE49-F238E27FC236}">
              <a16:creationId xmlns:a16="http://schemas.microsoft.com/office/drawing/2014/main" id="{00000000-0008-0000-1E00-000008000000}"/>
            </a:ext>
          </a:extLst>
        </xdr:cNvPr>
        <xdr:cNvSpPr/>
      </xdr:nvSpPr>
      <xdr:spPr>
        <a:xfrm>
          <a:off x="10151269" y="1813560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228600</xdr:colOff>
      <xdr:row>95</xdr:row>
      <xdr:rowOff>28575</xdr:rowOff>
    </xdr:from>
    <xdr:to>
      <xdr:col>10</xdr:col>
      <xdr:colOff>1051560</xdr:colOff>
      <xdr:row>95</xdr:row>
      <xdr:rowOff>350045</xdr:rowOff>
    </xdr:to>
    <xdr:sp macro="[0]!opentextblock" textlink="">
      <xdr:nvSpPr>
        <xdr:cNvPr id="9" name="Rectangle: Rounded Corners 8">
          <a:extLst>
            <a:ext uri="{FF2B5EF4-FFF2-40B4-BE49-F238E27FC236}">
              <a16:creationId xmlns:a16="http://schemas.microsoft.com/office/drawing/2014/main" id="{00000000-0008-0000-1E00-000009000000}"/>
            </a:ext>
          </a:extLst>
        </xdr:cNvPr>
        <xdr:cNvSpPr/>
      </xdr:nvSpPr>
      <xdr:spPr>
        <a:xfrm>
          <a:off x="10020300" y="1802130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112060</xdr:colOff>
      <xdr:row>60</xdr:row>
      <xdr:rowOff>44823</xdr:rowOff>
    </xdr:from>
    <xdr:to>
      <xdr:col>6</xdr:col>
      <xdr:colOff>941294</xdr:colOff>
      <xdr:row>60</xdr:row>
      <xdr:rowOff>336176</xdr:rowOff>
    </xdr:to>
    <xdr:sp macro="[0]!opentextblock" textlink="">
      <xdr:nvSpPr>
        <xdr:cNvPr id="12" name="Rounded Rectangle 11">
          <a:extLst>
            <a:ext uri="{FF2B5EF4-FFF2-40B4-BE49-F238E27FC236}">
              <a16:creationId xmlns:a16="http://schemas.microsoft.com/office/drawing/2014/main" id="{00000000-0008-0000-1E00-00000C000000}"/>
            </a:ext>
          </a:extLst>
        </xdr:cNvPr>
        <xdr:cNvSpPr/>
      </xdr:nvSpPr>
      <xdr:spPr>
        <a:xfrm>
          <a:off x="5524501" y="11642911"/>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6</xdr:col>
      <xdr:colOff>114462</xdr:colOff>
      <xdr:row>61</xdr:row>
      <xdr:rowOff>44825</xdr:rowOff>
    </xdr:from>
    <xdr:to>
      <xdr:col>6</xdr:col>
      <xdr:colOff>943696</xdr:colOff>
      <xdr:row>61</xdr:row>
      <xdr:rowOff>336178</xdr:rowOff>
    </xdr:to>
    <xdr:sp macro="[0]!opentextblock" textlink="">
      <xdr:nvSpPr>
        <xdr:cNvPr id="29" name="Rounded Rectangle 28">
          <a:extLst>
            <a:ext uri="{FF2B5EF4-FFF2-40B4-BE49-F238E27FC236}">
              <a16:creationId xmlns:a16="http://schemas.microsoft.com/office/drawing/2014/main" id="{00000000-0008-0000-1E00-00001D000000}"/>
            </a:ext>
          </a:extLst>
        </xdr:cNvPr>
        <xdr:cNvSpPr/>
      </xdr:nvSpPr>
      <xdr:spPr>
        <a:xfrm>
          <a:off x="5530105" y="12332075"/>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6</xdr:col>
      <xdr:colOff>112059</xdr:colOff>
      <xdr:row>62</xdr:row>
      <xdr:rowOff>44824</xdr:rowOff>
    </xdr:from>
    <xdr:to>
      <xdr:col>6</xdr:col>
      <xdr:colOff>941293</xdr:colOff>
      <xdr:row>62</xdr:row>
      <xdr:rowOff>336177</xdr:rowOff>
    </xdr:to>
    <xdr:sp macro="[0]!opentextblock" textlink="">
      <xdr:nvSpPr>
        <xdr:cNvPr id="30" name="Rounded Rectangle 29">
          <a:extLst>
            <a:ext uri="{FF2B5EF4-FFF2-40B4-BE49-F238E27FC236}">
              <a16:creationId xmlns:a16="http://schemas.microsoft.com/office/drawing/2014/main" id="{00000000-0008-0000-1E00-00001E000000}"/>
            </a:ext>
          </a:extLst>
        </xdr:cNvPr>
        <xdr:cNvSpPr/>
      </xdr:nvSpPr>
      <xdr:spPr>
        <a:xfrm>
          <a:off x="5524500" y="12404912"/>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6</xdr:col>
      <xdr:colOff>112060</xdr:colOff>
      <xdr:row>63</xdr:row>
      <xdr:rowOff>56030</xdr:rowOff>
    </xdr:from>
    <xdr:to>
      <xdr:col>6</xdr:col>
      <xdr:colOff>941294</xdr:colOff>
      <xdr:row>63</xdr:row>
      <xdr:rowOff>347383</xdr:rowOff>
    </xdr:to>
    <xdr:sp macro="[0]!opentextblock" textlink="">
      <xdr:nvSpPr>
        <xdr:cNvPr id="31" name="Rounded Rectangle 30">
          <a:extLst>
            <a:ext uri="{FF2B5EF4-FFF2-40B4-BE49-F238E27FC236}">
              <a16:creationId xmlns:a16="http://schemas.microsoft.com/office/drawing/2014/main" id="{00000000-0008-0000-1E00-00001F000000}"/>
            </a:ext>
          </a:extLst>
        </xdr:cNvPr>
        <xdr:cNvSpPr/>
      </xdr:nvSpPr>
      <xdr:spPr>
        <a:xfrm>
          <a:off x="5524501" y="12797118"/>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6</xdr:col>
      <xdr:colOff>112060</xdr:colOff>
      <xdr:row>64</xdr:row>
      <xdr:rowOff>44824</xdr:rowOff>
    </xdr:from>
    <xdr:to>
      <xdr:col>6</xdr:col>
      <xdr:colOff>941294</xdr:colOff>
      <xdr:row>64</xdr:row>
      <xdr:rowOff>336177</xdr:rowOff>
    </xdr:to>
    <xdr:sp macro="[0]!opentextblock" textlink="">
      <xdr:nvSpPr>
        <xdr:cNvPr id="32" name="Rounded Rectangle 31">
          <a:extLst>
            <a:ext uri="{FF2B5EF4-FFF2-40B4-BE49-F238E27FC236}">
              <a16:creationId xmlns:a16="http://schemas.microsoft.com/office/drawing/2014/main" id="{00000000-0008-0000-1E00-000020000000}"/>
            </a:ext>
          </a:extLst>
        </xdr:cNvPr>
        <xdr:cNvSpPr/>
      </xdr:nvSpPr>
      <xdr:spPr>
        <a:xfrm>
          <a:off x="5524501" y="13166912"/>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6</xdr:col>
      <xdr:colOff>112060</xdr:colOff>
      <xdr:row>65</xdr:row>
      <xdr:rowOff>44824</xdr:rowOff>
    </xdr:from>
    <xdr:to>
      <xdr:col>6</xdr:col>
      <xdr:colOff>941294</xdr:colOff>
      <xdr:row>65</xdr:row>
      <xdr:rowOff>336177</xdr:rowOff>
    </xdr:to>
    <xdr:sp macro="[0]!opentextblock" textlink="">
      <xdr:nvSpPr>
        <xdr:cNvPr id="33" name="Rounded Rectangle 32">
          <a:extLst>
            <a:ext uri="{FF2B5EF4-FFF2-40B4-BE49-F238E27FC236}">
              <a16:creationId xmlns:a16="http://schemas.microsoft.com/office/drawing/2014/main" id="{00000000-0008-0000-1E00-000021000000}"/>
            </a:ext>
          </a:extLst>
        </xdr:cNvPr>
        <xdr:cNvSpPr/>
      </xdr:nvSpPr>
      <xdr:spPr>
        <a:xfrm>
          <a:off x="5524501" y="13547912"/>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9</xdr:col>
      <xdr:colOff>207308</xdr:colOff>
      <xdr:row>60</xdr:row>
      <xdr:rowOff>44824</xdr:rowOff>
    </xdr:from>
    <xdr:to>
      <xdr:col>9</xdr:col>
      <xdr:colOff>1036542</xdr:colOff>
      <xdr:row>60</xdr:row>
      <xdr:rowOff>336177</xdr:rowOff>
    </xdr:to>
    <xdr:sp macro="[0]!opentextblock" textlink="">
      <xdr:nvSpPr>
        <xdr:cNvPr id="34" name="Rounded Rectangle 33">
          <a:extLst>
            <a:ext uri="{FF2B5EF4-FFF2-40B4-BE49-F238E27FC236}">
              <a16:creationId xmlns:a16="http://schemas.microsoft.com/office/drawing/2014/main" id="{00000000-0008-0000-1E00-000022000000}"/>
            </a:ext>
          </a:extLst>
        </xdr:cNvPr>
        <xdr:cNvSpPr/>
      </xdr:nvSpPr>
      <xdr:spPr>
        <a:xfrm>
          <a:off x="8946496" y="11962980"/>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9</xdr:col>
      <xdr:colOff>207308</xdr:colOff>
      <xdr:row>61</xdr:row>
      <xdr:rowOff>44824</xdr:rowOff>
    </xdr:from>
    <xdr:to>
      <xdr:col>9</xdr:col>
      <xdr:colOff>1036542</xdr:colOff>
      <xdr:row>61</xdr:row>
      <xdr:rowOff>336177</xdr:rowOff>
    </xdr:to>
    <xdr:sp macro="[0]!opentextblock" textlink="">
      <xdr:nvSpPr>
        <xdr:cNvPr id="35" name="Rounded Rectangle 34">
          <a:extLst>
            <a:ext uri="{FF2B5EF4-FFF2-40B4-BE49-F238E27FC236}">
              <a16:creationId xmlns:a16="http://schemas.microsoft.com/office/drawing/2014/main" id="{00000000-0008-0000-1E00-000023000000}"/>
            </a:ext>
          </a:extLst>
        </xdr:cNvPr>
        <xdr:cNvSpPr/>
      </xdr:nvSpPr>
      <xdr:spPr>
        <a:xfrm>
          <a:off x="8946496" y="12343980"/>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9</xdr:col>
      <xdr:colOff>207308</xdr:colOff>
      <xdr:row>62</xdr:row>
      <xdr:rowOff>44824</xdr:rowOff>
    </xdr:from>
    <xdr:to>
      <xdr:col>9</xdr:col>
      <xdr:colOff>1036542</xdr:colOff>
      <xdr:row>62</xdr:row>
      <xdr:rowOff>336177</xdr:rowOff>
    </xdr:to>
    <xdr:sp macro="[0]!opentextblock" textlink="">
      <xdr:nvSpPr>
        <xdr:cNvPr id="36" name="Rounded Rectangle 35">
          <a:extLst>
            <a:ext uri="{FF2B5EF4-FFF2-40B4-BE49-F238E27FC236}">
              <a16:creationId xmlns:a16="http://schemas.microsoft.com/office/drawing/2014/main" id="{00000000-0008-0000-1E00-000024000000}"/>
            </a:ext>
          </a:extLst>
        </xdr:cNvPr>
        <xdr:cNvSpPr/>
      </xdr:nvSpPr>
      <xdr:spPr>
        <a:xfrm>
          <a:off x="8946496" y="12724980"/>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9</xdr:col>
      <xdr:colOff>196102</xdr:colOff>
      <xdr:row>63</xdr:row>
      <xdr:rowOff>44824</xdr:rowOff>
    </xdr:from>
    <xdr:to>
      <xdr:col>9</xdr:col>
      <xdr:colOff>1025336</xdr:colOff>
      <xdr:row>63</xdr:row>
      <xdr:rowOff>336177</xdr:rowOff>
    </xdr:to>
    <xdr:sp macro="[0]!opentextblock" textlink="">
      <xdr:nvSpPr>
        <xdr:cNvPr id="37" name="Rounded Rectangle 36">
          <a:extLst>
            <a:ext uri="{FF2B5EF4-FFF2-40B4-BE49-F238E27FC236}">
              <a16:creationId xmlns:a16="http://schemas.microsoft.com/office/drawing/2014/main" id="{00000000-0008-0000-1E00-000025000000}"/>
            </a:ext>
          </a:extLst>
        </xdr:cNvPr>
        <xdr:cNvSpPr/>
      </xdr:nvSpPr>
      <xdr:spPr>
        <a:xfrm>
          <a:off x="8935290" y="13105980"/>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9</xdr:col>
      <xdr:colOff>196102</xdr:colOff>
      <xdr:row>64</xdr:row>
      <xdr:rowOff>44824</xdr:rowOff>
    </xdr:from>
    <xdr:to>
      <xdr:col>9</xdr:col>
      <xdr:colOff>1025336</xdr:colOff>
      <xdr:row>64</xdr:row>
      <xdr:rowOff>336177</xdr:rowOff>
    </xdr:to>
    <xdr:sp macro="[0]!opentextblock" textlink="">
      <xdr:nvSpPr>
        <xdr:cNvPr id="38" name="Rounded Rectangle 37">
          <a:extLst>
            <a:ext uri="{FF2B5EF4-FFF2-40B4-BE49-F238E27FC236}">
              <a16:creationId xmlns:a16="http://schemas.microsoft.com/office/drawing/2014/main" id="{00000000-0008-0000-1E00-000026000000}"/>
            </a:ext>
          </a:extLst>
        </xdr:cNvPr>
        <xdr:cNvSpPr/>
      </xdr:nvSpPr>
      <xdr:spPr>
        <a:xfrm>
          <a:off x="8935290" y="13486980"/>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9</xdr:col>
      <xdr:colOff>196102</xdr:colOff>
      <xdr:row>65</xdr:row>
      <xdr:rowOff>44824</xdr:rowOff>
    </xdr:from>
    <xdr:to>
      <xdr:col>9</xdr:col>
      <xdr:colOff>1025336</xdr:colOff>
      <xdr:row>65</xdr:row>
      <xdr:rowOff>336177</xdr:rowOff>
    </xdr:to>
    <xdr:sp macro="[0]!opentextblock" textlink="">
      <xdr:nvSpPr>
        <xdr:cNvPr id="39" name="Rounded Rectangle 38">
          <a:extLst>
            <a:ext uri="{FF2B5EF4-FFF2-40B4-BE49-F238E27FC236}">
              <a16:creationId xmlns:a16="http://schemas.microsoft.com/office/drawing/2014/main" id="{00000000-0008-0000-1E00-000027000000}"/>
            </a:ext>
          </a:extLst>
        </xdr:cNvPr>
        <xdr:cNvSpPr/>
      </xdr:nvSpPr>
      <xdr:spPr>
        <a:xfrm>
          <a:off x="8935290" y="13867980"/>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10</xdr:col>
      <xdr:colOff>228600</xdr:colOff>
      <xdr:row>96</xdr:row>
      <xdr:rowOff>28575</xdr:rowOff>
    </xdr:from>
    <xdr:to>
      <xdr:col>10</xdr:col>
      <xdr:colOff>1051560</xdr:colOff>
      <xdr:row>96</xdr:row>
      <xdr:rowOff>350045</xdr:rowOff>
    </xdr:to>
    <xdr:sp macro="[0]!opentextblock" textlink="">
      <xdr:nvSpPr>
        <xdr:cNvPr id="23" name="Rectangle: Rounded Corners 22">
          <a:extLst>
            <a:ext uri="{FF2B5EF4-FFF2-40B4-BE49-F238E27FC236}">
              <a16:creationId xmlns:a16="http://schemas.microsoft.com/office/drawing/2014/main" id="{00000000-0008-0000-1E00-000017000000}"/>
            </a:ext>
          </a:extLst>
        </xdr:cNvPr>
        <xdr:cNvSpPr/>
      </xdr:nvSpPr>
      <xdr:spPr>
        <a:xfrm>
          <a:off x="10015538" y="1993582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Notes</a:t>
          </a:r>
        </a:p>
      </xdr:txBody>
    </xdr:sp>
    <xdr:clientData/>
  </xdr:twoCellAnchor>
  <xdr:twoCellAnchor>
    <xdr:from>
      <xdr:col>8</xdr:col>
      <xdr:colOff>190495</xdr:colOff>
      <xdr:row>73</xdr:row>
      <xdr:rowOff>23811</xdr:rowOff>
    </xdr:from>
    <xdr:to>
      <xdr:col>8</xdr:col>
      <xdr:colOff>1047749</xdr:colOff>
      <xdr:row>73</xdr:row>
      <xdr:rowOff>357186</xdr:rowOff>
    </xdr:to>
    <xdr:sp macro="[0]!opentextblock" textlink="">
      <xdr:nvSpPr>
        <xdr:cNvPr id="24" name="Rectangle: Rounded Corners 23" hidden="1">
          <a:extLst>
            <a:ext uri="{FF2B5EF4-FFF2-40B4-BE49-F238E27FC236}">
              <a16:creationId xmlns:a16="http://schemas.microsoft.com/office/drawing/2014/main" id="{00000000-0008-0000-1E00-000018000000}"/>
            </a:ext>
          </a:extLst>
        </xdr:cNvPr>
        <xdr:cNvSpPr/>
      </xdr:nvSpPr>
      <xdr:spPr>
        <a:xfrm>
          <a:off x="8024808" y="14156530"/>
          <a:ext cx="857254" cy="33337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1F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142875</xdr:rowOff>
    </xdr:from>
    <xdr:to>
      <xdr:col>4</xdr:col>
      <xdr:colOff>1381125</xdr:colOff>
      <xdr:row>6</xdr:row>
      <xdr:rowOff>180975</xdr:rowOff>
    </xdr:to>
    <xdr:sp macro="[0]!'ValidateSheet46 1'" textlink="">
      <xdr:nvSpPr>
        <xdr:cNvPr id="3" name="Rectangle: Rounded Corners 2">
          <a:extLst>
            <a:ext uri="{FF2B5EF4-FFF2-40B4-BE49-F238E27FC236}">
              <a16:creationId xmlns:a16="http://schemas.microsoft.com/office/drawing/2014/main" id="{00000000-0008-0000-1F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381000</xdr:colOff>
      <xdr:row>10</xdr:row>
      <xdr:rowOff>333375</xdr:rowOff>
    </xdr:to>
    <xdr:sp macro="[0]!Add_Row" textlink="">
      <xdr:nvSpPr>
        <xdr:cNvPr id="4" name="Rectangle: Rounded Corners 9">
          <a:extLst>
            <a:ext uri="{FF2B5EF4-FFF2-40B4-BE49-F238E27FC236}">
              <a16:creationId xmlns:a16="http://schemas.microsoft.com/office/drawing/2014/main" id="{00000000-0008-0000-1F00-000004000000}"/>
            </a:ext>
          </a:extLst>
        </xdr:cNvPr>
        <xdr:cNvSpPr/>
      </xdr:nvSpPr>
      <xdr:spPr>
        <a:xfrm>
          <a:off x="676275" y="16097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457200</xdr:colOff>
      <xdr:row>10</xdr:row>
      <xdr:rowOff>57150</xdr:rowOff>
    </xdr:from>
    <xdr:to>
      <xdr:col>4</xdr:col>
      <xdr:colOff>1381125</xdr:colOff>
      <xdr:row>10</xdr:row>
      <xdr:rowOff>342900</xdr:rowOff>
    </xdr:to>
    <xdr:sp macro="[0]!Module2.Del_form" textlink="">
      <xdr:nvSpPr>
        <xdr:cNvPr id="5" name="Rectangle: Rounded Corners 10">
          <a:extLst>
            <a:ext uri="{FF2B5EF4-FFF2-40B4-BE49-F238E27FC236}">
              <a16:creationId xmlns:a16="http://schemas.microsoft.com/office/drawing/2014/main" id="{00000000-0008-0000-1F00-000005000000}"/>
            </a:ext>
          </a:extLst>
        </xdr:cNvPr>
        <xdr:cNvSpPr/>
      </xdr:nvSpPr>
      <xdr:spPr>
        <a:xfrm>
          <a:off x="1676400" y="16192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20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142875</xdr:rowOff>
    </xdr:from>
    <xdr:to>
      <xdr:col>4</xdr:col>
      <xdr:colOff>1381125</xdr:colOff>
      <xdr:row>6</xdr:row>
      <xdr:rowOff>180975</xdr:rowOff>
    </xdr:to>
    <xdr:sp macro="[0]!'ValidateSheet47 1'" textlink="">
      <xdr:nvSpPr>
        <xdr:cNvPr id="3" name="Rectangle: Rounded Corners 2">
          <a:extLst>
            <a:ext uri="{FF2B5EF4-FFF2-40B4-BE49-F238E27FC236}">
              <a16:creationId xmlns:a16="http://schemas.microsoft.com/office/drawing/2014/main" id="{00000000-0008-0000-20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381000</xdr:colOff>
      <xdr:row>10</xdr:row>
      <xdr:rowOff>333375</xdr:rowOff>
    </xdr:to>
    <xdr:sp macro="[0]!Add_Row" textlink="">
      <xdr:nvSpPr>
        <xdr:cNvPr id="4" name="Rectangle: Rounded Corners 3">
          <a:extLst>
            <a:ext uri="{FF2B5EF4-FFF2-40B4-BE49-F238E27FC236}">
              <a16:creationId xmlns:a16="http://schemas.microsoft.com/office/drawing/2014/main" id="{00000000-0008-0000-2000-000004000000}"/>
            </a:ext>
          </a:extLst>
        </xdr:cNvPr>
        <xdr:cNvSpPr/>
      </xdr:nvSpPr>
      <xdr:spPr>
        <a:xfrm>
          <a:off x="676275" y="16097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457200</xdr:colOff>
      <xdr:row>10</xdr:row>
      <xdr:rowOff>57150</xdr:rowOff>
    </xdr:from>
    <xdr:to>
      <xdr:col>4</xdr:col>
      <xdr:colOff>1381125</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2000-000005000000}"/>
            </a:ext>
          </a:extLst>
        </xdr:cNvPr>
        <xdr:cNvSpPr/>
      </xdr:nvSpPr>
      <xdr:spPr>
        <a:xfrm>
          <a:off x="1676400" y="16192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3</xdr:col>
      <xdr:colOff>66675</xdr:colOff>
      <xdr:row>4</xdr:row>
      <xdr:rowOff>11903</xdr:rowOff>
    </xdr:from>
    <xdr:to>
      <xdr:col>3</xdr:col>
      <xdr:colOff>990600</xdr:colOff>
      <xdr:row>4</xdr:row>
      <xdr:rowOff>300034</xdr:rowOff>
    </xdr:to>
    <xdr:sp macro="[0]!home" textlink="">
      <xdr:nvSpPr>
        <xdr:cNvPr id="2" name="Rectangle: Rounded Corners 1">
          <a:extLst>
            <a:ext uri="{FF2B5EF4-FFF2-40B4-BE49-F238E27FC236}">
              <a16:creationId xmlns:a16="http://schemas.microsoft.com/office/drawing/2014/main" id="{00000000-0008-0000-2100-000002000000}"/>
            </a:ext>
          </a:extLst>
        </xdr:cNvPr>
        <xdr:cNvSpPr/>
      </xdr:nvSpPr>
      <xdr:spPr>
        <a:xfrm>
          <a:off x="673894" y="583403"/>
          <a:ext cx="923925" cy="288131"/>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1066800</xdr:colOff>
      <xdr:row>4</xdr:row>
      <xdr:rowOff>11903</xdr:rowOff>
    </xdr:from>
    <xdr:to>
      <xdr:col>3</xdr:col>
      <xdr:colOff>1990725</xdr:colOff>
      <xdr:row>4</xdr:row>
      <xdr:rowOff>300034</xdr:rowOff>
    </xdr:to>
    <xdr:sp macro="[0]!'ValidateSheet20 1'" textlink="">
      <xdr:nvSpPr>
        <xdr:cNvPr id="3" name="Rectangle: Rounded Corners 2">
          <a:extLst>
            <a:ext uri="{FF2B5EF4-FFF2-40B4-BE49-F238E27FC236}">
              <a16:creationId xmlns:a16="http://schemas.microsoft.com/office/drawing/2014/main" id="{00000000-0008-0000-2100-000003000000}"/>
            </a:ext>
          </a:extLst>
        </xdr:cNvPr>
        <xdr:cNvSpPr/>
      </xdr:nvSpPr>
      <xdr:spPr>
        <a:xfrm>
          <a:off x="1674019" y="583403"/>
          <a:ext cx="923925" cy="288131"/>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6</xdr:col>
      <xdr:colOff>650080</xdr:colOff>
      <xdr:row>30</xdr:row>
      <xdr:rowOff>52387</xdr:rowOff>
    </xdr:from>
    <xdr:to>
      <xdr:col>6</xdr:col>
      <xdr:colOff>1573624</xdr:colOff>
      <xdr:row>30</xdr:row>
      <xdr:rowOff>335851</xdr:rowOff>
    </xdr:to>
    <xdr:sp macro="[0]!opentextblock" textlink="">
      <xdr:nvSpPr>
        <xdr:cNvPr id="5" name="Rectangle: Rounded Corners 4" hidden="1">
          <a:extLst>
            <a:ext uri="{FF2B5EF4-FFF2-40B4-BE49-F238E27FC236}">
              <a16:creationId xmlns:a16="http://schemas.microsoft.com/office/drawing/2014/main" id="{00000000-0008-0000-2100-000005000000}"/>
            </a:ext>
          </a:extLst>
        </xdr:cNvPr>
        <xdr:cNvSpPr/>
      </xdr:nvSpPr>
      <xdr:spPr>
        <a:xfrm>
          <a:off x="10365580" y="7743825"/>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521494</xdr:colOff>
      <xdr:row>46</xdr:row>
      <xdr:rowOff>40481</xdr:rowOff>
    </xdr:from>
    <xdr:to>
      <xdr:col>6</xdr:col>
      <xdr:colOff>1445038</xdr:colOff>
      <xdr:row>46</xdr:row>
      <xdr:rowOff>323945</xdr:rowOff>
    </xdr:to>
    <xdr:sp macro="[0]!opentextblock" textlink="">
      <xdr:nvSpPr>
        <xdr:cNvPr id="6" name="Rectangle: Rounded Corners 5" hidden="1">
          <a:extLst>
            <a:ext uri="{FF2B5EF4-FFF2-40B4-BE49-F238E27FC236}">
              <a16:creationId xmlns:a16="http://schemas.microsoft.com/office/drawing/2014/main" id="{00000000-0008-0000-2100-000006000000}"/>
            </a:ext>
          </a:extLst>
        </xdr:cNvPr>
        <xdr:cNvSpPr/>
      </xdr:nvSpPr>
      <xdr:spPr>
        <a:xfrm>
          <a:off x="8582025" y="8886825"/>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531019</xdr:colOff>
      <xdr:row>69</xdr:row>
      <xdr:rowOff>40481</xdr:rowOff>
    </xdr:from>
    <xdr:to>
      <xdr:col>6</xdr:col>
      <xdr:colOff>1454563</xdr:colOff>
      <xdr:row>69</xdr:row>
      <xdr:rowOff>323945</xdr:rowOff>
    </xdr:to>
    <xdr:sp macro="[0]!opentextblock" textlink="">
      <xdr:nvSpPr>
        <xdr:cNvPr id="7" name="Rectangle: Rounded Corners 6" hidden="1">
          <a:extLst>
            <a:ext uri="{FF2B5EF4-FFF2-40B4-BE49-F238E27FC236}">
              <a16:creationId xmlns:a16="http://schemas.microsoft.com/office/drawing/2014/main" id="{00000000-0008-0000-2100-000007000000}"/>
            </a:ext>
          </a:extLst>
        </xdr:cNvPr>
        <xdr:cNvSpPr/>
      </xdr:nvSpPr>
      <xdr:spPr>
        <a:xfrm>
          <a:off x="8591550" y="9648825"/>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588169</xdr:colOff>
      <xdr:row>81</xdr:row>
      <xdr:rowOff>40481</xdr:rowOff>
    </xdr:from>
    <xdr:to>
      <xdr:col>6</xdr:col>
      <xdr:colOff>1511713</xdr:colOff>
      <xdr:row>81</xdr:row>
      <xdr:rowOff>323945</xdr:rowOff>
    </xdr:to>
    <xdr:sp macro="[0]!opentextblock" textlink="">
      <xdr:nvSpPr>
        <xdr:cNvPr id="8" name="Rectangle: Rounded Corners 7" hidden="1">
          <a:extLst>
            <a:ext uri="{FF2B5EF4-FFF2-40B4-BE49-F238E27FC236}">
              <a16:creationId xmlns:a16="http://schemas.microsoft.com/office/drawing/2014/main" id="{00000000-0008-0000-2100-000008000000}"/>
            </a:ext>
          </a:extLst>
        </xdr:cNvPr>
        <xdr:cNvSpPr/>
      </xdr:nvSpPr>
      <xdr:spPr>
        <a:xfrm>
          <a:off x="8648700" y="12661106"/>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588169</xdr:colOff>
      <xdr:row>94</xdr:row>
      <xdr:rowOff>50006</xdr:rowOff>
    </xdr:from>
    <xdr:to>
      <xdr:col>6</xdr:col>
      <xdr:colOff>1511713</xdr:colOff>
      <xdr:row>94</xdr:row>
      <xdr:rowOff>333470</xdr:rowOff>
    </xdr:to>
    <xdr:sp macro="[0]!opentextblock" textlink="">
      <xdr:nvSpPr>
        <xdr:cNvPr id="10" name="Rectangle: Rounded Corners 9" hidden="1">
          <a:extLst>
            <a:ext uri="{FF2B5EF4-FFF2-40B4-BE49-F238E27FC236}">
              <a16:creationId xmlns:a16="http://schemas.microsoft.com/office/drawing/2014/main" id="{00000000-0008-0000-2100-00000A000000}"/>
            </a:ext>
          </a:extLst>
        </xdr:cNvPr>
        <xdr:cNvSpPr/>
      </xdr:nvSpPr>
      <xdr:spPr>
        <a:xfrm>
          <a:off x="8648700" y="16540162"/>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569119</xdr:colOff>
      <xdr:row>124</xdr:row>
      <xdr:rowOff>52387</xdr:rowOff>
    </xdr:from>
    <xdr:to>
      <xdr:col>6</xdr:col>
      <xdr:colOff>1492663</xdr:colOff>
      <xdr:row>124</xdr:row>
      <xdr:rowOff>335851</xdr:rowOff>
    </xdr:to>
    <xdr:sp macro="[0]!opentextblock" textlink="">
      <xdr:nvSpPr>
        <xdr:cNvPr id="11" name="Rectangle: Rounded Corners 10" hidden="1">
          <a:extLst>
            <a:ext uri="{FF2B5EF4-FFF2-40B4-BE49-F238E27FC236}">
              <a16:creationId xmlns:a16="http://schemas.microsoft.com/office/drawing/2014/main" id="{00000000-0008-0000-2100-00000B000000}"/>
            </a:ext>
          </a:extLst>
        </xdr:cNvPr>
        <xdr:cNvSpPr/>
      </xdr:nvSpPr>
      <xdr:spPr>
        <a:xfrm>
          <a:off x="8629650" y="23912512"/>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569119</xdr:colOff>
      <xdr:row>125</xdr:row>
      <xdr:rowOff>157161</xdr:rowOff>
    </xdr:from>
    <xdr:to>
      <xdr:col>6</xdr:col>
      <xdr:colOff>1492663</xdr:colOff>
      <xdr:row>125</xdr:row>
      <xdr:rowOff>440625</xdr:rowOff>
    </xdr:to>
    <xdr:sp macro="[0]!opentextblock" textlink="">
      <xdr:nvSpPr>
        <xdr:cNvPr id="12" name="Rectangle: Rounded Corners 11">
          <a:extLst>
            <a:ext uri="{FF2B5EF4-FFF2-40B4-BE49-F238E27FC236}">
              <a16:creationId xmlns:a16="http://schemas.microsoft.com/office/drawing/2014/main" id="{00000000-0008-0000-2100-00000C000000}"/>
            </a:ext>
          </a:extLst>
        </xdr:cNvPr>
        <xdr:cNvSpPr/>
      </xdr:nvSpPr>
      <xdr:spPr>
        <a:xfrm>
          <a:off x="8629650" y="24398286"/>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654844</xdr:colOff>
      <xdr:row>28</xdr:row>
      <xdr:rowOff>50006</xdr:rowOff>
    </xdr:from>
    <xdr:to>
      <xdr:col>6</xdr:col>
      <xdr:colOff>1578388</xdr:colOff>
      <xdr:row>28</xdr:row>
      <xdr:rowOff>333470</xdr:rowOff>
    </xdr:to>
    <xdr:sp macro="[0]!opentextblock" textlink="">
      <xdr:nvSpPr>
        <xdr:cNvPr id="13" name="Rectangle: Rounded Corners 12" hidden="1">
          <a:extLst>
            <a:ext uri="{FF2B5EF4-FFF2-40B4-BE49-F238E27FC236}">
              <a16:creationId xmlns:a16="http://schemas.microsoft.com/office/drawing/2014/main" id="{00000000-0008-0000-2100-00000D000000}"/>
            </a:ext>
          </a:extLst>
        </xdr:cNvPr>
        <xdr:cNvSpPr/>
      </xdr:nvSpPr>
      <xdr:spPr>
        <a:xfrm>
          <a:off x="8715375" y="30768131"/>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511969</xdr:colOff>
      <xdr:row>67</xdr:row>
      <xdr:rowOff>50006</xdr:rowOff>
    </xdr:from>
    <xdr:to>
      <xdr:col>6</xdr:col>
      <xdr:colOff>1435513</xdr:colOff>
      <xdr:row>67</xdr:row>
      <xdr:rowOff>333470</xdr:rowOff>
    </xdr:to>
    <xdr:sp macro="[0]!opentextblock" textlink="">
      <xdr:nvSpPr>
        <xdr:cNvPr id="14" name="Rectangle: Rounded Corners 13" hidden="1">
          <a:extLst>
            <a:ext uri="{FF2B5EF4-FFF2-40B4-BE49-F238E27FC236}">
              <a16:creationId xmlns:a16="http://schemas.microsoft.com/office/drawing/2014/main" id="{00000000-0008-0000-2100-00000E000000}"/>
            </a:ext>
          </a:extLst>
        </xdr:cNvPr>
        <xdr:cNvSpPr/>
      </xdr:nvSpPr>
      <xdr:spPr>
        <a:xfrm>
          <a:off x="8572500" y="36280725"/>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511969</xdr:colOff>
      <xdr:row>134</xdr:row>
      <xdr:rowOff>50006</xdr:rowOff>
    </xdr:from>
    <xdr:to>
      <xdr:col>6</xdr:col>
      <xdr:colOff>1435513</xdr:colOff>
      <xdr:row>134</xdr:row>
      <xdr:rowOff>333470</xdr:rowOff>
    </xdr:to>
    <xdr:sp macro="[0]!opentextblock" textlink="">
      <xdr:nvSpPr>
        <xdr:cNvPr id="15" name="Rectangle: Rounded Corners 14" hidden="1">
          <a:extLst>
            <a:ext uri="{FF2B5EF4-FFF2-40B4-BE49-F238E27FC236}">
              <a16:creationId xmlns:a16="http://schemas.microsoft.com/office/drawing/2014/main" id="{00000000-0008-0000-2100-00000F000000}"/>
            </a:ext>
          </a:extLst>
        </xdr:cNvPr>
        <xdr:cNvSpPr/>
      </xdr:nvSpPr>
      <xdr:spPr>
        <a:xfrm>
          <a:off x="8572500" y="37673756"/>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597694</xdr:colOff>
      <xdr:row>142</xdr:row>
      <xdr:rowOff>40481</xdr:rowOff>
    </xdr:from>
    <xdr:to>
      <xdr:col>6</xdr:col>
      <xdr:colOff>1521238</xdr:colOff>
      <xdr:row>142</xdr:row>
      <xdr:rowOff>323945</xdr:rowOff>
    </xdr:to>
    <xdr:sp macro="[0]!opentextblock" textlink="">
      <xdr:nvSpPr>
        <xdr:cNvPr id="16" name="Rectangle: Rounded Corners 15" hidden="1">
          <a:extLst>
            <a:ext uri="{FF2B5EF4-FFF2-40B4-BE49-F238E27FC236}">
              <a16:creationId xmlns:a16="http://schemas.microsoft.com/office/drawing/2014/main" id="{00000000-0008-0000-2100-000010000000}"/>
            </a:ext>
          </a:extLst>
        </xdr:cNvPr>
        <xdr:cNvSpPr/>
      </xdr:nvSpPr>
      <xdr:spPr>
        <a:xfrm>
          <a:off x="8658225" y="40331231"/>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588169</xdr:colOff>
      <xdr:row>143</xdr:row>
      <xdr:rowOff>126206</xdr:rowOff>
    </xdr:from>
    <xdr:to>
      <xdr:col>6</xdr:col>
      <xdr:colOff>1511713</xdr:colOff>
      <xdr:row>143</xdr:row>
      <xdr:rowOff>409670</xdr:rowOff>
    </xdr:to>
    <xdr:sp macro="[0]!opentextblock" textlink="">
      <xdr:nvSpPr>
        <xdr:cNvPr id="17" name="Rectangle: Rounded Corners 16">
          <a:extLst>
            <a:ext uri="{FF2B5EF4-FFF2-40B4-BE49-F238E27FC236}">
              <a16:creationId xmlns:a16="http://schemas.microsoft.com/office/drawing/2014/main" id="{00000000-0008-0000-2100-000011000000}"/>
            </a:ext>
          </a:extLst>
        </xdr:cNvPr>
        <xdr:cNvSpPr/>
      </xdr:nvSpPr>
      <xdr:spPr>
        <a:xfrm>
          <a:off x="8648700" y="40797956"/>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597694</xdr:colOff>
      <xdr:row>147</xdr:row>
      <xdr:rowOff>40481</xdr:rowOff>
    </xdr:from>
    <xdr:to>
      <xdr:col>6</xdr:col>
      <xdr:colOff>1521238</xdr:colOff>
      <xdr:row>147</xdr:row>
      <xdr:rowOff>323945</xdr:rowOff>
    </xdr:to>
    <xdr:sp macro="[0]!opentextblock" textlink="">
      <xdr:nvSpPr>
        <xdr:cNvPr id="19" name="Rectangle: Rounded Corners 19">
          <a:extLst>
            <a:ext uri="{FF2B5EF4-FFF2-40B4-BE49-F238E27FC236}">
              <a16:creationId xmlns:a16="http://schemas.microsoft.com/office/drawing/2014/main" id="{00000000-0008-0000-2100-000013000000}"/>
            </a:ext>
          </a:extLst>
        </xdr:cNvPr>
        <xdr:cNvSpPr/>
      </xdr:nvSpPr>
      <xdr:spPr>
        <a:xfrm>
          <a:off x="8658225" y="42629137"/>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619124</xdr:colOff>
      <xdr:row>152</xdr:row>
      <xdr:rowOff>47625</xdr:rowOff>
    </xdr:from>
    <xdr:to>
      <xdr:col>6</xdr:col>
      <xdr:colOff>1544324</xdr:colOff>
      <xdr:row>152</xdr:row>
      <xdr:rowOff>332025</xdr:rowOff>
    </xdr:to>
    <xdr:sp macro="[0]!opentextblock" textlink="">
      <xdr:nvSpPr>
        <xdr:cNvPr id="21" name="Rectangle: Rounded Corners 20">
          <a:extLst>
            <a:ext uri="{FF2B5EF4-FFF2-40B4-BE49-F238E27FC236}">
              <a16:creationId xmlns:a16="http://schemas.microsoft.com/office/drawing/2014/main" id="{00000000-0008-0000-2100-000015000000}"/>
            </a:ext>
          </a:extLst>
        </xdr:cNvPr>
        <xdr:cNvSpPr/>
      </xdr:nvSpPr>
      <xdr:spPr>
        <a:xfrm>
          <a:off x="8679655" y="45600938"/>
          <a:ext cx="925200" cy="2844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solidFill>
                <a:sysClr val="windowText" lastClr="000000"/>
              </a:solidFill>
            </a:rPr>
            <a:t>Add Notes</a:t>
          </a:r>
        </a:p>
      </xdr:txBody>
    </xdr:sp>
    <xdr:clientData/>
  </xdr:twoCellAnchor>
  <xdr:twoCellAnchor>
    <xdr:from>
      <xdr:col>6</xdr:col>
      <xdr:colOff>523876</xdr:colOff>
      <xdr:row>68</xdr:row>
      <xdr:rowOff>59530</xdr:rowOff>
    </xdr:from>
    <xdr:to>
      <xdr:col>6</xdr:col>
      <xdr:colOff>1447420</xdr:colOff>
      <xdr:row>68</xdr:row>
      <xdr:rowOff>342994</xdr:rowOff>
    </xdr:to>
    <xdr:sp macro="[0]!opentextblock" textlink="">
      <xdr:nvSpPr>
        <xdr:cNvPr id="22" name="Rectangle: Rounded Corners 21" hidden="1">
          <a:extLst>
            <a:ext uri="{FF2B5EF4-FFF2-40B4-BE49-F238E27FC236}">
              <a16:creationId xmlns:a16="http://schemas.microsoft.com/office/drawing/2014/main" id="{00000000-0008-0000-2100-000016000000}"/>
            </a:ext>
          </a:extLst>
        </xdr:cNvPr>
        <xdr:cNvSpPr/>
      </xdr:nvSpPr>
      <xdr:spPr>
        <a:xfrm>
          <a:off x="8620126" y="18954749"/>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535782</xdr:colOff>
      <xdr:row>69</xdr:row>
      <xdr:rowOff>59530</xdr:rowOff>
    </xdr:from>
    <xdr:to>
      <xdr:col>5</xdr:col>
      <xdr:colOff>1459326</xdr:colOff>
      <xdr:row>69</xdr:row>
      <xdr:rowOff>342994</xdr:rowOff>
    </xdr:to>
    <xdr:sp macro="[0]!opentextblock" textlink="">
      <xdr:nvSpPr>
        <xdr:cNvPr id="23" name="Rectangle: Rounded Corners 22" hidden="1">
          <a:extLst>
            <a:ext uri="{FF2B5EF4-FFF2-40B4-BE49-F238E27FC236}">
              <a16:creationId xmlns:a16="http://schemas.microsoft.com/office/drawing/2014/main" id="{00000000-0008-0000-2100-000017000000}"/>
            </a:ext>
          </a:extLst>
        </xdr:cNvPr>
        <xdr:cNvSpPr/>
      </xdr:nvSpPr>
      <xdr:spPr>
        <a:xfrm>
          <a:off x="6572251" y="9667874"/>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559594</xdr:colOff>
      <xdr:row>92</xdr:row>
      <xdr:rowOff>47624</xdr:rowOff>
    </xdr:from>
    <xdr:to>
      <xdr:col>5</xdr:col>
      <xdr:colOff>1483138</xdr:colOff>
      <xdr:row>92</xdr:row>
      <xdr:rowOff>331088</xdr:rowOff>
    </xdr:to>
    <xdr:sp macro="[0]!opentextblock" textlink="">
      <xdr:nvSpPr>
        <xdr:cNvPr id="24" name="Rectangle: Rounded Corners 23" hidden="1">
          <a:extLst>
            <a:ext uri="{FF2B5EF4-FFF2-40B4-BE49-F238E27FC236}">
              <a16:creationId xmlns:a16="http://schemas.microsoft.com/office/drawing/2014/main" id="{00000000-0008-0000-2100-000018000000}"/>
            </a:ext>
          </a:extLst>
        </xdr:cNvPr>
        <xdr:cNvSpPr/>
      </xdr:nvSpPr>
      <xdr:spPr>
        <a:xfrm>
          <a:off x="6596063" y="15775780"/>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559594</xdr:colOff>
      <xdr:row>94</xdr:row>
      <xdr:rowOff>47624</xdr:rowOff>
    </xdr:from>
    <xdr:to>
      <xdr:col>5</xdr:col>
      <xdr:colOff>1483138</xdr:colOff>
      <xdr:row>94</xdr:row>
      <xdr:rowOff>331088</xdr:rowOff>
    </xdr:to>
    <xdr:sp macro="[0]!opentextblock" textlink="">
      <xdr:nvSpPr>
        <xdr:cNvPr id="25" name="Rectangle: Rounded Corners 24" hidden="1">
          <a:extLst>
            <a:ext uri="{FF2B5EF4-FFF2-40B4-BE49-F238E27FC236}">
              <a16:creationId xmlns:a16="http://schemas.microsoft.com/office/drawing/2014/main" id="{00000000-0008-0000-2100-000019000000}"/>
            </a:ext>
          </a:extLst>
        </xdr:cNvPr>
        <xdr:cNvSpPr/>
      </xdr:nvSpPr>
      <xdr:spPr>
        <a:xfrm>
          <a:off x="6596063" y="16537780"/>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523875</xdr:colOff>
      <xdr:row>93</xdr:row>
      <xdr:rowOff>47625</xdr:rowOff>
    </xdr:from>
    <xdr:to>
      <xdr:col>6</xdr:col>
      <xdr:colOff>1447419</xdr:colOff>
      <xdr:row>93</xdr:row>
      <xdr:rowOff>331089</xdr:rowOff>
    </xdr:to>
    <xdr:sp macro="[0]!opentextblock" textlink="">
      <xdr:nvSpPr>
        <xdr:cNvPr id="26" name="Rectangle: Rounded Corners 25" hidden="1">
          <a:extLst>
            <a:ext uri="{FF2B5EF4-FFF2-40B4-BE49-F238E27FC236}">
              <a16:creationId xmlns:a16="http://schemas.microsoft.com/office/drawing/2014/main" id="{00000000-0008-0000-2100-00001A000000}"/>
            </a:ext>
          </a:extLst>
        </xdr:cNvPr>
        <xdr:cNvSpPr/>
      </xdr:nvSpPr>
      <xdr:spPr>
        <a:xfrm>
          <a:off x="8584406" y="16156781"/>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500062</xdr:colOff>
      <xdr:row>128</xdr:row>
      <xdr:rowOff>261938</xdr:rowOff>
    </xdr:from>
    <xdr:to>
      <xdr:col>6</xdr:col>
      <xdr:colOff>1423606</xdr:colOff>
      <xdr:row>128</xdr:row>
      <xdr:rowOff>545402</xdr:rowOff>
    </xdr:to>
    <xdr:sp macro="[0]!opentextblock" textlink="">
      <xdr:nvSpPr>
        <xdr:cNvPr id="27" name="Rectangle: Rounded Corners 26" hidden="1">
          <a:extLst>
            <a:ext uri="{FF2B5EF4-FFF2-40B4-BE49-F238E27FC236}">
              <a16:creationId xmlns:a16="http://schemas.microsoft.com/office/drawing/2014/main" id="{00000000-0008-0000-2100-00001B000000}"/>
            </a:ext>
          </a:extLst>
        </xdr:cNvPr>
        <xdr:cNvSpPr/>
      </xdr:nvSpPr>
      <xdr:spPr>
        <a:xfrm>
          <a:off x="8560593" y="26062782"/>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547688</xdr:colOff>
      <xdr:row>146</xdr:row>
      <xdr:rowOff>47625</xdr:rowOff>
    </xdr:from>
    <xdr:to>
      <xdr:col>5</xdr:col>
      <xdr:colOff>1471232</xdr:colOff>
      <xdr:row>146</xdr:row>
      <xdr:rowOff>331089</xdr:rowOff>
    </xdr:to>
    <xdr:sp macro="[0]!opentextblock" textlink="">
      <xdr:nvSpPr>
        <xdr:cNvPr id="28" name="Rectangle: Rounded Corners 27" hidden="1">
          <a:extLst>
            <a:ext uri="{FF2B5EF4-FFF2-40B4-BE49-F238E27FC236}">
              <a16:creationId xmlns:a16="http://schemas.microsoft.com/office/drawing/2014/main" id="{00000000-0008-0000-2100-00001C000000}"/>
            </a:ext>
          </a:extLst>
        </xdr:cNvPr>
        <xdr:cNvSpPr/>
      </xdr:nvSpPr>
      <xdr:spPr>
        <a:xfrm>
          <a:off x="6584157" y="42493406"/>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595311</xdr:colOff>
      <xdr:row>145</xdr:row>
      <xdr:rowOff>47624</xdr:rowOff>
    </xdr:from>
    <xdr:to>
      <xdr:col>6</xdr:col>
      <xdr:colOff>1518855</xdr:colOff>
      <xdr:row>145</xdr:row>
      <xdr:rowOff>331088</xdr:rowOff>
    </xdr:to>
    <xdr:sp macro="[0]!opentextblock" textlink="">
      <xdr:nvSpPr>
        <xdr:cNvPr id="29" name="Rectangle: Rounded Corners 28" hidden="1">
          <a:extLst>
            <a:ext uri="{FF2B5EF4-FFF2-40B4-BE49-F238E27FC236}">
              <a16:creationId xmlns:a16="http://schemas.microsoft.com/office/drawing/2014/main" id="{00000000-0008-0000-2100-00001D000000}"/>
            </a:ext>
          </a:extLst>
        </xdr:cNvPr>
        <xdr:cNvSpPr/>
      </xdr:nvSpPr>
      <xdr:spPr>
        <a:xfrm>
          <a:off x="8655842" y="42112405"/>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22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142875</xdr:rowOff>
    </xdr:from>
    <xdr:to>
      <xdr:col>4</xdr:col>
      <xdr:colOff>1381125</xdr:colOff>
      <xdr:row>6</xdr:row>
      <xdr:rowOff>180975</xdr:rowOff>
    </xdr:to>
    <xdr:sp macro="[0]!'ValidateSheet48 1'" textlink="">
      <xdr:nvSpPr>
        <xdr:cNvPr id="3" name="Rectangle: Rounded Corners 2">
          <a:extLst>
            <a:ext uri="{FF2B5EF4-FFF2-40B4-BE49-F238E27FC236}">
              <a16:creationId xmlns:a16="http://schemas.microsoft.com/office/drawing/2014/main" id="{00000000-0008-0000-22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381000</xdr:colOff>
      <xdr:row>10</xdr:row>
      <xdr:rowOff>333375</xdr:rowOff>
    </xdr:to>
    <xdr:sp macro="[0]!Add_Row" textlink="">
      <xdr:nvSpPr>
        <xdr:cNvPr id="4" name="Rectangle: Rounded Corners 19">
          <a:extLst>
            <a:ext uri="{FF2B5EF4-FFF2-40B4-BE49-F238E27FC236}">
              <a16:creationId xmlns:a16="http://schemas.microsoft.com/office/drawing/2014/main" id="{00000000-0008-0000-2200-000004000000}"/>
            </a:ext>
          </a:extLst>
        </xdr:cNvPr>
        <xdr:cNvSpPr/>
      </xdr:nvSpPr>
      <xdr:spPr>
        <a:xfrm>
          <a:off x="676275" y="13049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457200</xdr:colOff>
      <xdr:row>10</xdr:row>
      <xdr:rowOff>57150</xdr:rowOff>
    </xdr:from>
    <xdr:to>
      <xdr:col>4</xdr:col>
      <xdr:colOff>1381125</xdr:colOff>
      <xdr:row>10</xdr:row>
      <xdr:rowOff>342900</xdr:rowOff>
    </xdr:to>
    <xdr:sp macro="[0]!Module2.Del_form" textlink="">
      <xdr:nvSpPr>
        <xdr:cNvPr id="5" name="Rectangle: Rounded Corners 20">
          <a:extLst>
            <a:ext uri="{FF2B5EF4-FFF2-40B4-BE49-F238E27FC236}">
              <a16:creationId xmlns:a16="http://schemas.microsoft.com/office/drawing/2014/main" id="{00000000-0008-0000-2200-000005000000}"/>
            </a:ext>
          </a:extLst>
        </xdr:cNvPr>
        <xdr:cNvSpPr/>
      </xdr:nvSpPr>
      <xdr:spPr>
        <a:xfrm>
          <a:off x="1676400" y="13144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23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142875</xdr:rowOff>
    </xdr:from>
    <xdr:to>
      <xdr:col>4</xdr:col>
      <xdr:colOff>1381125</xdr:colOff>
      <xdr:row>6</xdr:row>
      <xdr:rowOff>180975</xdr:rowOff>
    </xdr:to>
    <xdr:sp macro="[0]!'ValidateSheet50 1'" textlink="">
      <xdr:nvSpPr>
        <xdr:cNvPr id="3" name="Rectangle: Rounded Corners 2">
          <a:extLst>
            <a:ext uri="{FF2B5EF4-FFF2-40B4-BE49-F238E27FC236}">
              <a16:creationId xmlns:a16="http://schemas.microsoft.com/office/drawing/2014/main" id="{00000000-0008-0000-23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381000</xdr:colOff>
      <xdr:row>10</xdr:row>
      <xdr:rowOff>333375</xdr:rowOff>
    </xdr:to>
    <xdr:sp macro="[0]!Add_Row" textlink="">
      <xdr:nvSpPr>
        <xdr:cNvPr id="4" name="Rectangle: Rounded Corners 3">
          <a:extLst>
            <a:ext uri="{FF2B5EF4-FFF2-40B4-BE49-F238E27FC236}">
              <a16:creationId xmlns:a16="http://schemas.microsoft.com/office/drawing/2014/main" id="{00000000-0008-0000-2300-000004000000}"/>
            </a:ext>
          </a:extLst>
        </xdr:cNvPr>
        <xdr:cNvSpPr/>
      </xdr:nvSpPr>
      <xdr:spPr>
        <a:xfrm>
          <a:off x="676275" y="13049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457200</xdr:colOff>
      <xdr:row>10</xdr:row>
      <xdr:rowOff>57150</xdr:rowOff>
    </xdr:from>
    <xdr:to>
      <xdr:col>4</xdr:col>
      <xdr:colOff>1381125</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2300-000005000000}"/>
            </a:ext>
          </a:extLst>
        </xdr:cNvPr>
        <xdr:cNvSpPr/>
      </xdr:nvSpPr>
      <xdr:spPr>
        <a:xfrm>
          <a:off x="1676400" y="13144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3</xdr:col>
      <xdr:colOff>57150</xdr:colOff>
      <xdr:row>5</xdr:row>
      <xdr:rowOff>152400</xdr:rowOff>
    </xdr:from>
    <xdr:to>
      <xdr:col>4</xdr:col>
      <xdr:colOff>371475</xdr:colOff>
      <xdr:row>6</xdr:row>
      <xdr:rowOff>190500</xdr:rowOff>
    </xdr:to>
    <xdr:sp macro="[0]!home" textlink="">
      <xdr:nvSpPr>
        <xdr:cNvPr id="2" name="Rectangle: Rounded Corners 1">
          <a:extLst>
            <a:ext uri="{FF2B5EF4-FFF2-40B4-BE49-F238E27FC236}">
              <a16:creationId xmlns:a16="http://schemas.microsoft.com/office/drawing/2014/main" id="{00000000-0008-0000-2400-000002000000}"/>
            </a:ext>
          </a:extLst>
        </xdr:cNvPr>
        <xdr:cNvSpPr/>
      </xdr:nvSpPr>
      <xdr:spPr>
        <a:xfrm>
          <a:off x="666750" y="11049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447675</xdr:colOff>
      <xdr:row>5</xdr:row>
      <xdr:rowOff>152400</xdr:rowOff>
    </xdr:from>
    <xdr:to>
      <xdr:col>4</xdr:col>
      <xdr:colOff>1371600</xdr:colOff>
      <xdr:row>6</xdr:row>
      <xdr:rowOff>190500</xdr:rowOff>
    </xdr:to>
    <xdr:sp macro="[0]!'ValidateSheet49 1'" textlink="">
      <xdr:nvSpPr>
        <xdr:cNvPr id="3" name="Rectangle: Rounded Corners 2">
          <a:extLst>
            <a:ext uri="{FF2B5EF4-FFF2-40B4-BE49-F238E27FC236}">
              <a16:creationId xmlns:a16="http://schemas.microsoft.com/office/drawing/2014/main" id="{00000000-0008-0000-2400-000003000000}"/>
            </a:ext>
          </a:extLst>
        </xdr:cNvPr>
        <xdr:cNvSpPr/>
      </xdr:nvSpPr>
      <xdr:spPr>
        <a:xfrm>
          <a:off x="1666875" y="11049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57150</xdr:rowOff>
    </xdr:from>
    <xdr:to>
      <xdr:col>4</xdr:col>
      <xdr:colOff>371475</xdr:colOff>
      <xdr:row>10</xdr:row>
      <xdr:rowOff>342900</xdr:rowOff>
    </xdr:to>
    <xdr:sp macro="[0]!Add_Row" textlink="">
      <xdr:nvSpPr>
        <xdr:cNvPr id="4" name="Rectangle: Rounded Corners 3">
          <a:extLst>
            <a:ext uri="{FF2B5EF4-FFF2-40B4-BE49-F238E27FC236}">
              <a16:creationId xmlns:a16="http://schemas.microsoft.com/office/drawing/2014/main" id="{00000000-0008-0000-2400-000004000000}"/>
            </a:ext>
          </a:extLst>
        </xdr:cNvPr>
        <xdr:cNvSpPr/>
      </xdr:nvSpPr>
      <xdr:spPr>
        <a:xfrm>
          <a:off x="666750" y="2266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447675</xdr:colOff>
      <xdr:row>10</xdr:row>
      <xdr:rowOff>66675</xdr:rowOff>
    </xdr:from>
    <xdr:to>
      <xdr:col>4</xdr:col>
      <xdr:colOff>1371600</xdr:colOff>
      <xdr:row>10</xdr:row>
      <xdr:rowOff>352425</xdr:rowOff>
    </xdr:to>
    <xdr:sp macro="[0]!Module2.Del_form" textlink="">
      <xdr:nvSpPr>
        <xdr:cNvPr id="5" name="Rectangle: Rounded Corners 4">
          <a:extLst>
            <a:ext uri="{FF2B5EF4-FFF2-40B4-BE49-F238E27FC236}">
              <a16:creationId xmlns:a16="http://schemas.microsoft.com/office/drawing/2014/main" id="{00000000-0008-0000-2400-000005000000}"/>
            </a:ext>
          </a:extLst>
        </xdr:cNvPr>
        <xdr:cNvSpPr/>
      </xdr:nvSpPr>
      <xdr:spPr>
        <a:xfrm>
          <a:off x="1666875" y="22764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3">
          <a:extLst>
            <a:ext uri="{FF2B5EF4-FFF2-40B4-BE49-F238E27FC236}">
              <a16:creationId xmlns:a16="http://schemas.microsoft.com/office/drawing/2014/main" id="{00000000-0008-0000-25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22 1'" textlink="">
      <xdr:nvSpPr>
        <xdr:cNvPr id="3" name="Rectangle: Rounded Corners 4">
          <a:extLst>
            <a:ext uri="{FF2B5EF4-FFF2-40B4-BE49-F238E27FC236}">
              <a16:creationId xmlns:a16="http://schemas.microsoft.com/office/drawing/2014/main" id="{00000000-0008-0000-25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5">
          <a:extLst>
            <a:ext uri="{FF2B5EF4-FFF2-40B4-BE49-F238E27FC236}">
              <a16:creationId xmlns:a16="http://schemas.microsoft.com/office/drawing/2014/main" id="{00000000-0008-0000-2500-000004000000}"/>
            </a:ext>
          </a:extLst>
        </xdr:cNvPr>
        <xdr:cNvSpPr/>
      </xdr:nvSpPr>
      <xdr:spPr>
        <a:xfrm>
          <a:off x="666750" y="14668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6">
          <a:extLst>
            <a:ext uri="{FF2B5EF4-FFF2-40B4-BE49-F238E27FC236}">
              <a16:creationId xmlns:a16="http://schemas.microsoft.com/office/drawing/2014/main" id="{00000000-0008-0000-2500-000005000000}"/>
            </a:ext>
          </a:extLst>
        </xdr:cNvPr>
        <xdr:cNvSpPr/>
      </xdr:nvSpPr>
      <xdr:spPr>
        <a:xfrm>
          <a:off x="1666875" y="14763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26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23 1'" textlink="">
      <xdr:nvSpPr>
        <xdr:cNvPr id="3" name="Rectangle: Rounded Corners 2">
          <a:extLst>
            <a:ext uri="{FF2B5EF4-FFF2-40B4-BE49-F238E27FC236}">
              <a16:creationId xmlns:a16="http://schemas.microsoft.com/office/drawing/2014/main" id="{00000000-0008-0000-26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2600-000004000000}"/>
            </a:ext>
          </a:extLst>
        </xdr:cNvPr>
        <xdr:cNvSpPr/>
      </xdr:nvSpPr>
      <xdr:spPr>
        <a:xfrm>
          <a:off x="666750" y="13049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2600-000005000000}"/>
            </a:ext>
          </a:extLst>
        </xdr:cNvPr>
        <xdr:cNvSpPr/>
      </xdr:nvSpPr>
      <xdr:spPr>
        <a:xfrm>
          <a:off x="1666875" y="13144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27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25 1'" textlink="">
      <xdr:nvSpPr>
        <xdr:cNvPr id="3" name="Rectangle: Rounded Corners 2">
          <a:extLst>
            <a:ext uri="{FF2B5EF4-FFF2-40B4-BE49-F238E27FC236}">
              <a16:creationId xmlns:a16="http://schemas.microsoft.com/office/drawing/2014/main" id="{00000000-0008-0000-27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2700-000004000000}"/>
            </a:ext>
          </a:extLst>
        </xdr:cNvPr>
        <xdr:cNvSpPr/>
      </xdr:nvSpPr>
      <xdr:spPr>
        <a:xfrm>
          <a:off x="666750" y="14954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2700-000005000000}"/>
            </a:ext>
          </a:extLst>
        </xdr:cNvPr>
        <xdr:cNvSpPr/>
      </xdr:nvSpPr>
      <xdr:spPr>
        <a:xfrm>
          <a:off x="1666875" y="1504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3</xdr:col>
      <xdr:colOff>38100</xdr:colOff>
      <xdr:row>5</xdr:row>
      <xdr:rowOff>76200</xdr:rowOff>
    </xdr:from>
    <xdr:to>
      <xdr:col>4</xdr:col>
      <xdr:colOff>352044</xdr:colOff>
      <xdr:row>6</xdr:row>
      <xdr:rowOff>142875</xdr:rowOff>
    </xdr:to>
    <xdr:sp macro="[0]!home" textlink="">
      <xdr:nvSpPr>
        <xdr:cNvPr id="2" name="Rectangle: Rounded Corners 1">
          <a:extLst>
            <a:ext uri="{FF2B5EF4-FFF2-40B4-BE49-F238E27FC236}">
              <a16:creationId xmlns:a16="http://schemas.microsoft.com/office/drawing/2014/main" id="{00000000-0008-0000-2800-000002000000}"/>
            </a:ext>
          </a:extLst>
        </xdr:cNvPr>
        <xdr:cNvSpPr/>
      </xdr:nvSpPr>
      <xdr:spPr>
        <a:xfrm>
          <a:off x="647700" y="266700"/>
          <a:ext cx="923544" cy="257175"/>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466725</xdr:colOff>
      <xdr:row>5</xdr:row>
      <xdr:rowOff>76200</xdr:rowOff>
    </xdr:from>
    <xdr:to>
      <xdr:col>4</xdr:col>
      <xdr:colOff>1390650</xdr:colOff>
      <xdr:row>6</xdr:row>
      <xdr:rowOff>142875</xdr:rowOff>
    </xdr:to>
    <xdr:sp macro="[0]!'ValidateSheet24 1'" textlink="">
      <xdr:nvSpPr>
        <xdr:cNvPr id="3" name="Rectangle: Rounded Corners 2">
          <a:extLst>
            <a:ext uri="{FF2B5EF4-FFF2-40B4-BE49-F238E27FC236}">
              <a16:creationId xmlns:a16="http://schemas.microsoft.com/office/drawing/2014/main" id="{00000000-0008-0000-2800-000003000000}"/>
            </a:ext>
          </a:extLst>
        </xdr:cNvPr>
        <xdr:cNvSpPr/>
      </xdr:nvSpPr>
      <xdr:spPr>
        <a:xfrm>
          <a:off x="1685925" y="266700"/>
          <a:ext cx="923925" cy="257175"/>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135729</xdr:colOff>
      <xdr:row>9</xdr:row>
      <xdr:rowOff>66675</xdr:rowOff>
    </xdr:from>
    <xdr:to>
      <xdr:col>4</xdr:col>
      <xdr:colOff>440529</xdr:colOff>
      <xdr:row>9</xdr:row>
      <xdr:rowOff>352425</xdr:rowOff>
    </xdr:to>
    <xdr:sp macro="[0]!Sheet24Add_Row" textlink="">
      <xdr:nvSpPr>
        <xdr:cNvPr id="5" name="Rectangle: Rounded Corners 3">
          <a:extLst>
            <a:ext uri="{FF2B5EF4-FFF2-40B4-BE49-F238E27FC236}">
              <a16:creationId xmlns:a16="http://schemas.microsoft.com/office/drawing/2014/main" id="{00000000-0008-0000-2800-000005000000}"/>
            </a:ext>
          </a:extLst>
        </xdr:cNvPr>
        <xdr:cNvSpPr/>
      </xdr:nvSpPr>
      <xdr:spPr>
        <a:xfrm>
          <a:off x="742948" y="828675"/>
          <a:ext cx="912019"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29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21 1'" textlink="">
      <xdr:nvSpPr>
        <xdr:cNvPr id="3" name="Rectangle: Rounded Corners 2">
          <a:extLst>
            <a:ext uri="{FF2B5EF4-FFF2-40B4-BE49-F238E27FC236}">
              <a16:creationId xmlns:a16="http://schemas.microsoft.com/office/drawing/2014/main" id="{00000000-0008-0000-29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2900-000004000000}"/>
            </a:ext>
          </a:extLst>
        </xdr:cNvPr>
        <xdr:cNvSpPr/>
      </xdr:nvSpPr>
      <xdr:spPr>
        <a:xfrm>
          <a:off x="666750" y="15621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2900-000005000000}"/>
            </a:ext>
          </a:extLst>
        </xdr:cNvPr>
        <xdr:cNvSpPr/>
      </xdr:nvSpPr>
      <xdr:spPr>
        <a:xfrm>
          <a:off x="1666875" y="15716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2A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26 1'" textlink="">
      <xdr:nvSpPr>
        <xdr:cNvPr id="3" name="Rectangle: Rounded Corners 2">
          <a:extLst>
            <a:ext uri="{FF2B5EF4-FFF2-40B4-BE49-F238E27FC236}">
              <a16:creationId xmlns:a16="http://schemas.microsoft.com/office/drawing/2014/main" id="{00000000-0008-0000-2A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6</xdr:col>
      <xdr:colOff>772583</xdr:colOff>
      <xdr:row>25</xdr:row>
      <xdr:rowOff>42332</xdr:rowOff>
    </xdr:from>
    <xdr:to>
      <xdr:col>6</xdr:col>
      <xdr:colOff>1595543</xdr:colOff>
      <xdr:row>25</xdr:row>
      <xdr:rowOff>330332</xdr:rowOff>
    </xdr:to>
    <xdr:sp macro="[0]!opentextblock" textlink="">
      <xdr:nvSpPr>
        <xdr:cNvPr id="7" name="Rectangle: Rounded Corners 6">
          <a:extLst>
            <a:ext uri="{FF2B5EF4-FFF2-40B4-BE49-F238E27FC236}">
              <a16:creationId xmlns:a16="http://schemas.microsoft.com/office/drawing/2014/main" id="{00000000-0008-0000-2A00-000007000000}"/>
            </a:ext>
          </a:extLst>
        </xdr:cNvPr>
        <xdr:cNvSpPr/>
      </xdr:nvSpPr>
      <xdr:spPr>
        <a:xfrm>
          <a:off x="9768416" y="5249332"/>
          <a:ext cx="822960" cy="2880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Notes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2B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27 1'" textlink="">
      <xdr:nvSpPr>
        <xdr:cNvPr id="3" name="Rectangle: Rounded Corners 2">
          <a:extLst>
            <a:ext uri="{FF2B5EF4-FFF2-40B4-BE49-F238E27FC236}">
              <a16:creationId xmlns:a16="http://schemas.microsoft.com/office/drawing/2014/main" id="{00000000-0008-0000-2B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2B00-000004000000}"/>
            </a:ext>
          </a:extLst>
        </xdr:cNvPr>
        <xdr:cNvSpPr/>
      </xdr:nvSpPr>
      <xdr:spPr>
        <a:xfrm>
          <a:off x="666750" y="12096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2B00-000005000000}"/>
            </a:ext>
          </a:extLst>
        </xdr:cNvPr>
        <xdr:cNvSpPr/>
      </xdr:nvSpPr>
      <xdr:spPr>
        <a:xfrm>
          <a:off x="1666875" y="12192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3</xdr:col>
      <xdr:colOff>66675</xdr:colOff>
      <xdr:row>4</xdr:row>
      <xdr:rowOff>142875</xdr:rowOff>
    </xdr:from>
    <xdr:to>
      <xdr:col>4</xdr:col>
      <xdr:colOff>381000</xdr:colOff>
      <xdr:row>5</xdr:row>
      <xdr:rowOff>180975</xdr:rowOff>
    </xdr:to>
    <xdr:sp macro="[0]!home" textlink="">
      <xdr:nvSpPr>
        <xdr:cNvPr id="2" name="Rectangle: Rounded Corners 1">
          <a:extLst>
            <a:ext uri="{FF2B5EF4-FFF2-40B4-BE49-F238E27FC236}">
              <a16:creationId xmlns:a16="http://schemas.microsoft.com/office/drawing/2014/main" id="{00000000-0008-0000-2C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4</xdr:row>
      <xdr:rowOff>142875</xdr:rowOff>
    </xdr:from>
    <xdr:to>
      <xdr:col>4</xdr:col>
      <xdr:colOff>1381125</xdr:colOff>
      <xdr:row>5</xdr:row>
      <xdr:rowOff>180975</xdr:rowOff>
    </xdr:to>
    <xdr:sp macro="[0]!'ValidateSheet28 1'" textlink="">
      <xdr:nvSpPr>
        <xdr:cNvPr id="3" name="Rectangle: Rounded Corners 2">
          <a:extLst>
            <a:ext uri="{FF2B5EF4-FFF2-40B4-BE49-F238E27FC236}">
              <a16:creationId xmlns:a16="http://schemas.microsoft.com/office/drawing/2014/main" id="{00000000-0008-0000-2C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9</xdr:row>
      <xdr:rowOff>47625</xdr:rowOff>
    </xdr:from>
    <xdr:to>
      <xdr:col>4</xdr:col>
      <xdr:colOff>371475</xdr:colOff>
      <xdr:row>9</xdr:row>
      <xdr:rowOff>333375</xdr:rowOff>
    </xdr:to>
    <xdr:sp macro="[0]!Add_Row" textlink="">
      <xdr:nvSpPr>
        <xdr:cNvPr id="4" name="Rectangle: Rounded Corners 3">
          <a:extLst>
            <a:ext uri="{FF2B5EF4-FFF2-40B4-BE49-F238E27FC236}">
              <a16:creationId xmlns:a16="http://schemas.microsoft.com/office/drawing/2014/main" id="{00000000-0008-0000-2C00-000004000000}"/>
            </a:ext>
          </a:extLst>
        </xdr:cNvPr>
        <xdr:cNvSpPr/>
      </xdr:nvSpPr>
      <xdr:spPr>
        <a:xfrm>
          <a:off x="666750" y="13049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447675</xdr:colOff>
      <xdr:row>9</xdr:row>
      <xdr:rowOff>57150</xdr:rowOff>
    </xdr:from>
    <xdr:to>
      <xdr:col>4</xdr:col>
      <xdr:colOff>1371600</xdr:colOff>
      <xdr:row>9</xdr:row>
      <xdr:rowOff>342900</xdr:rowOff>
    </xdr:to>
    <xdr:sp macro="[0]!Module2.Del_form" textlink="">
      <xdr:nvSpPr>
        <xdr:cNvPr id="5" name="Rectangle: Rounded Corners 4">
          <a:extLst>
            <a:ext uri="{FF2B5EF4-FFF2-40B4-BE49-F238E27FC236}">
              <a16:creationId xmlns:a16="http://schemas.microsoft.com/office/drawing/2014/main" id="{00000000-0008-0000-2C00-000005000000}"/>
            </a:ext>
          </a:extLst>
        </xdr:cNvPr>
        <xdr:cNvSpPr/>
      </xdr:nvSpPr>
      <xdr:spPr>
        <a:xfrm>
          <a:off x="1666875" y="13144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3</xdr:col>
      <xdr:colOff>990600</xdr:colOff>
      <xdr:row>6</xdr:row>
      <xdr:rowOff>180975</xdr:rowOff>
    </xdr:to>
    <xdr:sp macro="[0]!home" textlink="">
      <xdr:nvSpPr>
        <xdr:cNvPr id="2" name="Rectangle: Rounded Corners 1">
          <a:extLst>
            <a:ext uri="{FF2B5EF4-FFF2-40B4-BE49-F238E27FC236}">
              <a16:creationId xmlns:a16="http://schemas.microsoft.com/office/drawing/2014/main" id="{00000000-0008-0000-2D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1066800</xdr:colOff>
      <xdr:row>5</xdr:row>
      <xdr:rowOff>142875</xdr:rowOff>
    </xdr:from>
    <xdr:to>
      <xdr:col>3</xdr:col>
      <xdr:colOff>1990725</xdr:colOff>
      <xdr:row>6</xdr:row>
      <xdr:rowOff>180975</xdr:rowOff>
    </xdr:to>
    <xdr:sp macro="[0]!'ValidateSheet29 1'" textlink="">
      <xdr:nvSpPr>
        <xdr:cNvPr id="3" name="Rectangle: Rounded Corners 2">
          <a:extLst>
            <a:ext uri="{FF2B5EF4-FFF2-40B4-BE49-F238E27FC236}">
              <a16:creationId xmlns:a16="http://schemas.microsoft.com/office/drawing/2014/main" id="{00000000-0008-0000-2D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4</xdr:col>
      <xdr:colOff>495300</xdr:colOff>
      <xdr:row>11</xdr:row>
      <xdr:rowOff>28575</xdr:rowOff>
    </xdr:from>
    <xdr:to>
      <xdr:col>4</xdr:col>
      <xdr:colOff>1318260</xdr:colOff>
      <xdr:row>11</xdr:row>
      <xdr:rowOff>350045</xdr:rowOff>
    </xdr:to>
    <xdr:sp macro="[0]!opentextblock" textlink="">
      <xdr:nvSpPr>
        <xdr:cNvPr id="4" name="Rectangle: Rounded Corners 3">
          <a:extLst>
            <a:ext uri="{FF2B5EF4-FFF2-40B4-BE49-F238E27FC236}">
              <a16:creationId xmlns:a16="http://schemas.microsoft.com/office/drawing/2014/main" id="{00000000-0008-0000-2D00-000004000000}"/>
            </a:ext>
          </a:extLst>
        </xdr:cNvPr>
        <xdr:cNvSpPr/>
      </xdr:nvSpPr>
      <xdr:spPr>
        <a:xfrm>
          <a:off x="11744325" y="156210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495300</xdr:colOff>
      <xdr:row>42</xdr:row>
      <xdr:rowOff>28575</xdr:rowOff>
    </xdr:from>
    <xdr:to>
      <xdr:col>4</xdr:col>
      <xdr:colOff>1318260</xdr:colOff>
      <xdr:row>42</xdr:row>
      <xdr:rowOff>350045</xdr:rowOff>
    </xdr:to>
    <xdr:sp macro="[0]!opentextblock" textlink="">
      <xdr:nvSpPr>
        <xdr:cNvPr id="5" name="Rectangle: Rounded Corners 4">
          <a:extLst>
            <a:ext uri="{FF2B5EF4-FFF2-40B4-BE49-F238E27FC236}">
              <a16:creationId xmlns:a16="http://schemas.microsoft.com/office/drawing/2014/main" id="{00000000-0008-0000-2D00-000005000000}"/>
            </a:ext>
          </a:extLst>
        </xdr:cNvPr>
        <xdr:cNvSpPr/>
      </xdr:nvSpPr>
      <xdr:spPr>
        <a:xfrm>
          <a:off x="11746706" y="149304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Notes</a:t>
          </a:r>
        </a:p>
      </xdr:txBody>
    </xdr:sp>
    <xdr:clientData/>
  </xdr:twoCellAnchor>
  <xdr:twoCellAnchor>
    <xdr:from>
      <xdr:col>5</xdr:col>
      <xdr:colOff>464344</xdr:colOff>
      <xdr:row>36</xdr:row>
      <xdr:rowOff>23812</xdr:rowOff>
    </xdr:from>
    <xdr:to>
      <xdr:col>5</xdr:col>
      <xdr:colOff>1287304</xdr:colOff>
      <xdr:row>36</xdr:row>
      <xdr:rowOff>345282</xdr:rowOff>
    </xdr:to>
    <xdr:sp macro="[0]!opentextblock" textlink="">
      <xdr:nvSpPr>
        <xdr:cNvPr id="6" name="Rectangle: Rounded Corners 5" hidden="1">
          <a:extLst>
            <a:ext uri="{FF2B5EF4-FFF2-40B4-BE49-F238E27FC236}">
              <a16:creationId xmlns:a16="http://schemas.microsoft.com/office/drawing/2014/main" id="{00000000-0008-0000-2D00-000006000000}"/>
            </a:ext>
          </a:extLst>
        </xdr:cNvPr>
        <xdr:cNvSpPr/>
      </xdr:nvSpPr>
      <xdr:spPr>
        <a:xfrm>
          <a:off x="13525500" y="3798093"/>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2E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30 1'" textlink="">
      <xdr:nvSpPr>
        <xdr:cNvPr id="3" name="Rectangle: Rounded Corners 2">
          <a:extLst>
            <a:ext uri="{FF2B5EF4-FFF2-40B4-BE49-F238E27FC236}">
              <a16:creationId xmlns:a16="http://schemas.microsoft.com/office/drawing/2014/main" id="{00000000-0008-0000-2E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2E00-000004000000}"/>
            </a:ext>
          </a:extLst>
        </xdr:cNvPr>
        <xdr:cNvSpPr/>
      </xdr:nvSpPr>
      <xdr:spPr>
        <a:xfrm>
          <a:off x="666750" y="13525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2E00-000005000000}"/>
            </a:ext>
          </a:extLst>
        </xdr:cNvPr>
        <xdr:cNvSpPr/>
      </xdr:nvSpPr>
      <xdr:spPr>
        <a:xfrm>
          <a:off x="1666875" y="13620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2F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34 1'" textlink="">
      <xdr:nvSpPr>
        <xdr:cNvPr id="3" name="Rectangle: Rounded Corners 2">
          <a:extLst>
            <a:ext uri="{FF2B5EF4-FFF2-40B4-BE49-F238E27FC236}">
              <a16:creationId xmlns:a16="http://schemas.microsoft.com/office/drawing/2014/main" id="{00000000-0008-0000-2F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2F00-000004000000}"/>
            </a:ext>
          </a:extLst>
        </xdr:cNvPr>
        <xdr:cNvSpPr/>
      </xdr:nvSpPr>
      <xdr:spPr>
        <a:xfrm>
          <a:off x="666750" y="11620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2F00-000005000000}"/>
            </a:ext>
          </a:extLst>
        </xdr:cNvPr>
        <xdr:cNvSpPr/>
      </xdr:nvSpPr>
      <xdr:spPr>
        <a:xfrm>
          <a:off x="1666875" y="11715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30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35 1'" textlink="">
      <xdr:nvSpPr>
        <xdr:cNvPr id="3" name="Rectangle: Rounded Corners 2">
          <a:extLst>
            <a:ext uri="{FF2B5EF4-FFF2-40B4-BE49-F238E27FC236}">
              <a16:creationId xmlns:a16="http://schemas.microsoft.com/office/drawing/2014/main" id="{00000000-0008-0000-30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3000-000004000000}"/>
            </a:ext>
          </a:extLst>
        </xdr:cNvPr>
        <xdr:cNvSpPr/>
      </xdr:nvSpPr>
      <xdr:spPr>
        <a:xfrm>
          <a:off x="666750" y="9715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3000-000005000000}"/>
            </a:ext>
          </a:extLst>
        </xdr:cNvPr>
        <xdr:cNvSpPr/>
      </xdr:nvSpPr>
      <xdr:spPr>
        <a:xfrm>
          <a:off x="1666875" y="9810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31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36 1'" textlink="">
      <xdr:nvSpPr>
        <xdr:cNvPr id="3" name="Rectangle: Rounded Corners 2">
          <a:extLst>
            <a:ext uri="{FF2B5EF4-FFF2-40B4-BE49-F238E27FC236}">
              <a16:creationId xmlns:a16="http://schemas.microsoft.com/office/drawing/2014/main" id="{00000000-0008-0000-31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3100-000004000000}"/>
            </a:ext>
          </a:extLst>
        </xdr:cNvPr>
        <xdr:cNvSpPr/>
      </xdr:nvSpPr>
      <xdr:spPr>
        <a:xfrm>
          <a:off x="666750" y="12573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3100-000005000000}"/>
            </a:ext>
          </a:extLst>
        </xdr:cNvPr>
        <xdr:cNvSpPr/>
      </xdr:nvSpPr>
      <xdr:spPr>
        <a:xfrm>
          <a:off x="1666875" y="12668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32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31 1'" textlink="">
      <xdr:nvSpPr>
        <xdr:cNvPr id="3" name="Rectangle: Rounded Corners 2">
          <a:extLst>
            <a:ext uri="{FF2B5EF4-FFF2-40B4-BE49-F238E27FC236}">
              <a16:creationId xmlns:a16="http://schemas.microsoft.com/office/drawing/2014/main" id="{00000000-0008-0000-32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3200-000004000000}"/>
            </a:ext>
          </a:extLst>
        </xdr:cNvPr>
        <xdr:cNvSpPr/>
      </xdr:nvSpPr>
      <xdr:spPr>
        <a:xfrm>
          <a:off x="666750" y="16573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3200-000005000000}"/>
            </a:ext>
          </a:extLst>
        </xdr:cNvPr>
        <xdr:cNvSpPr/>
      </xdr:nvSpPr>
      <xdr:spPr>
        <a:xfrm>
          <a:off x="1666875" y="1666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33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32 1'" textlink="">
      <xdr:nvSpPr>
        <xdr:cNvPr id="3" name="Rectangle: Rounded Corners 2">
          <a:extLst>
            <a:ext uri="{FF2B5EF4-FFF2-40B4-BE49-F238E27FC236}">
              <a16:creationId xmlns:a16="http://schemas.microsoft.com/office/drawing/2014/main" id="{00000000-0008-0000-33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3300-000004000000}"/>
            </a:ext>
          </a:extLst>
        </xdr:cNvPr>
        <xdr:cNvSpPr/>
      </xdr:nvSpPr>
      <xdr:spPr>
        <a:xfrm>
          <a:off x="666750" y="16573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3300-000005000000}"/>
            </a:ext>
          </a:extLst>
        </xdr:cNvPr>
        <xdr:cNvSpPr/>
      </xdr:nvSpPr>
      <xdr:spPr>
        <a:xfrm>
          <a:off x="1666875" y="1666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34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33 1'" textlink="">
      <xdr:nvSpPr>
        <xdr:cNvPr id="3" name="Rectangle: Rounded Corners 2">
          <a:extLst>
            <a:ext uri="{FF2B5EF4-FFF2-40B4-BE49-F238E27FC236}">
              <a16:creationId xmlns:a16="http://schemas.microsoft.com/office/drawing/2014/main" id="{00000000-0008-0000-34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3400-000004000000}"/>
            </a:ext>
          </a:extLst>
        </xdr:cNvPr>
        <xdr:cNvSpPr/>
      </xdr:nvSpPr>
      <xdr:spPr>
        <a:xfrm>
          <a:off x="666750" y="13525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3400-000005000000}"/>
            </a:ext>
          </a:extLst>
        </xdr:cNvPr>
        <xdr:cNvSpPr/>
      </xdr:nvSpPr>
      <xdr:spPr>
        <a:xfrm>
          <a:off x="1666875" y="13620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3</xdr:col>
      <xdr:colOff>990600</xdr:colOff>
      <xdr:row>6</xdr:row>
      <xdr:rowOff>180975</xdr:rowOff>
    </xdr:to>
    <xdr:sp macro="[0]!home" textlink="">
      <xdr:nvSpPr>
        <xdr:cNvPr id="2" name="Rectangle: Rounded Corners 1">
          <a:extLst>
            <a:ext uri="{FF2B5EF4-FFF2-40B4-BE49-F238E27FC236}">
              <a16:creationId xmlns:a16="http://schemas.microsoft.com/office/drawing/2014/main" id="{00000000-0008-0000-35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1066800</xdr:colOff>
      <xdr:row>5</xdr:row>
      <xdr:rowOff>142875</xdr:rowOff>
    </xdr:from>
    <xdr:to>
      <xdr:col>3</xdr:col>
      <xdr:colOff>1990725</xdr:colOff>
      <xdr:row>6</xdr:row>
      <xdr:rowOff>180975</xdr:rowOff>
    </xdr:to>
    <xdr:sp macro="[0]!'ValidateSheet37 1'" textlink="">
      <xdr:nvSpPr>
        <xdr:cNvPr id="3" name="Rectangle: Rounded Corners 2">
          <a:extLst>
            <a:ext uri="{FF2B5EF4-FFF2-40B4-BE49-F238E27FC236}">
              <a16:creationId xmlns:a16="http://schemas.microsoft.com/office/drawing/2014/main" id="{00000000-0008-0000-35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4</xdr:col>
      <xdr:colOff>438150</xdr:colOff>
      <xdr:row>28</xdr:row>
      <xdr:rowOff>223837</xdr:rowOff>
    </xdr:from>
    <xdr:to>
      <xdr:col>4</xdr:col>
      <xdr:colOff>1361694</xdr:colOff>
      <xdr:row>28</xdr:row>
      <xdr:rowOff>507301</xdr:rowOff>
    </xdr:to>
    <xdr:sp macro="[0]!opentextblock" textlink="">
      <xdr:nvSpPr>
        <xdr:cNvPr id="4" name="Rectangle: Rounded Corners 3">
          <a:extLst>
            <a:ext uri="{FF2B5EF4-FFF2-40B4-BE49-F238E27FC236}">
              <a16:creationId xmlns:a16="http://schemas.microsoft.com/office/drawing/2014/main" id="{00000000-0008-0000-3500-000004000000}"/>
            </a:ext>
          </a:extLst>
        </xdr:cNvPr>
        <xdr:cNvSpPr/>
      </xdr:nvSpPr>
      <xdr:spPr>
        <a:xfrm>
          <a:off x="6367463" y="5926931"/>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485775</xdr:colOff>
      <xdr:row>34</xdr:row>
      <xdr:rowOff>52387</xdr:rowOff>
    </xdr:from>
    <xdr:to>
      <xdr:col>5</xdr:col>
      <xdr:colOff>1409319</xdr:colOff>
      <xdr:row>34</xdr:row>
      <xdr:rowOff>335851</xdr:rowOff>
    </xdr:to>
    <xdr:sp macro="[0]!opentextblock" textlink="">
      <xdr:nvSpPr>
        <xdr:cNvPr id="5" name="Rectangle: Rounded Corners 4">
          <a:extLst>
            <a:ext uri="{FF2B5EF4-FFF2-40B4-BE49-F238E27FC236}">
              <a16:creationId xmlns:a16="http://schemas.microsoft.com/office/drawing/2014/main" id="{00000000-0008-0000-3500-000005000000}"/>
            </a:ext>
          </a:extLst>
        </xdr:cNvPr>
        <xdr:cNvSpPr/>
      </xdr:nvSpPr>
      <xdr:spPr>
        <a:xfrm>
          <a:off x="8224838" y="6767512"/>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483394</xdr:colOff>
      <xdr:row>35</xdr:row>
      <xdr:rowOff>52387</xdr:rowOff>
    </xdr:from>
    <xdr:to>
      <xdr:col>5</xdr:col>
      <xdr:colOff>1406938</xdr:colOff>
      <xdr:row>35</xdr:row>
      <xdr:rowOff>335851</xdr:rowOff>
    </xdr:to>
    <xdr:sp macro="[0]!opentextblock" textlink="">
      <xdr:nvSpPr>
        <xdr:cNvPr id="6" name="Rectangle: Rounded Corners 5">
          <a:extLst>
            <a:ext uri="{FF2B5EF4-FFF2-40B4-BE49-F238E27FC236}">
              <a16:creationId xmlns:a16="http://schemas.microsoft.com/office/drawing/2014/main" id="{00000000-0008-0000-3500-000006000000}"/>
            </a:ext>
          </a:extLst>
        </xdr:cNvPr>
        <xdr:cNvSpPr/>
      </xdr:nvSpPr>
      <xdr:spPr>
        <a:xfrm>
          <a:off x="8222457" y="7148512"/>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492919</xdr:colOff>
      <xdr:row>36</xdr:row>
      <xdr:rowOff>52387</xdr:rowOff>
    </xdr:from>
    <xdr:to>
      <xdr:col>5</xdr:col>
      <xdr:colOff>1416463</xdr:colOff>
      <xdr:row>36</xdr:row>
      <xdr:rowOff>335851</xdr:rowOff>
    </xdr:to>
    <xdr:sp macro="[0]!opentextblock" textlink="">
      <xdr:nvSpPr>
        <xdr:cNvPr id="7" name="Rectangle: Rounded Corners 6">
          <a:extLst>
            <a:ext uri="{FF2B5EF4-FFF2-40B4-BE49-F238E27FC236}">
              <a16:creationId xmlns:a16="http://schemas.microsoft.com/office/drawing/2014/main" id="{00000000-0008-0000-3500-000007000000}"/>
            </a:ext>
          </a:extLst>
        </xdr:cNvPr>
        <xdr:cNvSpPr/>
      </xdr:nvSpPr>
      <xdr:spPr>
        <a:xfrm>
          <a:off x="8231982" y="7529512"/>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500063</xdr:colOff>
      <xdr:row>38</xdr:row>
      <xdr:rowOff>52387</xdr:rowOff>
    </xdr:from>
    <xdr:to>
      <xdr:col>5</xdr:col>
      <xdr:colOff>1423607</xdr:colOff>
      <xdr:row>38</xdr:row>
      <xdr:rowOff>335851</xdr:rowOff>
    </xdr:to>
    <xdr:sp macro="[0]!opentextblock" textlink="">
      <xdr:nvSpPr>
        <xdr:cNvPr id="8" name="Rectangle: Rounded Corners 7" hidden="1">
          <a:extLst>
            <a:ext uri="{FF2B5EF4-FFF2-40B4-BE49-F238E27FC236}">
              <a16:creationId xmlns:a16="http://schemas.microsoft.com/office/drawing/2014/main" id="{00000000-0008-0000-3500-000008000000}"/>
            </a:ext>
          </a:extLst>
        </xdr:cNvPr>
        <xdr:cNvSpPr/>
      </xdr:nvSpPr>
      <xdr:spPr>
        <a:xfrm>
          <a:off x="8239126" y="8291512"/>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476250</xdr:colOff>
      <xdr:row>9</xdr:row>
      <xdr:rowOff>54429</xdr:rowOff>
    </xdr:from>
    <xdr:to>
      <xdr:col>4</xdr:col>
      <xdr:colOff>1399794</xdr:colOff>
      <xdr:row>9</xdr:row>
      <xdr:rowOff>337799</xdr:rowOff>
    </xdr:to>
    <xdr:sp macro="[0]!opentextblock" textlink="">
      <xdr:nvSpPr>
        <xdr:cNvPr id="9" name="Rectangle: Rounded Corners 8">
          <a:extLst>
            <a:ext uri="{FF2B5EF4-FFF2-40B4-BE49-F238E27FC236}">
              <a16:creationId xmlns:a16="http://schemas.microsoft.com/office/drawing/2014/main" id="{00000000-0008-0000-3500-000009000000}"/>
            </a:ext>
          </a:extLst>
        </xdr:cNvPr>
        <xdr:cNvSpPr/>
      </xdr:nvSpPr>
      <xdr:spPr>
        <a:xfrm>
          <a:off x="6405563" y="1185523"/>
          <a:ext cx="923544" cy="2833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488155</xdr:colOff>
      <xdr:row>40</xdr:row>
      <xdr:rowOff>47619</xdr:rowOff>
    </xdr:from>
    <xdr:to>
      <xdr:col>5</xdr:col>
      <xdr:colOff>1411699</xdr:colOff>
      <xdr:row>40</xdr:row>
      <xdr:rowOff>331083</xdr:rowOff>
    </xdr:to>
    <xdr:sp macro="[0]!opentextblock" textlink="">
      <xdr:nvSpPr>
        <xdr:cNvPr id="11" name="Rectangle: Rounded Corners 10" descr="Add ">
          <a:extLst>
            <a:ext uri="{FF2B5EF4-FFF2-40B4-BE49-F238E27FC236}">
              <a16:creationId xmlns:a16="http://schemas.microsoft.com/office/drawing/2014/main" id="{00000000-0008-0000-3500-00000B000000}"/>
            </a:ext>
          </a:extLst>
        </xdr:cNvPr>
        <xdr:cNvSpPr/>
      </xdr:nvSpPr>
      <xdr:spPr>
        <a:xfrm>
          <a:off x="8227218" y="9775025"/>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solidFill>
                <a:sysClr val="windowText" lastClr="000000"/>
              </a:solidFill>
            </a:rPr>
            <a:t>Add Notes</a:t>
          </a:r>
        </a:p>
      </xdr:txBody>
    </xdr:sp>
    <xdr:clientData/>
  </xdr:twoCellAnchor>
  <xdr:twoCellAnchor>
    <xdr:from>
      <xdr:col>5</xdr:col>
      <xdr:colOff>500059</xdr:colOff>
      <xdr:row>37</xdr:row>
      <xdr:rowOff>59530</xdr:rowOff>
    </xdr:from>
    <xdr:to>
      <xdr:col>5</xdr:col>
      <xdr:colOff>1423603</xdr:colOff>
      <xdr:row>37</xdr:row>
      <xdr:rowOff>342994</xdr:rowOff>
    </xdr:to>
    <xdr:sp macro="[0]!opentextblock" textlink="">
      <xdr:nvSpPr>
        <xdr:cNvPr id="12" name="Rectangle: Rounded Corners 11" hidden="1">
          <a:extLst>
            <a:ext uri="{FF2B5EF4-FFF2-40B4-BE49-F238E27FC236}">
              <a16:creationId xmlns:a16="http://schemas.microsoft.com/office/drawing/2014/main" id="{00000000-0008-0000-3500-00000C000000}"/>
            </a:ext>
          </a:extLst>
        </xdr:cNvPr>
        <xdr:cNvSpPr/>
      </xdr:nvSpPr>
      <xdr:spPr>
        <a:xfrm>
          <a:off x="8239122" y="7727155"/>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464341</xdr:colOff>
      <xdr:row>38</xdr:row>
      <xdr:rowOff>59530</xdr:rowOff>
    </xdr:from>
    <xdr:to>
      <xdr:col>4</xdr:col>
      <xdr:colOff>1387885</xdr:colOff>
      <xdr:row>38</xdr:row>
      <xdr:rowOff>342994</xdr:rowOff>
    </xdr:to>
    <xdr:sp macro="[0]!opentextblock" textlink="">
      <xdr:nvSpPr>
        <xdr:cNvPr id="13" name="Rectangle: Rounded Corners 12" hidden="1">
          <a:extLst>
            <a:ext uri="{FF2B5EF4-FFF2-40B4-BE49-F238E27FC236}">
              <a16:creationId xmlns:a16="http://schemas.microsoft.com/office/drawing/2014/main" id="{00000000-0008-0000-3500-00000D000000}"/>
            </a:ext>
          </a:extLst>
        </xdr:cNvPr>
        <xdr:cNvSpPr/>
      </xdr:nvSpPr>
      <xdr:spPr>
        <a:xfrm>
          <a:off x="6393654" y="9132093"/>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500059</xdr:colOff>
      <xdr:row>39</xdr:row>
      <xdr:rowOff>154778</xdr:rowOff>
    </xdr:from>
    <xdr:to>
      <xdr:col>5</xdr:col>
      <xdr:colOff>1423603</xdr:colOff>
      <xdr:row>39</xdr:row>
      <xdr:rowOff>438242</xdr:rowOff>
    </xdr:to>
    <xdr:sp macro="[0]!opentextblock" textlink="">
      <xdr:nvSpPr>
        <xdr:cNvPr id="14" name="Rectangle: Rounded Corners 13" hidden="1">
          <a:extLst>
            <a:ext uri="{FF2B5EF4-FFF2-40B4-BE49-F238E27FC236}">
              <a16:creationId xmlns:a16="http://schemas.microsoft.com/office/drawing/2014/main" id="{00000000-0008-0000-3500-00000E000000}"/>
            </a:ext>
          </a:extLst>
        </xdr:cNvPr>
        <xdr:cNvSpPr/>
      </xdr:nvSpPr>
      <xdr:spPr>
        <a:xfrm>
          <a:off x="8239122" y="8584403"/>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464343</xdr:colOff>
      <xdr:row>26</xdr:row>
      <xdr:rowOff>47624</xdr:rowOff>
    </xdr:from>
    <xdr:to>
      <xdr:col>5</xdr:col>
      <xdr:colOff>1387887</xdr:colOff>
      <xdr:row>26</xdr:row>
      <xdr:rowOff>331088</xdr:rowOff>
    </xdr:to>
    <xdr:sp macro="[0]!opentextblock" textlink="">
      <xdr:nvSpPr>
        <xdr:cNvPr id="15" name="Rectangle: Rounded Corners 14" hidden="1">
          <a:extLst>
            <a:ext uri="{FF2B5EF4-FFF2-40B4-BE49-F238E27FC236}">
              <a16:creationId xmlns:a16="http://schemas.microsoft.com/office/drawing/2014/main" id="{00000000-0008-0000-3500-00000F000000}"/>
            </a:ext>
          </a:extLst>
        </xdr:cNvPr>
        <xdr:cNvSpPr/>
      </xdr:nvSpPr>
      <xdr:spPr>
        <a:xfrm>
          <a:off x="8203406" y="4988718"/>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450057</xdr:colOff>
      <xdr:row>32</xdr:row>
      <xdr:rowOff>52386</xdr:rowOff>
    </xdr:from>
    <xdr:to>
      <xdr:col>5</xdr:col>
      <xdr:colOff>1373601</xdr:colOff>
      <xdr:row>32</xdr:row>
      <xdr:rowOff>335850</xdr:rowOff>
    </xdr:to>
    <xdr:sp macro="[0]!opentextblock" textlink="">
      <xdr:nvSpPr>
        <xdr:cNvPr id="17" name="Rectangle: Rounded Corners 16">
          <a:extLst>
            <a:ext uri="{FF2B5EF4-FFF2-40B4-BE49-F238E27FC236}">
              <a16:creationId xmlns:a16="http://schemas.microsoft.com/office/drawing/2014/main" id="{00000000-0008-0000-3500-000011000000}"/>
            </a:ext>
          </a:extLst>
        </xdr:cNvPr>
        <xdr:cNvSpPr/>
      </xdr:nvSpPr>
      <xdr:spPr>
        <a:xfrm>
          <a:off x="8189120" y="7100886"/>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www.ncs.gov.in/Documents/NIC_Sector.pdf"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0.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32.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33.bin"/></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34.bin"/></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35.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36.bin"/></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2"/>
  <dimension ref="C1:L108"/>
  <sheetViews>
    <sheetView showGridLines="0" tabSelected="1" topLeftCell="C1" workbookViewId="0">
      <selection activeCell="E6" sqref="E6:I6"/>
    </sheetView>
  </sheetViews>
  <sheetFormatPr defaultColWidth="0" defaultRowHeight="15" zeroHeight="1"/>
  <cols>
    <col min="1" max="2" width="9.140625" hidden="1" customWidth="1"/>
    <col min="3" max="7" width="9.140625" customWidth="1"/>
    <col min="8" max="8" width="10.28515625" customWidth="1"/>
    <col min="9" max="9" width="40.5703125" customWidth="1"/>
    <col min="10" max="10" width="37.85546875" customWidth="1"/>
    <col min="11" max="12" width="9.140625" customWidth="1"/>
    <col min="13" max="16384" width="9.140625" hidden="1"/>
  </cols>
  <sheetData>
    <row r="1" spans="4:10"/>
    <row r="2" spans="4:10"/>
    <row r="3" spans="4:10"/>
    <row r="4" spans="4:10"/>
    <row r="5" spans="4:10"/>
    <row r="6" spans="4:10" ht="15" customHeight="1">
      <c r="E6" s="898" t="s">
        <v>1079</v>
      </c>
      <c r="F6" s="899"/>
      <c r="G6" s="899"/>
      <c r="H6" s="899"/>
      <c r="I6" s="900"/>
    </row>
    <row r="7" spans="4:10">
      <c r="E7" s="129" t="s">
        <v>1080</v>
      </c>
      <c r="F7" s="895" t="s">
        <v>1081</v>
      </c>
      <c r="G7" s="896"/>
      <c r="H7" s="896"/>
      <c r="I7" s="897"/>
    </row>
    <row r="8" spans="4:10">
      <c r="E8" s="129" t="s">
        <v>1082</v>
      </c>
      <c r="F8" s="895" t="s">
        <v>1083</v>
      </c>
      <c r="G8" s="896"/>
      <c r="H8" s="896"/>
      <c r="I8" s="897"/>
    </row>
    <row r="9" spans="4:10">
      <c r="E9" s="129" t="s">
        <v>1084</v>
      </c>
      <c r="F9" s="895" t="s">
        <v>1085</v>
      </c>
      <c r="G9" s="896"/>
      <c r="H9" s="896"/>
      <c r="I9" s="897"/>
    </row>
    <row r="10" spans="4:10">
      <c r="E10" s="129" t="s">
        <v>1086</v>
      </c>
      <c r="F10" s="895" t="s">
        <v>1087</v>
      </c>
      <c r="G10" s="896"/>
      <c r="H10" s="896"/>
      <c r="I10" s="897"/>
    </row>
    <row r="11" spans="4:10">
      <c r="E11" s="129" t="s">
        <v>1088</v>
      </c>
      <c r="F11" s="895" t="s">
        <v>1089</v>
      </c>
      <c r="G11" s="896"/>
      <c r="H11" s="896"/>
      <c r="I11" s="897"/>
    </row>
    <row r="12" spans="4:10"/>
    <row r="13" spans="4:10"/>
    <row r="14" spans="4:10" ht="15" customHeight="1">
      <c r="D14" s="873" t="s">
        <v>1090</v>
      </c>
      <c r="E14" s="874"/>
      <c r="F14" s="875"/>
      <c r="G14" s="874"/>
      <c r="H14" s="874"/>
      <c r="I14" s="874"/>
      <c r="J14" s="876"/>
    </row>
    <row r="15" spans="4:10">
      <c r="D15" s="877" t="s">
        <v>1477</v>
      </c>
      <c r="E15" s="877"/>
      <c r="F15" s="878"/>
      <c r="G15" s="878"/>
      <c r="H15" s="878"/>
      <c r="I15" s="877"/>
      <c r="J15" s="877"/>
    </row>
    <row r="16" spans="4:10"/>
    <row r="17" spans="4:10"/>
    <row r="18" spans="4:10" ht="15" customHeight="1">
      <c r="D18" s="879" t="s">
        <v>1091</v>
      </c>
      <c r="E18" s="879"/>
      <c r="F18" s="880"/>
      <c r="G18" s="880"/>
      <c r="H18" s="880"/>
      <c r="I18" s="879"/>
      <c r="J18" s="879"/>
    </row>
    <row r="19" spans="4:10" ht="18.75" customHeight="1">
      <c r="D19" s="846" t="s">
        <v>1092</v>
      </c>
      <c r="E19" s="881"/>
      <c r="F19" s="881"/>
      <c r="G19" s="881"/>
      <c r="H19" s="881"/>
      <c r="I19" s="881"/>
      <c r="J19" s="882"/>
    </row>
    <row r="20" spans="4:10" ht="18.75" customHeight="1">
      <c r="D20" s="883" t="s">
        <v>1093</v>
      </c>
      <c r="E20" s="884"/>
      <c r="F20" s="884"/>
      <c r="G20" s="884"/>
      <c r="H20" s="884"/>
      <c r="I20" s="884"/>
      <c r="J20" s="885"/>
    </row>
    <row r="21" spans="4:10" ht="18.75" customHeight="1">
      <c r="D21" s="886" t="s">
        <v>1094</v>
      </c>
      <c r="E21" s="887"/>
      <c r="F21" s="887"/>
      <c r="G21" s="887"/>
      <c r="H21" s="887"/>
      <c r="I21" s="887"/>
      <c r="J21" s="888"/>
    </row>
    <row r="22" spans="4:10" ht="18.75" customHeight="1">
      <c r="D22" s="886" t="s">
        <v>1095</v>
      </c>
      <c r="E22" s="887"/>
      <c r="F22" s="887"/>
      <c r="G22" s="887"/>
      <c r="H22" s="887"/>
      <c r="I22" s="887"/>
      <c r="J22" s="888"/>
    </row>
    <row r="23" spans="4:10" ht="33.75" customHeight="1">
      <c r="D23" s="889" t="s">
        <v>1096</v>
      </c>
      <c r="E23" s="890"/>
      <c r="F23" s="890"/>
      <c r="G23" s="890"/>
      <c r="H23" s="890"/>
      <c r="I23" s="890"/>
      <c r="J23" s="891"/>
    </row>
    <row r="24" spans="4:10" ht="39.950000000000003" customHeight="1">
      <c r="D24" s="892" t="s">
        <v>2602</v>
      </c>
      <c r="E24" s="893"/>
      <c r="F24" s="893"/>
      <c r="G24" s="893"/>
      <c r="H24" s="893"/>
      <c r="I24" s="893"/>
      <c r="J24" s="894"/>
    </row>
    <row r="25" spans="4:10"/>
    <row r="26" spans="4:10"/>
    <row r="27" spans="4:10" ht="15" customHeight="1">
      <c r="D27" s="852" t="s">
        <v>1097</v>
      </c>
      <c r="E27" s="853"/>
      <c r="F27" s="853"/>
      <c r="G27" s="853"/>
      <c r="H27" s="853"/>
      <c r="I27" s="853"/>
      <c r="J27" s="854"/>
    </row>
    <row r="28" spans="4:10" ht="18.75" customHeight="1">
      <c r="D28" s="130">
        <v>1</v>
      </c>
      <c r="E28" s="858" t="s">
        <v>1179</v>
      </c>
      <c r="F28" s="859"/>
      <c r="G28" s="859"/>
      <c r="H28" s="859"/>
      <c r="I28" s="860"/>
      <c r="J28" s="135" t="s">
        <v>1179</v>
      </c>
    </row>
    <row r="29" spans="4:10" ht="18.75" customHeight="1">
      <c r="D29" s="130">
        <f>+D28+1</f>
        <v>2</v>
      </c>
      <c r="E29" s="858" t="s">
        <v>1591</v>
      </c>
      <c r="F29" s="859"/>
      <c r="G29" s="859"/>
      <c r="H29" s="859"/>
      <c r="I29" s="860"/>
      <c r="J29" s="262" t="s">
        <v>1591</v>
      </c>
    </row>
    <row r="30" spans="4:10" ht="18.75" customHeight="1">
      <c r="D30" s="130">
        <f t="shared" ref="D30:D79" si="0">+D29+1</f>
        <v>3</v>
      </c>
      <c r="E30" s="858" t="s">
        <v>2585</v>
      </c>
      <c r="F30" s="859"/>
      <c r="G30" s="859"/>
      <c r="H30" s="859"/>
      <c r="I30" s="860"/>
      <c r="J30" s="262" t="s">
        <v>2585</v>
      </c>
    </row>
    <row r="31" spans="4:10" ht="18.75" customHeight="1">
      <c r="D31" s="130">
        <f t="shared" si="0"/>
        <v>4</v>
      </c>
      <c r="E31" s="858" t="s">
        <v>1686</v>
      </c>
      <c r="F31" s="859"/>
      <c r="G31" s="859"/>
      <c r="H31" s="859"/>
      <c r="I31" s="860"/>
      <c r="J31" s="262" t="s">
        <v>1686</v>
      </c>
    </row>
    <row r="32" spans="4:10" ht="18.75" customHeight="1">
      <c r="D32" s="130">
        <f t="shared" si="0"/>
        <v>5</v>
      </c>
      <c r="E32" s="858" t="s">
        <v>1098</v>
      </c>
      <c r="F32" s="859"/>
      <c r="G32" s="859"/>
      <c r="H32" s="859"/>
      <c r="I32" s="860"/>
      <c r="J32" s="135" t="s">
        <v>1098</v>
      </c>
    </row>
    <row r="33" spans="4:10" ht="18.75" customHeight="1">
      <c r="D33" s="130">
        <f t="shared" si="0"/>
        <v>6</v>
      </c>
      <c r="E33" s="858" t="s">
        <v>1099</v>
      </c>
      <c r="F33" s="859"/>
      <c r="G33" s="859"/>
      <c r="H33" s="859"/>
      <c r="I33" s="860"/>
      <c r="J33" s="135" t="s">
        <v>1099</v>
      </c>
    </row>
    <row r="34" spans="4:10" ht="18.75" customHeight="1">
      <c r="D34" s="130">
        <f t="shared" si="0"/>
        <v>7</v>
      </c>
      <c r="E34" s="858" t="s">
        <v>1162</v>
      </c>
      <c r="F34" s="859"/>
      <c r="G34" s="859"/>
      <c r="H34" s="859"/>
      <c r="I34" s="860"/>
      <c r="J34" s="135" t="s">
        <v>1162</v>
      </c>
    </row>
    <row r="35" spans="4:10" ht="18.75" customHeight="1">
      <c r="D35" s="130">
        <f t="shared" si="0"/>
        <v>8</v>
      </c>
      <c r="E35" s="858" t="s">
        <v>1163</v>
      </c>
      <c r="F35" s="859"/>
      <c r="G35" s="859"/>
      <c r="H35" s="859"/>
      <c r="I35" s="860"/>
      <c r="J35" s="135" t="s">
        <v>1163</v>
      </c>
    </row>
    <row r="36" spans="4:10" ht="18.75" customHeight="1">
      <c r="D36" s="130">
        <f t="shared" si="0"/>
        <v>9</v>
      </c>
      <c r="E36" s="858" t="s">
        <v>1100</v>
      </c>
      <c r="F36" s="859"/>
      <c r="G36" s="859"/>
      <c r="H36" s="859"/>
      <c r="I36" s="860"/>
      <c r="J36" s="135" t="s">
        <v>1100</v>
      </c>
    </row>
    <row r="37" spans="4:10" ht="18.75" customHeight="1">
      <c r="D37" s="130">
        <f t="shared" si="0"/>
        <v>10</v>
      </c>
      <c r="E37" s="858" t="s">
        <v>1164</v>
      </c>
      <c r="F37" s="859"/>
      <c r="G37" s="859"/>
      <c r="H37" s="859"/>
      <c r="I37" s="860"/>
      <c r="J37" s="135" t="s">
        <v>1164</v>
      </c>
    </row>
    <row r="38" spans="4:10" ht="18.75" customHeight="1">
      <c r="D38" s="130">
        <f t="shared" si="0"/>
        <v>11</v>
      </c>
      <c r="E38" s="858" t="s">
        <v>1102</v>
      </c>
      <c r="F38" s="859"/>
      <c r="G38" s="859"/>
      <c r="H38" s="859"/>
      <c r="I38" s="860"/>
      <c r="J38" s="135" t="s">
        <v>1102</v>
      </c>
    </row>
    <row r="39" spans="4:10" ht="18.75" customHeight="1">
      <c r="D39" s="130">
        <f t="shared" si="0"/>
        <v>12</v>
      </c>
      <c r="E39" s="858" t="s">
        <v>1165</v>
      </c>
      <c r="F39" s="859"/>
      <c r="G39" s="859"/>
      <c r="H39" s="859"/>
      <c r="I39" s="860"/>
      <c r="J39" s="135" t="s">
        <v>1165</v>
      </c>
    </row>
    <row r="40" spans="4:10" ht="18.75" customHeight="1">
      <c r="D40" s="130">
        <f t="shared" si="0"/>
        <v>13</v>
      </c>
      <c r="E40" s="858" t="s">
        <v>113</v>
      </c>
      <c r="F40" s="859"/>
      <c r="G40" s="859"/>
      <c r="H40" s="859"/>
      <c r="I40" s="860"/>
      <c r="J40" s="135" t="s">
        <v>113</v>
      </c>
    </row>
    <row r="41" spans="4:10" ht="18.75" customHeight="1">
      <c r="D41" s="130">
        <f t="shared" si="0"/>
        <v>14</v>
      </c>
      <c r="E41" s="858" t="s">
        <v>1166</v>
      </c>
      <c r="F41" s="859"/>
      <c r="G41" s="859"/>
      <c r="H41" s="859"/>
      <c r="I41" s="860"/>
      <c r="J41" s="135" t="s">
        <v>1166</v>
      </c>
    </row>
    <row r="42" spans="4:10" ht="18.75" customHeight="1">
      <c r="D42" s="130">
        <f t="shared" si="0"/>
        <v>15</v>
      </c>
      <c r="E42" s="858" t="s">
        <v>115</v>
      </c>
      <c r="F42" s="859"/>
      <c r="G42" s="859"/>
      <c r="H42" s="859"/>
      <c r="I42" s="860"/>
      <c r="J42" s="135" t="s">
        <v>115</v>
      </c>
    </row>
    <row r="43" spans="4:10" ht="18.75" customHeight="1">
      <c r="D43" s="130">
        <f t="shared" si="0"/>
        <v>16</v>
      </c>
      <c r="E43" s="858" t="s">
        <v>116</v>
      </c>
      <c r="F43" s="859"/>
      <c r="G43" s="859"/>
      <c r="H43" s="859"/>
      <c r="I43" s="860"/>
      <c r="J43" s="135" t="s">
        <v>116</v>
      </c>
    </row>
    <row r="44" spans="4:10" ht="18.75" customHeight="1">
      <c r="D44" s="130">
        <f t="shared" si="0"/>
        <v>17</v>
      </c>
      <c r="E44" s="858" t="s">
        <v>1167</v>
      </c>
      <c r="F44" s="859"/>
      <c r="G44" s="859"/>
      <c r="H44" s="859"/>
      <c r="I44" s="860"/>
      <c r="J44" s="135" t="s">
        <v>1167</v>
      </c>
    </row>
    <row r="45" spans="4:10" ht="18.75" customHeight="1">
      <c r="D45" s="130">
        <f t="shared" si="0"/>
        <v>18</v>
      </c>
      <c r="E45" s="858" t="s">
        <v>1101</v>
      </c>
      <c r="F45" s="859"/>
      <c r="G45" s="859"/>
      <c r="H45" s="859"/>
      <c r="I45" s="860"/>
      <c r="J45" s="135" t="s">
        <v>1101</v>
      </c>
    </row>
    <row r="46" spans="4:10" ht="18.75" customHeight="1">
      <c r="D46" s="130">
        <f t="shared" si="0"/>
        <v>19</v>
      </c>
      <c r="E46" s="858" t="s">
        <v>1107</v>
      </c>
      <c r="F46" s="859"/>
      <c r="G46" s="859"/>
      <c r="H46" s="859"/>
      <c r="I46" s="860"/>
      <c r="J46" s="135" t="s">
        <v>1107</v>
      </c>
    </row>
    <row r="47" spans="4:10" ht="18.75" customHeight="1">
      <c r="D47" s="130">
        <f t="shared" si="0"/>
        <v>20</v>
      </c>
      <c r="E47" s="858" t="s">
        <v>1103</v>
      </c>
      <c r="F47" s="859"/>
      <c r="G47" s="859"/>
      <c r="H47" s="859"/>
      <c r="I47" s="860"/>
      <c r="J47" s="134" t="s">
        <v>1103</v>
      </c>
    </row>
    <row r="48" spans="4:10" ht="18.75" customHeight="1">
      <c r="D48" s="130">
        <f t="shared" si="0"/>
        <v>21</v>
      </c>
      <c r="E48" s="858" t="s">
        <v>1104</v>
      </c>
      <c r="F48" s="859"/>
      <c r="G48" s="859"/>
      <c r="H48" s="859"/>
      <c r="I48" s="860"/>
      <c r="J48" s="135" t="s">
        <v>1104</v>
      </c>
    </row>
    <row r="49" spans="4:10" ht="18.75" customHeight="1">
      <c r="D49" s="130">
        <f t="shared" si="0"/>
        <v>22</v>
      </c>
      <c r="E49" s="858" t="s">
        <v>1105</v>
      </c>
      <c r="F49" s="859"/>
      <c r="G49" s="859"/>
      <c r="H49" s="859"/>
      <c r="I49" s="860"/>
      <c r="J49" s="135" t="s">
        <v>1105</v>
      </c>
    </row>
    <row r="50" spans="4:10" ht="18.75" customHeight="1">
      <c r="D50" s="130">
        <f t="shared" si="0"/>
        <v>23</v>
      </c>
      <c r="E50" s="870" t="s">
        <v>625</v>
      </c>
      <c r="F50" s="871"/>
      <c r="G50" s="871"/>
      <c r="H50" s="871"/>
      <c r="I50" s="872"/>
      <c r="J50" s="136" t="s">
        <v>625</v>
      </c>
    </row>
    <row r="51" spans="4:10" ht="18.75" customHeight="1">
      <c r="D51" s="130">
        <f t="shared" si="0"/>
        <v>24</v>
      </c>
      <c r="E51" s="858" t="s">
        <v>1106</v>
      </c>
      <c r="F51" s="859"/>
      <c r="G51" s="859"/>
      <c r="H51" s="859"/>
      <c r="I51" s="860"/>
      <c r="J51" s="135" t="s">
        <v>1106</v>
      </c>
    </row>
    <row r="52" spans="4:10" ht="18.75" customHeight="1">
      <c r="D52" s="130">
        <f t="shared" si="0"/>
        <v>25</v>
      </c>
      <c r="E52" s="858" t="s">
        <v>1108</v>
      </c>
      <c r="F52" s="859"/>
      <c r="G52" s="859"/>
      <c r="H52" s="859"/>
      <c r="I52" s="860"/>
      <c r="J52" s="134" t="s">
        <v>1108</v>
      </c>
    </row>
    <row r="53" spans="4:10" ht="18.75" customHeight="1">
      <c r="D53" s="130">
        <f t="shared" si="0"/>
        <v>26</v>
      </c>
      <c r="E53" s="867" t="s">
        <v>1171</v>
      </c>
      <c r="F53" s="868"/>
      <c r="G53" s="868"/>
      <c r="H53" s="868"/>
      <c r="I53" s="869"/>
      <c r="J53" s="137" t="s">
        <v>1171</v>
      </c>
    </row>
    <row r="54" spans="4:10" ht="18.75" customHeight="1">
      <c r="D54" s="130">
        <f t="shared" si="0"/>
        <v>27</v>
      </c>
      <c r="E54" s="858" t="s">
        <v>1109</v>
      </c>
      <c r="F54" s="859"/>
      <c r="G54" s="859"/>
      <c r="H54" s="859"/>
      <c r="I54" s="860"/>
      <c r="J54" s="135" t="s">
        <v>1109</v>
      </c>
    </row>
    <row r="55" spans="4:10" ht="18.75" customHeight="1">
      <c r="D55" s="130">
        <f t="shared" si="0"/>
        <v>28</v>
      </c>
      <c r="E55" s="858" t="s">
        <v>1110</v>
      </c>
      <c r="F55" s="859"/>
      <c r="G55" s="859"/>
      <c r="H55" s="859"/>
      <c r="I55" s="860"/>
      <c r="J55" s="135" t="s">
        <v>1110</v>
      </c>
    </row>
    <row r="56" spans="4:10" ht="18.75" customHeight="1">
      <c r="D56" s="130">
        <f t="shared" si="0"/>
        <v>29</v>
      </c>
      <c r="E56" s="858" t="s">
        <v>1111</v>
      </c>
      <c r="F56" s="859"/>
      <c r="G56" s="859"/>
      <c r="H56" s="859"/>
      <c r="I56" s="860"/>
      <c r="J56" s="135" t="s">
        <v>1111</v>
      </c>
    </row>
    <row r="57" spans="4:10" ht="18.75" customHeight="1">
      <c r="D57" s="130">
        <f t="shared" si="0"/>
        <v>30</v>
      </c>
      <c r="E57" s="858" t="s">
        <v>1172</v>
      </c>
      <c r="F57" s="859"/>
      <c r="G57" s="859"/>
      <c r="H57" s="859"/>
      <c r="I57" s="860"/>
      <c r="J57" s="135" t="s">
        <v>1172</v>
      </c>
    </row>
    <row r="58" spans="4:10" ht="18.75" customHeight="1">
      <c r="D58" s="130">
        <f t="shared" si="0"/>
        <v>31</v>
      </c>
      <c r="E58" s="858" t="s">
        <v>1112</v>
      </c>
      <c r="F58" s="859"/>
      <c r="G58" s="859"/>
      <c r="H58" s="859"/>
      <c r="I58" s="860"/>
      <c r="J58" s="135" t="s">
        <v>1112</v>
      </c>
    </row>
    <row r="59" spans="4:10" ht="18.75" customHeight="1">
      <c r="D59" s="130">
        <f t="shared" si="0"/>
        <v>32</v>
      </c>
      <c r="E59" s="858" t="s">
        <v>1113</v>
      </c>
      <c r="F59" s="859"/>
      <c r="G59" s="859"/>
      <c r="H59" s="859"/>
      <c r="I59" s="860"/>
      <c r="J59" s="135" t="s">
        <v>1113</v>
      </c>
    </row>
    <row r="60" spans="4:10" ht="18.75" customHeight="1">
      <c r="D60" s="130">
        <f t="shared" si="0"/>
        <v>33</v>
      </c>
      <c r="E60" s="858" t="s">
        <v>630</v>
      </c>
      <c r="F60" s="859"/>
      <c r="G60" s="859"/>
      <c r="H60" s="859"/>
      <c r="I60" s="860"/>
      <c r="J60" s="135" t="s">
        <v>630</v>
      </c>
    </row>
    <row r="61" spans="4:10" ht="18.75" customHeight="1">
      <c r="D61" s="130">
        <f t="shared" si="0"/>
        <v>34</v>
      </c>
      <c r="E61" s="858" t="s">
        <v>1169</v>
      </c>
      <c r="F61" s="859"/>
      <c r="G61" s="859"/>
      <c r="H61" s="859"/>
      <c r="I61" s="860"/>
      <c r="J61" s="135" t="s">
        <v>1115</v>
      </c>
    </row>
    <row r="62" spans="4:10" ht="18.75" customHeight="1">
      <c r="D62" s="130">
        <f t="shared" si="0"/>
        <v>35</v>
      </c>
      <c r="E62" s="858" t="s">
        <v>1592</v>
      </c>
      <c r="F62" s="859"/>
      <c r="G62" s="859"/>
      <c r="H62" s="859"/>
      <c r="I62" s="860"/>
      <c r="J62" s="135" t="s">
        <v>1592</v>
      </c>
    </row>
    <row r="63" spans="4:10" ht="18.75" customHeight="1">
      <c r="D63" s="130">
        <f t="shared" si="0"/>
        <v>36</v>
      </c>
      <c r="E63" s="858" t="s">
        <v>1117</v>
      </c>
      <c r="F63" s="859"/>
      <c r="G63" s="859"/>
      <c r="H63" s="859"/>
      <c r="I63" s="860"/>
      <c r="J63" s="135" t="s">
        <v>1117</v>
      </c>
    </row>
    <row r="64" spans="4:10" ht="18.75" customHeight="1">
      <c r="D64" s="130">
        <f t="shared" si="0"/>
        <v>37</v>
      </c>
      <c r="E64" s="858" t="s">
        <v>1114</v>
      </c>
      <c r="F64" s="859"/>
      <c r="G64" s="859"/>
      <c r="H64" s="859"/>
      <c r="I64" s="860"/>
      <c r="J64" s="135" t="s">
        <v>1114</v>
      </c>
    </row>
    <row r="65" spans="4:10" ht="18.75" customHeight="1">
      <c r="D65" s="130">
        <f t="shared" si="0"/>
        <v>38</v>
      </c>
      <c r="E65" s="858" t="s">
        <v>1168</v>
      </c>
      <c r="F65" s="859"/>
      <c r="G65" s="859"/>
      <c r="H65" s="859"/>
      <c r="I65" s="860"/>
      <c r="J65" s="135" t="s">
        <v>1168</v>
      </c>
    </row>
    <row r="66" spans="4:10" ht="18.75" customHeight="1">
      <c r="D66" s="130">
        <f t="shared" si="0"/>
        <v>39</v>
      </c>
      <c r="E66" s="858" t="s">
        <v>1116</v>
      </c>
      <c r="F66" s="859"/>
      <c r="G66" s="859"/>
      <c r="H66" s="859"/>
      <c r="I66" s="860"/>
      <c r="J66" s="135" t="s">
        <v>1116</v>
      </c>
    </row>
    <row r="67" spans="4:10" ht="18.75" customHeight="1">
      <c r="D67" s="130">
        <f t="shared" si="0"/>
        <v>40</v>
      </c>
      <c r="E67" s="858" t="s">
        <v>1173</v>
      </c>
      <c r="F67" s="859"/>
      <c r="G67" s="859"/>
      <c r="H67" s="859"/>
      <c r="I67" s="860"/>
      <c r="J67" s="135" t="s">
        <v>1173</v>
      </c>
    </row>
    <row r="68" spans="4:10" ht="18.75" customHeight="1">
      <c r="D68" s="130">
        <f t="shared" si="0"/>
        <v>41</v>
      </c>
      <c r="E68" s="858" t="s">
        <v>1118</v>
      </c>
      <c r="F68" s="859"/>
      <c r="G68" s="859"/>
      <c r="H68" s="859"/>
      <c r="I68" s="860"/>
      <c r="J68" s="135" t="s">
        <v>1118</v>
      </c>
    </row>
    <row r="69" spans="4:10" ht="18.75" customHeight="1">
      <c r="D69" s="130">
        <f t="shared" si="0"/>
        <v>42</v>
      </c>
      <c r="E69" s="858" t="s">
        <v>1119</v>
      </c>
      <c r="F69" s="859"/>
      <c r="G69" s="859"/>
      <c r="H69" s="859"/>
      <c r="I69" s="860"/>
      <c r="J69" s="135" t="s">
        <v>1119</v>
      </c>
    </row>
    <row r="70" spans="4:10" ht="18.75" customHeight="1">
      <c r="D70" s="130">
        <f t="shared" si="0"/>
        <v>43</v>
      </c>
      <c r="E70" s="858" t="s">
        <v>1174</v>
      </c>
      <c r="F70" s="859"/>
      <c r="G70" s="859"/>
      <c r="H70" s="859"/>
      <c r="I70" s="860"/>
      <c r="J70" s="135" t="s">
        <v>1174</v>
      </c>
    </row>
    <row r="71" spans="4:10" ht="18.75" customHeight="1">
      <c r="D71" s="130">
        <f t="shared" si="0"/>
        <v>44</v>
      </c>
      <c r="E71" s="858" t="s">
        <v>1120</v>
      </c>
      <c r="F71" s="859"/>
      <c r="G71" s="859"/>
      <c r="H71" s="859"/>
      <c r="I71" s="860"/>
      <c r="J71" s="135" t="s">
        <v>1120</v>
      </c>
    </row>
    <row r="72" spans="4:10" ht="18.75" customHeight="1">
      <c r="D72" s="130">
        <f t="shared" si="0"/>
        <v>45</v>
      </c>
      <c r="E72" s="858" t="s">
        <v>1121</v>
      </c>
      <c r="F72" s="859"/>
      <c r="G72" s="859"/>
      <c r="H72" s="859"/>
      <c r="I72" s="860"/>
      <c r="J72" s="135" t="s">
        <v>1121</v>
      </c>
    </row>
    <row r="73" spans="4:10" ht="18.75" customHeight="1">
      <c r="D73" s="130">
        <f t="shared" si="0"/>
        <v>46</v>
      </c>
      <c r="E73" s="858" t="s">
        <v>1122</v>
      </c>
      <c r="F73" s="859"/>
      <c r="G73" s="859"/>
      <c r="H73" s="859"/>
      <c r="I73" s="860"/>
      <c r="J73" s="135" t="s">
        <v>1122</v>
      </c>
    </row>
    <row r="74" spans="4:10" ht="18.75" customHeight="1">
      <c r="D74" s="130">
        <f t="shared" si="0"/>
        <v>47</v>
      </c>
      <c r="E74" s="858" t="s">
        <v>1123</v>
      </c>
      <c r="F74" s="859"/>
      <c r="G74" s="859"/>
      <c r="H74" s="859"/>
      <c r="I74" s="860"/>
      <c r="J74" s="135" t="s">
        <v>1123</v>
      </c>
    </row>
    <row r="75" spans="4:10" ht="18.75" customHeight="1">
      <c r="D75" s="130">
        <f t="shared" si="0"/>
        <v>48</v>
      </c>
      <c r="E75" s="858" t="s">
        <v>1170</v>
      </c>
      <c r="F75" s="859"/>
      <c r="G75" s="859"/>
      <c r="H75" s="859"/>
      <c r="I75" s="860"/>
      <c r="J75" s="135" t="s">
        <v>1170</v>
      </c>
    </row>
    <row r="76" spans="4:10" ht="18.75" customHeight="1">
      <c r="D76" s="130">
        <f t="shared" si="0"/>
        <v>49</v>
      </c>
      <c r="E76" s="858" t="s">
        <v>1175</v>
      </c>
      <c r="F76" s="859"/>
      <c r="G76" s="859"/>
      <c r="H76" s="859"/>
      <c r="I76" s="860"/>
      <c r="J76" s="135" t="s">
        <v>1176</v>
      </c>
    </row>
    <row r="77" spans="4:10" ht="18.75" customHeight="1">
      <c r="D77" s="130">
        <f t="shared" si="0"/>
        <v>50</v>
      </c>
      <c r="E77" s="858" t="s">
        <v>1124</v>
      </c>
      <c r="F77" s="859"/>
      <c r="G77" s="859"/>
      <c r="H77" s="859"/>
      <c r="I77" s="860"/>
      <c r="J77" s="135" t="s">
        <v>1124</v>
      </c>
    </row>
    <row r="78" spans="4:10" ht="18.75" customHeight="1">
      <c r="D78" s="130">
        <f t="shared" si="0"/>
        <v>51</v>
      </c>
      <c r="E78" s="858" t="s">
        <v>1125</v>
      </c>
      <c r="F78" s="859"/>
      <c r="G78" s="859"/>
      <c r="H78" s="859"/>
      <c r="I78" s="860"/>
      <c r="J78" s="135" t="s">
        <v>1125</v>
      </c>
    </row>
    <row r="79" spans="4:10" ht="18.75" customHeight="1">
      <c r="D79" s="738">
        <f t="shared" si="0"/>
        <v>52</v>
      </c>
      <c r="E79" s="858" t="s">
        <v>1126</v>
      </c>
      <c r="F79" s="859"/>
      <c r="G79" s="859"/>
      <c r="H79" s="859"/>
      <c r="I79" s="860"/>
      <c r="J79" s="134" t="s">
        <v>1126</v>
      </c>
    </row>
    <row r="80" spans="4:10"/>
    <row r="81" spans="4:10"/>
    <row r="82" spans="4:10" ht="15" customHeight="1">
      <c r="D82" s="861" t="s">
        <v>1127</v>
      </c>
      <c r="E82" s="862"/>
      <c r="F82" s="862"/>
      <c r="G82" s="862"/>
      <c r="H82" s="862"/>
      <c r="I82" s="862"/>
      <c r="J82" s="863"/>
    </row>
    <row r="83" spans="4:10" ht="39.950000000000003" customHeight="1">
      <c r="D83" s="864" t="s">
        <v>1128</v>
      </c>
      <c r="E83" s="865"/>
      <c r="F83" s="865"/>
      <c r="G83" s="865"/>
      <c r="H83" s="865"/>
      <c r="I83" s="865"/>
      <c r="J83" s="866"/>
    </row>
    <row r="84" spans="4:10" ht="30" customHeight="1">
      <c r="D84" s="855" t="s">
        <v>1129</v>
      </c>
      <c r="E84" s="856"/>
      <c r="F84" s="856"/>
      <c r="G84" s="856"/>
      <c r="H84" s="856"/>
      <c r="I84" s="856"/>
      <c r="J84" s="857"/>
    </row>
    <row r="85" spans="4:10" ht="39.950000000000003" customHeight="1">
      <c r="D85" s="855" t="s">
        <v>1130</v>
      </c>
      <c r="E85" s="856"/>
      <c r="F85" s="856"/>
      <c r="G85" s="856"/>
      <c r="H85" s="856"/>
      <c r="I85" s="856"/>
      <c r="J85" s="857"/>
    </row>
    <row r="86" spans="4:10" ht="20.100000000000001" customHeight="1">
      <c r="D86" s="845" t="s">
        <v>2534</v>
      </c>
      <c r="E86" s="845"/>
      <c r="F86" s="845"/>
      <c r="G86" s="845"/>
      <c r="H86" s="845"/>
      <c r="I86" s="845"/>
      <c r="J86" s="845"/>
    </row>
    <row r="87" spans="4:10" ht="39.950000000000003" customHeight="1">
      <c r="D87" s="846" t="s">
        <v>1131</v>
      </c>
      <c r="E87" s="847"/>
      <c r="F87" s="847"/>
      <c r="G87" s="847"/>
      <c r="H87" s="847"/>
      <c r="I87" s="847"/>
      <c r="J87" s="848"/>
    </row>
    <row r="88" spans="4:10" ht="54.95" customHeight="1">
      <c r="D88" s="849" t="s">
        <v>2535</v>
      </c>
      <c r="E88" s="850"/>
      <c r="F88" s="850"/>
      <c r="G88" s="850"/>
      <c r="H88" s="850"/>
      <c r="I88" s="850"/>
      <c r="J88" s="851"/>
    </row>
    <row r="89" spans="4:10"/>
    <row r="90" spans="4:10"/>
    <row r="91" spans="4:10" ht="15" customHeight="1">
      <c r="D91" s="852" t="s">
        <v>1132</v>
      </c>
      <c r="E91" s="853"/>
      <c r="F91" s="853"/>
      <c r="G91" s="853"/>
      <c r="H91" s="853"/>
      <c r="I91" s="853"/>
      <c r="J91" s="854"/>
    </row>
    <row r="92" spans="4:10" ht="18.75" customHeight="1">
      <c r="D92" s="842" t="s">
        <v>2536</v>
      </c>
      <c r="E92" s="842"/>
      <c r="F92" s="842"/>
      <c r="G92" s="842"/>
      <c r="H92" s="842"/>
      <c r="I92" s="842"/>
      <c r="J92" s="842"/>
    </row>
    <row r="93" spans="4:10" ht="18.75" customHeight="1">
      <c r="D93" s="842" t="s">
        <v>1133</v>
      </c>
      <c r="E93" s="842"/>
      <c r="F93" s="842"/>
      <c r="G93" s="842"/>
      <c r="H93" s="842"/>
      <c r="I93" s="842"/>
      <c r="J93" s="842"/>
    </row>
    <row r="94" spans="4:10" ht="18.75" customHeight="1">
      <c r="D94" s="842" t="s">
        <v>1134</v>
      </c>
      <c r="E94" s="842"/>
      <c r="F94" s="842"/>
      <c r="G94" s="842"/>
      <c r="H94" s="842"/>
      <c r="I94" s="842"/>
      <c r="J94" s="842"/>
    </row>
    <row r="95" spans="4:10" ht="18.75" customHeight="1">
      <c r="D95" s="842" t="s">
        <v>1135</v>
      </c>
      <c r="E95" s="842"/>
      <c r="F95" s="842"/>
      <c r="G95" s="842"/>
      <c r="H95" s="842"/>
      <c r="I95" s="842"/>
      <c r="J95" s="842"/>
    </row>
    <row r="96" spans="4:10" ht="18.75" customHeight="1">
      <c r="D96" s="842" t="s">
        <v>1136</v>
      </c>
      <c r="E96" s="842"/>
      <c r="F96" s="842"/>
      <c r="G96" s="842"/>
      <c r="H96" s="842"/>
      <c r="I96" s="842"/>
      <c r="J96" s="842"/>
    </row>
    <row r="97" spans="4:10" ht="18.75" customHeight="1">
      <c r="D97" s="843" t="s">
        <v>2537</v>
      </c>
      <c r="E97" s="844"/>
      <c r="F97" s="844"/>
      <c r="G97" s="844"/>
      <c r="H97" s="844"/>
      <c r="I97" s="844"/>
      <c r="J97" s="844"/>
    </row>
    <row r="98" spans="4:10"/>
    <row r="99" spans="4:10"/>
    <row r="100" spans="4:10"/>
    <row r="101" spans="4:10"/>
    <row r="102" spans="4:10"/>
    <row r="103" spans="4:10"/>
    <row r="104" spans="4:10"/>
    <row r="105" spans="4:10"/>
    <row r="106" spans="4:10"/>
    <row r="107" spans="4:10"/>
    <row r="108" spans="4:10"/>
  </sheetData>
  <mergeCells count="82">
    <mergeCell ref="F11:I11"/>
    <mergeCell ref="E6:I6"/>
    <mergeCell ref="F7:I7"/>
    <mergeCell ref="F8:I8"/>
    <mergeCell ref="F9:I9"/>
    <mergeCell ref="F10:I10"/>
    <mergeCell ref="D21:J21"/>
    <mergeCell ref="D22:J22"/>
    <mergeCell ref="D23:J23"/>
    <mergeCell ref="D27:J27"/>
    <mergeCell ref="E32:I32"/>
    <mergeCell ref="E30:I30"/>
    <mergeCell ref="E31:I31"/>
    <mergeCell ref="D24:J24"/>
    <mergeCell ref="D14:J14"/>
    <mergeCell ref="D15:J15"/>
    <mergeCell ref="D18:J18"/>
    <mergeCell ref="D19:J19"/>
    <mergeCell ref="D20:J20"/>
    <mergeCell ref="E40:I40"/>
    <mergeCell ref="E41:I41"/>
    <mergeCell ref="E43:I43"/>
    <mergeCell ref="E44:I44"/>
    <mergeCell ref="E45:I45"/>
    <mergeCell ref="E42:I42"/>
    <mergeCell ref="E35:I35"/>
    <mergeCell ref="E36:I36"/>
    <mergeCell ref="E28:I28"/>
    <mergeCell ref="E37:I37"/>
    <mergeCell ref="E39:I39"/>
    <mergeCell ref="E38:I38"/>
    <mergeCell ref="E34:I34"/>
    <mergeCell ref="E33:I33"/>
    <mergeCell ref="E29:I29"/>
    <mergeCell ref="E59:I59"/>
    <mergeCell ref="E48:I48"/>
    <mergeCell ref="E49:I49"/>
    <mergeCell ref="E51:I51"/>
    <mergeCell ref="E46:I46"/>
    <mergeCell ref="E52:I52"/>
    <mergeCell ref="E53:I53"/>
    <mergeCell ref="E54:I54"/>
    <mergeCell ref="E55:I55"/>
    <mergeCell ref="E56:I56"/>
    <mergeCell ref="E57:I57"/>
    <mergeCell ref="E58:I58"/>
    <mergeCell ref="E47:I47"/>
    <mergeCell ref="E50:I50"/>
    <mergeCell ref="E71:I71"/>
    <mergeCell ref="E64:I64"/>
    <mergeCell ref="E60:I60"/>
    <mergeCell ref="E65:I65"/>
    <mergeCell ref="E67:I67"/>
    <mergeCell ref="E61:I61"/>
    <mergeCell ref="E62:I62"/>
    <mergeCell ref="E66:I66"/>
    <mergeCell ref="E63:I63"/>
    <mergeCell ref="E68:I68"/>
    <mergeCell ref="E69:I69"/>
    <mergeCell ref="E70:I70"/>
    <mergeCell ref="D85:J85"/>
    <mergeCell ref="E72:I72"/>
    <mergeCell ref="E73:I73"/>
    <mergeCell ref="E74:I74"/>
    <mergeCell ref="E75:I75"/>
    <mergeCell ref="E76:I76"/>
    <mergeCell ref="E77:I77"/>
    <mergeCell ref="E78:I78"/>
    <mergeCell ref="E79:I79"/>
    <mergeCell ref="D82:J82"/>
    <mergeCell ref="D83:J83"/>
    <mergeCell ref="D84:J84"/>
    <mergeCell ref="D94:J94"/>
    <mergeCell ref="D95:J95"/>
    <mergeCell ref="D96:J96"/>
    <mergeCell ref="D97:J97"/>
    <mergeCell ref="D86:J86"/>
    <mergeCell ref="D87:J87"/>
    <mergeCell ref="D88:J88"/>
    <mergeCell ref="D91:J91"/>
    <mergeCell ref="D92:J92"/>
    <mergeCell ref="D93:J93"/>
  </mergeCells>
  <hyperlinks>
    <hyperlink ref="J32" location="'Details of business activities'!D8" display="Details of business activities" xr:uid="{00000000-0004-0000-0000-000000000000}"/>
    <hyperlink ref="J33" location="'Products services sold'!D8" display="Products Services sold" xr:uid="{00000000-0004-0000-0000-000001000000}"/>
    <hyperlink ref="J34" location="'Holding subsidiary or associate'!D8" display="Holding,subsidiary or associate" xr:uid="{00000000-0004-0000-0000-000002000000}"/>
    <hyperlink ref="J35" location="'Other stakeholder group'!D8" display="Other stakeholder group" xr:uid="{00000000-0004-0000-0000-000003000000}"/>
    <hyperlink ref="J36" location="'Business conduct issues'!D8" display="Business conduct issues" xr:uid="{00000000-0004-0000-0000-000004000000}"/>
    <hyperlink ref="J28" location="'General Disclosures'!D8" display="General Disclosures" xr:uid="{00000000-0004-0000-0000-000005000000}"/>
    <hyperlink ref="J37" location="'MGT and process disclosure'!D8" display="MGT and process disclosure" xr:uid="{00000000-0004-0000-0000-000006000000}"/>
    <hyperlink ref="J39" location="'Penalty or fine'!D8" display="Penalty or fine" xr:uid="{00000000-0004-0000-0000-000007000000}"/>
    <hyperlink ref="J40" location="Settlement!D8" display="Settlement" xr:uid="{00000000-0004-0000-0000-000008000000}"/>
    <hyperlink ref="J41" location="'Compounding Fee'!D8" display="Compounding fee" xr:uid="{00000000-0004-0000-0000-000009000000}"/>
    <hyperlink ref="J42" location="Imprisonment!D8" display="Imprisonment" xr:uid="{00000000-0004-0000-0000-00000A000000}"/>
    <hyperlink ref="J43" location="Punishment!D8" display="Punishment" xr:uid="{00000000-0004-0000-0000-00000B000000}"/>
    <hyperlink ref="J44" location="' Appeal or revision case'!D8" display="Appeal or revision case details" xr:uid="{00000000-0004-0000-0000-00000C000000}"/>
    <hyperlink ref="J45" location="'Programmes for value chain'!D8" display="Programmes for value chain" xr:uid="{00000000-0004-0000-0000-00000D000000}"/>
    <hyperlink ref="J38" location="'PRINCIPLE 1'!D8" display="PRINCIPLE 1" xr:uid="{00000000-0004-0000-0000-00000E000000}"/>
    <hyperlink ref="J47" location="'Life cycle assessment'!D8" display="Life cycle assessment" xr:uid="{00000000-0004-0000-0000-00000F000000}"/>
    <hyperlink ref="J48" location="'Action taken'!D8" display="Action taken" xr:uid="{00000000-0004-0000-0000-000010000000}"/>
    <hyperlink ref="J49" location="'Recycled or reused input'!D8" display="Recycled or reused input" xr:uid="{00000000-0004-0000-0000-000011000000}"/>
    <hyperlink ref="J51" location="Reclaimed!D8" display="Reclaimed" xr:uid="{00000000-0004-0000-0000-000012000000}"/>
    <hyperlink ref="J46" location="'PRINCIPLE 2'!D8" display="PRINCIPLE 2" xr:uid="{00000000-0004-0000-0000-000013000000}"/>
    <hyperlink ref="J52" location="'PRINCIPLE 3'!D8" display="PRINCIPLE 3" xr:uid="{00000000-0004-0000-0000-000014000000}"/>
    <hyperlink ref="J50" location="'Details of other waste'!D8" display="Details of other waste" xr:uid="{00000000-0004-0000-0000-000015000000}"/>
    <hyperlink ref="J53" location="'Other retirement benefits'!D8" display="Other retirement benefits" xr:uid="{00000000-0004-0000-0000-000016000000}"/>
    <hyperlink ref="J54" location="'PRINCIPLE 4'!D8" display="PRINCIPLE 4" xr:uid="{00000000-0004-0000-0000-000017000000}"/>
    <hyperlink ref="J55" location="'Stakeholder group'!D8" display="Stakeholder group" xr:uid="{00000000-0004-0000-0000-000018000000}"/>
    <hyperlink ref="J56" location="'PRINCIPLE 5'!D8" display="PRINCIPLE 5" xr:uid="{00000000-0004-0000-0000-000019000000}"/>
    <hyperlink ref="J57" location="'Other assessments'!D8" display="Other assessments" xr:uid="{00000000-0004-0000-0000-00001A000000}"/>
    <hyperlink ref="J58" location="'Details of other value chain'!D8" display="Details of other value chain" xr:uid="{00000000-0004-0000-0000-00001B000000}"/>
    <hyperlink ref="J59" location="'PRINCIPLE 6'!D6" display="PRINCIPLE 6" xr:uid="{00000000-0004-0000-0000-00001C000000}"/>
    <hyperlink ref="J64" location="'Energy consumed from renewable'!D8" display="Energy consumed from renewable" xr:uid="{00000000-0004-0000-0000-00001D000000}"/>
    <hyperlink ref="J60" location="'Details of other air emissions'!D8" display="Details of other air emissions" xr:uid="{00000000-0004-0000-0000-00001E000000}"/>
    <hyperlink ref="J65" location="'EnergyConsumed from NR'!D8" display="Energy consumed from NR" xr:uid="{00000000-0004-0000-0000-00001F000000}"/>
    <hyperlink ref="J67" location="'Initiative to improve resource'!D8" display="Initiative to improve resource" xr:uid="{00000000-0004-0000-0000-000020000000}"/>
    <hyperlink ref="J61" location="'Environment approval(clearance)'!D8" display="Environment approval(clearance)" xr:uid="{00000000-0004-0000-0000-000021000000}"/>
    <hyperlink ref="J62" location="'Environmental impact'!D8" display="Environmental impact" xr:uid="{00000000-0004-0000-0000-000022000000}"/>
    <hyperlink ref="J66" location="'Plant in area of water stress'!D8" display="Plant in area of water stress" xr:uid="{00000000-0004-0000-0000-000023000000}"/>
    <hyperlink ref="J63" location="'Details of non compliance'!D8" display="Details of non compliance" xr:uid="{00000000-0004-0000-0000-000024000000}"/>
    <hyperlink ref="J68" location="'PRINCIPLE 7'!D8" display="PRINCIPLE 7" xr:uid="{00000000-0004-0000-0000-000025000000}"/>
    <hyperlink ref="J69" location="'Action taken on issue'!D8" display="Action taken on issue" xr:uid="{00000000-0004-0000-0000-000026000000}"/>
    <hyperlink ref="J70" location="'Public policy advocates'!D7" display="Public policy advocates" xr:uid="{00000000-0004-0000-0000-000027000000}"/>
    <hyperlink ref="J71" location="'PRINCIPLE 8'!D8" display="PRINCIPLE 8" xr:uid="{00000000-0004-0000-0000-000028000000}"/>
    <hyperlink ref="J72" location="'Details of SIA'!D8" display="Details of SIA" xr:uid="{00000000-0004-0000-0000-000029000000}"/>
    <hyperlink ref="J73" location="'Details of the benefits from IP'!D8" display="Details of the benefits from IP" xr:uid="{00000000-0004-0000-0000-00002A000000}"/>
    <hyperlink ref="J74" location="'Details of CSR Project'!D8" display="Details of CSR Project" xr:uid="{00000000-0004-0000-0000-00002B000000}"/>
    <hyperlink ref="J75" location="'Details of Corrective Action IP'!D8" display="Details of corrective action IP" xr:uid="{00000000-0004-0000-0000-00002C000000}"/>
    <hyperlink ref="J76" location="'Project for rehabilitation'!D8" display="project for rehabilitation" xr:uid="{00000000-0004-0000-0000-00002D000000}"/>
    <hyperlink ref="J77" location="'Action to mitigate negative SIA'!D8" display="Action to mitigate negative SIA" xr:uid="{00000000-0004-0000-0000-00002E000000}"/>
    <hyperlink ref="J78" location="'CSR in aspirational districts'!D8" display="CSR in aspirational districts" xr:uid="{00000000-0004-0000-0000-00002F000000}"/>
    <hyperlink ref="J79" location="'PRINCIPLE  9 '!D8" display="PRINCIPLE  9 " xr:uid="{00000000-0004-0000-0000-000030000000}"/>
    <hyperlink ref="F7:I7" location="Index!D14" display="Overview" xr:uid="{00000000-0004-0000-0000-000031000000}"/>
    <hyperlink ref="F8:I8" location="Index!D18" display="Before you begin" xr:uid="{00000000-0004-0000-0000-000032000000}"/>
    <hyperlink ref="F9:I9" location="Index!D27" display="Index" xr:uid="{00000000-0004-0000-0000-000033000000}"/>
    <hyperlink ref="F10:I10" location="Index!D82" display="Steps for Filing Business Responsibility &amp; Sustainability Reporting" xr:uid="{00000000-0004-0000-0000-000034000000}"/>
    <hyperlink ref="F11:I11" location="Index!D91" display="Fill up the data in excel utility" xr:uid="{00000000-0004-0000-0000-000035000000}"/>
    <hyperlink ref="J29" location="'Stock exchange'!D8" display="Stock exchange" xr:uid="{39986B43-175D-4358-A7D9-41FAFD40CC40}"/>
    <hyperlink ref="J30" location="'Name of assurance Provider'!D8" display="Name of assurance Provider" xr:uid="{043989B3-20CC-4D09-A1C6-6DE7A67EAB6C}"/>
    <hyperlink ref="J31" location="'Type of assurance obtained'!E8" display="Type of assurance obtained" xr:uid="{C40F09C5-F50B-4551-BBC2-B128A44322B6}"/>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E99"/>
  <sheetViews>
    <sheetView showGridLines="0" zoomScale="80" zoomScaleNormal="80" workbookViewId="0">
      <pane xSplit="3" ySplit="8" topLeftCell="D9" activePane="bottomRight" state="frozen"/>
      <selection activeCell="F13" sqref="F13"/>
      <selection pane="topRight" activeCell="F13" sqref="F13"/>
      <selection pane="bottomLeft" activeCell="F13" sqref="F13"/>
      <selection pane="bottomRight" activeCell="D8" sqref="D8:Q8"/>
    </sheetView>
  </sheetViews>
  <sheetFormatPr defaultColWidth="0" defaultRowHeight="15"/>
  <cols>
    <col min="1" max="2" width="9.140625" hidden="1" customWidth="1"/>
    <col min="3" max="3" width="5.7109375" customWidth="1"/>
    <col min="4" max="4" width="7" bestFit="1" customWidth="1"/>
    <col min="5" max="5" width="51.85546875" style="1" customWidth="1"/>
    <col min="6" max="17" width="20.42578125" customWidth="1"/>
    <col min="18" max="20" width="9.140625" customWidth="1"/>
    <col min="21" max="35" width="7.140625" hidden="1" customWidth="1"/>
    <col min="36" max="36" width="80.85546875" hidden="1" customWidth="1"/>
    <col min="37" max="38" width="7.140625" hidden="1" customWidth="1"/>
    <col min="39" max="39" width="81.7109375" hidden="1" customWidth="1"/>
    <col min="40" max="57" width="0" hidden="1" customWidth="1"/>
    <col min="58" max="16384" width="7.140625" hidden="1"/>
  </cols>
  <sheetData>
    <row r="1" spans="4:57" hidden="1">
      <c r="J1" t="s">
        <v>608</v>
      </c>
      <c r="K1" t="s">
        <v>609</v>
      </c>
      <c r="O1" t="s">
        <v>142</v>
      </c>
      <c r="P1" t="s">
        <v>143</v>
      </c>
      <c r="Q1" t="s">
        <v>556</v>
      </c>
      <c r="Y1" t="s">
        <v>1687</v>
      </c>
      <c r="Z1" t="s">
        <v>1577</v>
      </c>
      <c r="AA1" t="s">
        <v>610</v>
      </c>
      <c r="AB1" t="s">
        <v>611</v>
      </c>
      <c r="AC1" t="s">
        <v>612</v>
      </c>
      <c r="AD1" t="s">
        <v>613</v>
      </c>
      <c r="AE1" t="s">
        <v>614</v>
      </c>
      <c r="AF1" t="s">
        <v>615</v>
      </c>
      <c r="AG1" t="s">
        <v>616</v>
      </c>
      <c r="AH1" t="s">
        <v>617</v>
      </c>
      <c r="AI1" t="s">
        <v>618</v>
      </c>
      <c r="AJ1">
        <v>10</v>
      </c>
      <c r="AK1">
        <v>11</v>
      </c>
      <c r="AL1">
        <v>12</v>
      </c>
      <c r="AM1">
        <v>13</v>
      </c>
      <c r="AN1">
        <v>14</v>
      </c>
      <c r="AO1">
        <v>15</v>
      </c>
      <c r="AP1">
        <v>16</v>
      </c>
      <c r="AQ1">
        <v>17</v>
      </c>
      <c r="AR1">
        <v>18</v>
      </c>
      <c r="AS1">
        <v>19</v>
      </c>
      <c r="AT1">
        <v>20</v>
      </c>
      <c r="AU1">
        <v>21</v>
      </c>
      <c r="AV1">
        <v>22</v>
      </c>
      <c r="AW1">
        <v>23</v>
      </c>
      <c r="AX1">
        <v>24</v>
      </c>
      <c r="AY1">
        <v>25</v>
      </c>
      <c r="AZ1">
        <v>26</v>
      </c>
      <c r="BA1">
        <v>27</v>
      </c>
      <c r="BB1">
        <v>28</v>
      </c>
      <c r="BC1">
        <v>29</v>
      </c>
      <c r="BD1">
        <v>30</v>
      </c>
      <c r="BE1">
        <v>31</v>
      </c>
    </row>
    <row r="2" spans="4:57" hidden="1">
      <c r="O2" t="s">
        <v>2591</v>
      </c>
      <c r="P2" t="s">
        <v>2592</v>
      </c>
      <c r="Q2" t="s">
        <v>143</v>
      </c>
      <c r="Y2" t="s">
        <v>1688</v>
      </c>
      <c r="Z2" t="s">
        <v>1578</v>
      </c>
      <c r="AA2" t="s">
        <v>610</v>
      </c>
      <c r="AB2" t="s">
        <v>611</v>
      </c>
      <c r="AC2" t="s">
        <v>612</v>
      </c>
      <c r="AD2" t="s">
        <v>613</v>
      </c>
      <c r="AE2" t="s">
        <v>614</v>
      </c>
      <c r="AF2" t="s">
        <v>615</v>
      </c>
      <c r="AG2" t="s">
        <v>616</v>
      </c>
      <c r="AH2" t="s">
        <v>617</v>
      </c>
      <c r="AI2" t="s">
        <v>618</v>
      </c>
      <c r="AJ2">
        <v>10</v>
      </c>
      <c r="AK2">
        <v>11</v>
      </c>
      <c r="AL2">
        <v>12</v>
      </c>
    </row>
    <row r="3" spans="4:57" hidden="1">
      <c r="Z3" t="s">
        <v>1579</v>
      </c>
      <c r="AA3">
        <v>2019</v>
      </c>
      <c r="AB3">
        <v>2020</v>
      </c>
      <c r="AC3">
        <v>2021</v>
      </c>
      <c r="AD3">
        <v>2022</v>
      </c>
      <c r="AE3">
        <v>2023</v>
      </c>
      <c r="AF3">
        <v>2024</v>
      </c>
    </row>
    <row r="4" spans="4:57" hidden="1"/>
    <row r="5" spans="4:57" hidden="1"/>
    <row r="6" spans="4:57" ht="20.100000000000001" customHeight="1">
      <c r="AA6" s="903" t="s">
        <v>624</v>
      </c>
      <c r="AB6" s="903"/>
      <c r="AC6" s="903"/>
      <c r="AD6" s="903"/>
      <c r="AE6" s="903"/>
    </row>
    <row r="7" spans="4:57" ht="20.100000000000001" customHeight="1" thickBot="1"/>
    <row r="8" spans="4:57" ht="30" customHeight="1" thickBot="1">
      <c r="D8" s="907" t="s">
        <v>562</v>
      </c>
      <c r="E8" s="908"/>
      <c r="F8" s="908"/>
      <c r="G8" s="908"/>
      <c r="H8" s="908"/>
      <c r="I8" s="908"/>
      <c r="J8" s="908"/>
      <c r="K8" s="908"/>
      <c r="L8" s="908"/>
      <c r="M8" s="908"/>
      <c r="N8" s="908"/>
      <c r="O8" s="908"/>
      <c r="P8" s="908"/>
      <c r="Q8" s="909"/>
      <c r="AA8" s="99" t="s">
        <v>619</v>
      </c>
      <c r="AB8" s="99" t="s">
        <v>620</v>
      </c>
      <c r="AC8" s="99" t="s">
        <v>621</v>
      </c>
      <c r="AD8" s="99" t="s">
        <v>622</v>
      </c>
      <c r="AE8" s="99" t="s">
        <v>623</v>
      </c>
    </row>
    <row r="9" spans="4:57" ht="20.100000000000001" customHeight="1">
      <c r="D9" s="391" t="s">
        <v>0</v>
      </c>
      <c r="E9" s="392" t="s">
        <v>1</v>
      </c>
      <c r="F9" s="392"/>
      <c r="G9" s="392"/>
      <c r="H9" s="392"/>
      <c r="I9" s="392"/>
      <c r="J9" s="392"/>
      <c r="K9" s="392"/>
      <c r="L9" s="392"/>
      <c r="M9" s="392"/>
      <c r="N9" s="392"/>
      <c r="O9" s="392"/>
      <c r="P9" s="392"/>
      <c r="Q9" s="393"/>
    </row>
    <row r="10" spans="4:57">
      <c r="D10" s="388">
        <v>1</v>
      </c>
      <c r="E10" s="389" t="s">
        <v>2</v>
      </c>
      <c r="F10" s="970"/>
      <c r="G10" s="971"/>
      <c r="H10" s="971"/>
      <c r="I10" s="972"/>
      <c r="J10" s="7"/>
      <c r="K10" s="7"/>
      <c r="L10" s="7"/>
      <c r="M10" s="7"/>
      <c r="N10" s="7"/>
      <c r="O10" s="7"/>
      <c r="P10" s="7"/>
      <c r="Q10" s="9"/>
      <c r="AA10" t="s">
        <v>817</v>
      </c>
      <c r="AB10" t="s">
        <v>2</v>
      </c>
      <c r="AD10" t="s">
        <v>816</v>
      </c>
      <c r="AE10" t="s">
        <v>715</v>
      </c>
    </row>
    <row r="11" spans="4:57">
      <c r="D11" s="13">
        <v>2</v>
      </c>
      <c r="E11" s="366" t="s">
        <v>3</v>
      </c>
      <c r="F11" s="956"/>
      <c r="G11" s="957"/>
      <c r="H11" s="957"/>
      <c r="I11" s="958"/>
      <c r="J11" s="7"/>
      <c r="K11" s="7"/>
      <c r="L11" s="7"/>
      <c r="M11" s="7"/>
      <c r="N11" s="7"/>
      <c r="O11" s="7"/>
      <c r="P11" s="7"/>
      <c r="Q11" s="9"/>
      <c r="AA11" t="s">
        <v>818</v>
      </c>
      <c r="AB11" t="s">
        <v>3</v>
      </c>
      <c r="AE11" t="s">
        <v>715</v>
      </c>
    </row>
    <row r="12" spans="4:57">
      <c r="D12" s="13">
        <v>3</v>
      </c>
      <c r="E12" s="366" t="s">
        <v>2538</v>
      </c>
      <c r="F12" s="956"/>
      <c r="G12" s="957"/>
      <c r="H12" s="957"/>
      <c r="I12" s="958"/>
      <c r="J12" s="7"/>
      <c r="K12" s="7"/>
      <c r="L12" s="7"/>
      <c r="M12" s="7"/>
      <c r="N12" s="7"/>
      <c r="O12" s="7"/>
      <c r="P12" s="7"/>
      <c r="Q12" s="9"/>
      <c r="AA12" t="s">
        <v>2557</v>
      </c>
      <c r="AB12" t="s">
        <v>4</v>
      </c>
      <c r="AE12" t="s">
        <v>715</v>
      </c>
    </row>
    <row r="13" spans="4:57">
      <c r="D13" s="13">
        <v>4</v>
      </c>
      <c r="E13" s="366" t="s">
        <v>5</v>
      </c>
      <c r="F13" s="956"/>
      <c r="G13" s="957"/>
      <c r="H13" s="957"/>
      <c r="I13" s="958"/>
      <c r="J13" s="7"/>
      <c r="K13" s="7"/>
      <c r="L13" s="7"/>
      <c r="M13" s="7"/>
      <c r="N13" s="7"/>
      <c r="O13" s="7"/>
      <c r="P13" s="7"/>
      <c r="Q13" s="9"/>
      <c r="AA13" t="s">
        <v>820</v>
      </c>
      <c r="AB13" t="s">
        <v>5</v>
      </c>
      <c r="AE13" t="s">
        <v>715</v>
      </c>
    </row>
    <row r="14" spans="4:57">
      <c r="D14" s="13">
        <v>5</v>
      </c>
      <c r="E14" s="366" t="s">
        <v>6</v>
      </c>
      <c r="F14" s="956"/>
      <c r="G14" s="957"/>
      <c r="H14" s="957"/>
      <c r="I14" s="958"/>
      <c r="J14" s="7"/>
      <c r="K14" s="7"/>
      <c r="L14" s="7"/>
      <c r="M14" s="7"/>
      <c r="N14" s="7"/>
      <c r="O14" s="7"/>
      <c r="P14" s="7"/>
      <c r="Q14" s="9"/>
      <c r="AA14" t="s">
        <v>821</v>
      </c>
      <c r="AB14" t="s">
        <v>6</v>
      </c>
      <c r="AE14" t="s">
        <v>715</v>
      </c>
    </row>
    <row r="15" spans="4:57">
      <c r="D15" s="13">
        <v>6</v>
      </c>
      <c r="E15" s="366" t="s">
        <v>7</v>
      </c>
      <c r="F15" s="959"/>
      <c r="G15" s="960"/>
      <c r="H15" s="960"/>
      <c r="I15" s="961"/>
      <c r="J15" s="7"/>
      <c r="K15" s="7"/>
      <c r="L15" s="7"/>
      <c r="M15" s="7"/>
      <c r="N15" s="7"/>
      <c r="O15" s="7"/>
      <c r="P15" s="7"/>
      <c r="Q15" s="9"/>
      <c r="AA15" t="s">
        <v>822</v>
      </c>
      <c r="AB15" t="s">
        <v>7</v>
      </c>
      <c r="AE15" t="s">
        <v>715</v>
      </c>
    </row>
    <row r="16" spans="4:57">
      <c r="D16" s="13">
        <v>7</v>
      </c>
      <c r="E16" s="366" t="s">
        <v>8</v>
      </c>
      <c r="F16" s="956"/>
      <c r="G16" s="957"/>
      <c r="H16" s="957"/>
      <c r="I16" s="958"/>
      <c r="J16" s="7"/>
      <c r="K16" s="7"/>
      <c r="L16" s="7"/>
      <c r="M16" s="7"/>
      <c r="N16" s="7"/>
      <c r="O16" s="7"/>
      <c r="P16" s="7"/>
      <c r="Q16" s="9"/>
      <c r="AA16" t="s">
        <v>823</v>
      </c>
      <c r="AB16" t="s">
        <v>8</v>
      </c>
      <c r="AE16" t="s">
        <v>715</v>
      </c>
    </row>
    <row r="17" spans="4:31">
      <c r="D17" s="13">
        <v>8</v>
      </c>
      <c r="E17" s="366" t="s">
        <v>9</v>
      </c>
      <c r="F17" s="956"/>
      <c r="G17" s="957"/>
      <c r="H17" s="957"/>
      <c r="I17" s="958"/>
      <c r="J17" s="7"/>
      <c r="K17" s="7"/>
      <c r="L17" s="7"/>
      <c r="M17" s="7"/>
      <c r="N17" s="7"/>
      <c r="O17" s="7"/>
      <c r="P17" s="7"/>
      <c r="Q17" s="9"/>
      <c r="AA17" t="s">
        <v>824</v>
      </c>
      <c r="AB17" t="s">
        <v>9</v>
      </c>
      <c r="AE17" t="s">
        <v>715</v>
      </c>
    </row>
    <row r="18" spans="4:31">
      <c r="D18" s="13">
        <v>9</v>
      </c>
      <c r="E18" s="69" t="s">
        <v>10</v>
      </c>
      <c r="F18" s="981" t="s">
        <v>600</v>
      </c>
      <c r="G18" s="981"/>
      <c r="H18" s="981" t="s">
        <v>601</v>
      </c>
      <c r="I18" s="981"/>
      <c r="J18" s="7"/>
      <c r="K18" s="7"/>
      <c r="L18" s="7"/>
      <c r="M18" s="7"/>
      <c r="N18" s="7"/>
      <c r="O18" s="7"/>
      <c r="P18" s="7"/>
      <c r="Q18" s="9"/>
    </row>
    <row r="19" spans="4:31">
      <c r="D19" s="116"/>
      <c r="E19" s="557" t="s">
        <v>127</v>
      </c>
      <c r="F19" s="901"/>
      <c r="G19" s="902"/>
      <c r="H19" s="901"/>
      <c r="I19" s="902"/>
      <c r="J19" s="7"/>
      <c r="K19" s="7"/>
      <c r="L19" s="7"/>
      <c r="M19" s="7"/>
      <c r="N19" s="7"/>
      <c r="O19" s="7"/>
      <c r="P19" s="7"/>
      <c r="Q19" s="9"/>
      <c r="Z19" t="s">
        <v>825</v>
      </c>
      <c r="AA19" t="s">
        <v>826</v>
      </c>
      <c r="AB19" s="113" t="s">
        <v>127</v>
      </c>
      <c r="AE19" t="s">
        <v>715</v>
      </c>
    </row>
    <row r="20" spans="4:31">
      <c r="D20" s="116"/>
      <c r="E20" s="557" t="s">
        <v>128</v>
      </c>
      <c r="F20" s="901"/>
      <c r="G20" s="902"/>
      <c r="H20" s="901"/>
      <c r="I20" s="902"/>
      <c r="J20" s="7"/>
      <c r="K20" s="7"/>
      <c r="L20" s="7"/>
      <c r="M20" s="7"/>
      <c r="N20" s="7"/>
      <c r="O20" s="7"/>
      <c r="P20" s="7"/>
      <c r="Q20" s="9"/>
      <c r="Z20" t="s">
        <v>827</v>
      </c>
      <c r="AA20" t="s">
        <v>828</v>
      </c>
      <c r="AB20" s="113" t="s">
        <v>128</v>
      </c>
      <c r="AE20" t="s">
        <v>715</v>
      </c>
    </row>
    <row r="21" spans="4:31">
      <c r="D21" s="116"/>
      <c r="E21" s="557" t="s">
        <v>593</v>
      </c>
      <c r="F21" s="901"/>
      <c r="G21" s="902"/>
      <c r="H21" s="901"/>
      <c r="I21" s="902"/>
      <c r="J21" s="7"/>
      <c r="K21" s="7"/>
      <c r="L21" s="7"/>
      <c r="M21" s="7"/>
      <c r="N21" s="7"/>
      <c r="O21" s="7"/>
      <c r="P21" s="7"/>
      <c r="Q21" s="9"/>
      <c r="Z21" t="s">
        <v>829</v>
      </c>
      <c r="AA21" t="s">
        <v>830</v>
      </c>
      <c r="AB21" s="113" t="s">
        <v>593</v>
      </c>
      <c r="AE21" t="s">
        <v>715</v>
      </c>
    </row>
    <row r="22" spans="4:31">
      <c r="D22" s="13">
        <v>10</v>
      </c>
      <c r="E22" s="3" t="s">
        <v>11</v>
      </c>
      <c r="F22" s="976" t="s">
        <v>66</v>
      </c>
      <c r="G22" s="977"/>
      <c r="H22" s="977"/>
      <c r="I22" s="978"/>
      <c r="J22" s="7"/>
      <c r="K22" s="7"/>
      <c r="L22" s="7"/>
      <c r="M22" s="7"/>
      <c r="N22" s="7"/>
      <c r="O22" s="7"/>
      <c r="P22" s="7"/>
      <c r="Q22" s="9"/>
      <c r="AA22" t="s">
        <v>831</v>
      </c>
      <c r="AB22" t="s">
        <v>11</v>
      </c>
      <c r="AE22" t="s">
        <v>715</v>
      </c>
    </row>
    <row r="23" spans="4:31">
      <c r="D23" s="13">
        <v>11</v>
      </c>
      <c r="E23" s="3" t="s">
        <v>1522</v>
      </c>
      <c r="F23" s="979"/>
      <c r="G23" s="980"/>
      <c r="H23" s="980"/>
      <c r="I23" s="980"/>
      <c r="J23" s="7"/>
      <c r="K23" s="7"/>
      <c r="L23" s="7"/>
      <c r="M23" s="7"/>
      <c r="N23" s="7"/>
      <c r="O23" s="7"/>
      <c r="P23" s="7"/>
      <c r="Q23" s="9"/>
      <c r="AA23" t="s">
        <v>832</v>
      </c>
      <c r="AB23" t="s">
        <v>12</v>
      </c>
      <c r="AE23" t="s">
        <v>715</v>
      </c>
    </row>
    <row r="24" spans="4:31" ht="15" customHeight="1">
      <c r="D24" s="13">
        <v>12</v>
      </c>
      <c r="E24" s="973" t="s">
        <v>409</v>
      </c>
      <c r="F24" s="974"/>
      <c r="G24" s="974"/>
      <c r="H24" s="974"/>
      <c r="I24" s="975"/>
      <c r="J24" s="7"/>
      <c r="K24" s="7"/>
      <c r="L24" s="7"/>
      <c r="M24" s="7"/>
      <c r="N24" s="7"/>
      <c r="O24" s="7"/>
      <c r="P24" s="7"/>
      <c r="Q24" s="9"/>
    </row>
    <row r="25" spans="4:31">
      <c r="D25" s="75"/>
      <c r="E25" s="57" t="s">
        <v>79</v>
      </c>
      <c r="F25" s="953"/>
      <c r="G25" s="954"/>
      <c r="H25" s="954"/>
      <c r="I25" s="955"/>
      <c r="J25" s="7"/>
      <c r="K25" s="7"/>
      <c r="L25" s="7"/>
      <c r="M25" s="7"/>
      <c r="N25" s="7"/>
      <c r="O25" s="7"/>
      <c r="P25" s="7"/>
      <c r="Q25" s="9"/>
      <c r="AA25" t="s">
        <v>833</v>
      </c>
      <c r="AB25" s="113" t="s">
        <v>79</v>
      </c>
      <c r="AE25" t="s">
        <v>715</v>
      </c>
    </row>
    <row r="26" spans="4:31">
      <c r="D26" s="75"/>
      <c r="E26" s="57" t="s">
        <v>80</v>
      </c>
      <c r="F26" s="956"/>
      <c r="G26" s="957"/>
      <c r="H26" s="957"/>
      <c r="I26" s="958"/>
      <c r="J26" s="7"/>
      <c r="K26" s="7"/>
      <c r="L26" s="7"/>
      <c r="M26" s="7"/>
      <c r="N26" s="7"/>
      <c r="O26" s="7"/>
      <c r="P26" s="7"/>
      <c r="Q26" s="9"/>
      <c r="AA26" t="s">
        <v>834</v>
      </c>
      <c r="AB26" s="113" t="s">
        <v>80</v>
      </c>
      <c r="AE26" t="s">
        <v>715</v>
      </c>
    </row>
    <row r="27" spans="4:31">
      <c r="D27" s="75"/>
      <c r="E27" s="57" t="s">
        <v>165</v>
      </c>
      <c r="F27" s="959"/>
      <c r="G27" s="960"/>
      <c r="H27" s="960"/>
      <c r="I27" s="961"/>
      <c r="J27" s="7"/>
      <c r="K27" s="7"/>
      <c r="L27" s="7"/>
      <c r="M27" s="7"/>
      <c r="N27" s="7"/>
      <c r="O27" s="7"/>
      <c r="P27" s="7"/>
      <c r="Q27" s="9"/>
      <c r="AA27" t="s">
        <v>835</v>
      </c>
      <c r="AB27" s="113" t="s">
        <v>165</v>
      </c>
      <c r="AE27" t="s">
        <v>715</v>
      </c>
    </row>
    <row r="28" spans="4:31" ht="75">
      <c r="D28" s="347">
        <v>13</v>
      </c>
      <c r="E28" s="4" t="s">
        <v>13</v>
      </c>
      <c r="F28" s="929"/>
      <c r="G28" s="930"/>
      <c r="H28" s="930"/>
      <c r="I28" s="931"/>
      <c r="J28" s="7"/>
      <c r="K28" s="7"/>
      <c r="L28" s="7"/>
      <c r="M28" s="7"/>
      <c r="N28" s="7"/>
      <c r="O28" s="7"/>
      <c r="P28" s="7"/>
      <c r="Q28" s="9"/>
      <c r="AA28" t="s">
        <v>836</v>
      </c>
      <c r="AB28" t="s">
        <v>13</v>
      </c>
      <c r="AE28" t="s">
        <v>715</v>
      </c>
    </row>
    <row r="29" spans="4:31">
      <c r="D29" s="336">
        <v>14</v>
      </c>
      <c r="E29" s="964" t="s">
        <v>2590</v>
      </c>
      <c r="F29" s="965"/>
      <c r="G29" s="965"/>
      <c r="H29" s="965"/>
      <c r="I29" s="365"/>
      <c r="J29" s="7"/>
      <c r="K29" s="7"/>
      <c r="L29" s="7"/>
      <c r="M29" s="7"/>
      <c r="N29" s="7"/>
      <c r="O29" s="7"/>
      <c r="P29" s="7"/>
      <c r="Q29" s="9"/>
      <c r="AA29" t="s">
        <v>2620</v>
      </c>
      <c r="AB29" s="758" t="s">
        <v>2621</v>
      </c>
    </row>
    <row r="30" spans="4:31">
      <c r="D30" s="336">
        <v>15</v>
      </c>
      <c r="E30" s="964" t="s">
        <v>2593</v>
      </c>
      <c r="F30" s="966"/>
      <c r="G30" s="966"/>
      <c r="H30" s="967"/>
      <c r="I30" s="824" t="s">
        <v>2625</v>
      </c>
      <c r="J30" s="7"/>
      <c r="K30" s="7"/>
      <c r="L30" s="7"/>
      <c r="M30" s="7"/>
      <c r="N30" s="7"/>
      <c r="O30" s="7"/>
      <c r="P30" s="7"/>
      <c r="Q30" s="9"/>
      <c r="AB30" s="758"/>
    </row>
    <row r="31" spans="4:31" ht="15.75" thickBot="1">
      <c r="D31" s="266">
        <v>16</v>
      </c>
      <c r="E31" s="968" t="s">
        <v>2594</v>
      </c>
      <c r="F31" s="969"/>
      <c r="G31" s="968"/>
      <c r="H31" s="968"/>
      <c r="I31" s="824" t="s">
        <v>2625</v>
      </c>
      <c r="J31" s="10"/>
      <c r="K31" s="7"/>
      <c r="L31" s="7"/>
      <c r="M31" s="7"/>
      <c r="N31" s="7"/>
      <c r="O31" s="7"/>
      <c r="P31" s="7"/>
      <c r="Q31" s="9"/>
      <c r="AB31" s="758"/>
    </row>
    <row r="32" spans="4:31" ht="20.100000000000001" customHeight="1">
      <c r="D32" s="390" t="s">
        <v>2526</v>
      </c>
      <c r="E32" s="397" t="s">
        <v>14</v>
      </c>
      <c r="F32" s="71"/>
      <c r="G32" s="71"/>
      <c r="H32" s="71"/>
      <c r="I32" s="71"/>
      <c r="J32" s="71"/>
      <c r="K32" s="71"/>
      <c r="L32" s="71"/>
      <c r="M32" s="71"/>
      <c r="N32" s="71"/>
      <c r="O32" s="71"/>
      <c r="P32" s="71"/>
      <c r="Q32" s="72"/>
    </row>
    <row r="33" spans="4:35">
      <c r="D33" s="394">
        <v>17</v>
      </c>
      <c r="E33" s="944" t="s">
        <v>67</v>
      </c>
      <c r="F33" s="945"/>
      <c r="G33" s="945"/>
      <c r="H33" s="945"/>
      <c r="I33" s="609" t="s">
        <v>66</v>
      </c>
      <c r="J33" s="7"/>
      <c r="K33" s="7"/>
      <c r="L33" s="7"/>
      <c r="M33" s="7"/>
      <c r="N33" s="7"/>
      <c r="O33" s="7"/>
      <c r="P33" s="7"/>
      <c r="Q33" s="9"/>
    </row>
    <row r="34" spans="4:35" ht="15" customHeight="1" thickBot="1">
      <c r="D34" s="395">
        <v>18</v>
      </c>
      <c r="E34" s="946" t="s">
        <v>68</v>
      </c>
      <c r="F34" s="947"/>
      <c r="G34" s="947"/>
      <c r="H34" s="947"/>
      <c r="I34" s="610" t="s">
        <v>66</v>
      </c>
      <c r="J34" s="10"/>
      <c r="K34" s="10"/>
      <c r="L34" s="10"/>
      <c r="M34" s="10"/>
      <c r="N34" s="10"/>
      <c r="O34" s="10"/>
      <c r="P34" s="10"/>
      <c r="Q34" s="11"/>
    </row>
    <row r="35" spans="4:35" ht="20.100000000000001" customHeight="1">
      <c r="D35" s="396" t="s">
        <v>2527</v>
      </c>
      <c r="E35" s="97" t="s">
        <v>17</v>
      </c>
      <c r="F35" s="73"/>
      <c r="G35" s="73"/>
      <c r="H35" s="73"/>
      <c r="I35" s="71"/>
      <c r="J35" s="71"/>
      <c r="K35" s="71"/>
      <c r="L35" s="71"/>
      <c r="M35" s="71"/>
      <c r="N35" s="71"/>
      <c r="O35" s="71"/>
      <c r="P35" s="71"/>
      <c r="Q35" s="72"/>
    </row>
    <row r="36" spans="4:35">
      <c r="D36" s="48">
        <v>19</v>
      </c>
      <c r="E36" s="74" t="s">
        <v>551</v>
      </c>
      <c r="F36" s="564"/>
      <c r="G36" s="564"/>
      <c r="H36" s="565"/>
      <c r="I36" s="570"/>
      <c r="J36" s="570"/>
      <c r="K36" s="570"/>
      <c r="L36" s="570"/>
      <c r="M36" s="570"/>
      <c r="N36" s="570"/>
      <c r="O36" s="570"/>
      <c r="P36" s="570"/>
      <c r="Q36" s="49"/>
    </row>
    <row r="37" spans="4:35">
      <c r="D37" s="50"/>
      <c r="E37" s="93" t="s">
        <v>18</v>
      </c>
      <c r="F37" s="94" t="s">
        <v>19</v>
      </c>
      <c r="G37" s="94" t="s">
        <v>20</v>
      </c>
      <c r="H37" s="94" t="s">
        <v>21</v>
      </c>
      <c r="I37" s="7"/>
      <c r="J37" s="7"/>
      <c r="K37" s="7"/>
      <c r="L37" s="7"/>
      <c r="M37" s="7"/>
      <c r="N37" s="7"/>
      <c r="O37" s="7"/>
      <c r="P37" s="7"/>
      <c r="Q37" s="9"/>
    </row>
    <row r="38" spans="4:35">
      <c r="D38" s="50"/>
      <c r="E38" s="401" t="s">
        <v>22</v>
      </c>
      <c r="F38" s="227"/>
      <c r="G38" s="354"/>
      <c r="H38" s="627" t="str">
        <f>IF(COUNT(F38:G38)&gt;0,SUM(F38:G38),"")</f>
        <v/>
      </c>
      <c r="I38" s="7"/>
      <c r="J38" s="7"/>
      <c r="K38" s="7"/>
      <c r="L38" s="7"/>
      <c r="M38" s="7"/>
      <c r="N38" s="7"/>
      <c r="O38" s="7"/>
      <c r="P38" s="7"/>
      <c r="Q38" s="9"/>
      <c r="AA38" t="s">
        <v>837</v>
      </c>
      <c r="AB38" t="s">
        <v>22</v>
      </c>
      <c r="AE38" t="s">
        <v>715</v>
      </c>
      <c r="AG38" t="s">
        <v>858</v>
      </c>
      <c r="AH38" t="s">
        <v>859</v>
      </c>
      <c r="AI38" t="s">
        <v>860</v>
      </c>
    </row>
    <row r="39" spans="4:35">
      <c r="D39" s="51"/>
      <c r="E39" s="15" t="s">
        <v>23</v>
      </c>
      <c r="F39" s="403"/>
      <c r="G39" s="653"/>
      <c r="H39" s="627" t="str">
        <f>IF(COUNT(F39:G39)&gt;0,SUM(F39:G39),"")</f>
        <v/>
      </c>
      <c r="I39" s="7"/>
      <c r="J39" s="7"/>
      <c r="K39" s="7"/>
      <c r="L39" s="7"/>
      <c r="M39" s="7"/>
      <c r="N39" s="7"/>
      <c r="O39" s="7"/>
      <c r="P39" s="7"/>
      <c r="Q39" s="9"/>
      <c r="AA39" t="s">
        <v>838</v>
      </c>
      <c r="AB39" t="s">
        <v>23</v>
      </c>
      <c r="AE39" t="s">
        <v>715</v>
      </c>
      <c r="AG39" t="s">
        <v>858</v>
      </c>
      <c r="AH39" t="s">
        <v>859</v>
      </c>
      <c r="AI39" t="s">
        <v>860</v>
      </c>
    </row>
    <row r="40" spans="4:35">
      <c r="D40" s="52">
        <v>20</v>
      </c>
      <c r="E40" s="910" t="s">
        <v>1699</v>
      </c>
      <c r="F40" s="911"/>
      <c r="G40" s="7"/>
      <c r="H40" s="7"/>
      <c r="I40" s="7"/>
      <c r="J40" s="7"/>
      <c r="K40" s="7"/>
      <c r="L40" s="7"/>
      <c r="M40" s="7"/>
      <c r="N40" s="7"/>
      <c r="O40" s="7"/>
      <c r="P40" s="7"/>
      <c r="Q40" s="9"/>
    </row>
    <row r="41" spans="4:35">
      <c r="D41" s="53" t="s">
        <v>70</v>
      </c>
      <c r="E41" s="948" t="s">
        <v>24</v>
      </c>
      <c r="F41" s="949"/>
      <c r="G41" s="571"/>
      <c r="H41" s="571"/>
      <c r="I41" s="7"/>
      <c r="J41" s="7"/>
      <c r="K41" s="7"/>
      <c r="L41" s="7"/>
      <c r="M41" s="7"/>
      <c r="N41" s="7"/>
      <c r="O41" s="7"/>
      <c r="P41" s="7"/>
      <c r="Q41" s="9"/>
    </row>
    <row r="42" spans="4:35">
      <c r="D42" s="50"/>
      <c r="E42" s="409" t="s">
        <v>25</v>
      </c>
      <c r="F42" s="410" t="s">
        <v>28</v>
      </c>
      <c r="G42" s="571"/>
      <c r="H42" s="571"/>
      <c r="I42" s="7"/>
      <c r="J42" s="7"/>
      <c r="K42" s="7"/>
      <c r="L42" s="7"/>
      <c r="M42" s="7"/>
      <c r="N42" s="7"/>
      <c r="O42" s="7"/>
      <c r="P42" s="7"/>
      <c r="Q42" s="9"/>
    </row>
    <row r="43" spans="4:35">
      <c r="D43" s="50"/>
      <c r="E43" s="398" t="s">
        <v>26</v>
      </c>
      <c r="F43" s="404"/>
      <c r="G43" s="571"/>
      <c r="H43" s="571"/>
      <c r="I43" s="7"/>
      <c r="J43" s="7"/>
      <c r="K43" s="7"/>
      <c r="L43" s="7"/>
      <c r="M43" s="7"/>
      <c r="N43" s="7"/>
      <c r="O43" s="7"/>
      <c r="P43" s="7"/>
      <c r="Q43" s="9"/>
      <c r="AA43" t="s">
        <v>839</v>
      </c>
      <c r="AB43" t="s">
        <v>26</v>
      </c>
      <c r="AE43" t="s">
        <v>715</v>
      </c>
    </row>
    <row r="44" spans="4:35">
      <c r="D44" s="200"/>
      <c r="E44" s="203" t="s">
        <v>27</v>
      </c>
      <c r="F44" s="102"/>
      <c r="G44" s="571"/>
      <c r="H44" s="571"/>
      <c r="I44" s="7"/>
      <c r="J44" s="7"/>
      <c r="K44" s="7"/>
      <c r="L44" s="7"/>
      <c r="M44" s="7"/>
      <c r="N44" s="7"/>
      <c r="O44" s="7"/>
      <c r="P44" s="7"/>
      <c r="Q44" s="9"/>
      <c r="AA44" t="s">
        <v>840</v>
      </c>
      <c r="AB44" t="s">
        <v>27</v>
      </c>
      <c r="AE44" t="s">
        <v>715</v>
      </c>
    </row>
    <row r="45" spans="4:35" ht="30">
      <c r="D45" s="201" t="s">
        <v>71</v>
      </c>
      <c r="E45" s="399" t="s">
        <v>29</v>
      </c>
      <c r="F45" s="400"/>
      <c r="G45" s="571"/>
      <c r="H45" s="571"/>
      <c r="I45" s="7"/>
      <c r="J45" s="7"/>
      <c r="K45" s="7"/>
      <c r="L45" s="7"/>
      <c r="M45" s="7"/>
      <c r="N45" s="7"/>
      <c r="O45" s="7"/>
      <c r="P45" s="7"/>
      <c r="Q45" s="9"/>
      <c r="AA45" t="s">
        <v>841</v>
      </c>
      <c r="AB45" t="s">
        <v>29</v>
      </c>
      <c r="AE45" t="s">
        <v>715</v>
      </c>
    </row>
    <row r="46" spans="4:35" ht="30" customHeight="1" thickBot="1">
      <c r="D46" s="270" t="s">
        <v>72</v>
      </c>
      <c r="E46" s="269" t="s">
        <v>30</v>
      </c>
      <c r="F46" s="591"/>
      <c r="G46" s="54"/>
      <c r="H46" s="54"/>
      <c r="I46" s="10"/>
      <c r="J46" s="10"/>
      <c r="K46" s="10"/>
      <c r="L46" s="10"/>
      <c r="M46" s="10"/>
      <c r="N46" s="10"/>
      <c r="O46" s="10"/>
      <c r="P46" s="10"/>
      <c r="Q46" s="11"/>
      <c r="AA46" t="s">
        <v>842</v>
      </c>
    </row>
    <row r="47" spans="4:35" ht="20.100000000000001" customHeight="1">
      <c r="D47" s="405" t="s">
        <v>2528</v>
      </c>
      <c r="E47" s="406" t="s">
        <v>120</v>
      </c>
      <c r="F47" s="402"/>
      <c r="G47" s="73"/>
      <c r="H47" s="73"/>
      <c r="I47" s="73"/>
      <c r="J47" s="73"/>
      <c r="K47" s="73"/>
      <c r="L47" s="73"/>
      <c r="M47" s="71"/>
      <c r="N47" s="71"/>
      <c r="O47" s="71"/>
      <c r="P47" s="71"/>
      <c r="Q47" s="72"/>
    </row>
    <row r="48" spans="4:35">
      <c r="D48" s="297">
        <v>21</v>
      </c>
      <c r="E48" s="86" t="s">
        <v>1702</v>
      </c>
      <c r="F48" s="87"/>
      <c r="G48" s="87"/>
      <c r="H48" s="87"/>
      <c r="I48" s="87"/>
      <c r="J48" s="87"/>
      <c r="K48" s="87"/>
      <c r="L48" s="274"/>
      <c r="M48" s="7"/>
      <c r="N48" s="7"/>
      <c r="O48" s="7"/>
      <c r="P48" s="7"/>
      <c r="Q48" s="9"/>
      <c r="AA48" t="s">
        <v>633</v>
      </c>
      <c r="AB48" t="s">
        <v>591</v>
      </c>
      <c r="AE48" t="s">
        <v>715</v>
      </c>
    </row>
    <row r="49" spans="4:46">
      <c r="D49" s="407" t="s">
        <v>73</v>
      </c>
      <c r="E49" s="202" t="s">
        <v>592</v>
      </c>
      <c r="F49" s="76"/>
      <c r="G49" s="76"/>
      <c r="H49" s="76"/>
      <c r="I49" s="76"/>
      <c r="J49" s="76"/>
      <c r="K49" s="76"/>
      <c r="L49" s="77"/>
      <c r="M49" s="7"/>
      <c r="N49" s="7"/>
      <c r="O49" s="7"/>
      <c r="P49" s="7"/>
      <c r="Q49" s="9"/>
    </row>
    <row r="50" spans="4:46">
      <c r="D50" s="915" t="s">
        <v>1612</v>
      </c>
      <c r="E50" s="962" t="s">
        <v>31</v>
      </c>
      <c r="F50" s="950" t="s">
        <v>32</v>
      </c>
      <c r="G50" s="942" t="s">
        <v>33</v>
      </c>
      <c r="H50" s="943"/>
      <c r="I50" s="942" t="s">
        <v>34</v>
      </c>
      <c r="J50" s="943"/>
      <c r="K50" s="942" t="s">
        <v>264</v>
      </c>
      <c r="L50" s="943"/>
      <c r="M50" s="7"/>
      <c r="N50" s="7"/>
      <c r="O50" s="7"/>
      <c r="P50" s="7"/>
      <c r="Q50" s="9"/>
    </row>
    <row r="51" spans="4:46">
      <c r="D51" s="916"/>
      <c r="E51" s="963"/>
      <c r="F51" s="922"/>
      <c r="G51" s="92" t="s">
        <v>35</v>
      </c>
      <c r="H51" s="92" t="s">
        <v>47</v>
      </c>
      <c r="I51" s="92" t="s">
        <v>36</v>
      </c>
      <c r="J51" s="92" t="s">
        <v>37</v>
      </c>
      <c r="K51" s="92" t="s">
        <v>589</v>
      </c>
      <c r="L51" s="92" t="s">
        <v>590</v>
      </c>
      <c r="M51" s="7"/>
      <c r="N51" s="7"/>
      <c r="O51" s="7"/>
      <c r="P51" s="7"/>
      <c r="Q51" s="9"/>
    </row>
    <row r="52" spans="4:46">
      <c r="D52" s="927" t="s">
        <v>38</v>
      </c>
      <c r="E52" s="914"/>
      <c r="F52" s="912"/>
      <c r="G52" s="913"/>
      <c r="H52" s="913"/>
      <c r="I52" s="913"/>
      <c r="J52" s="913"/>
      <c r="K52" s="913"/>
      <c r="L52" s="914"/>
      <c r="M52" s="7"/>
      <c r="N52" s="7"/>
      <c r="O52" s="7"/>
      <c r="P52" s="7"/>
      <c r="Q52" s="9"/>
    </row>
    <row r="53" spans="4:46">
      <c r="D53" s="14">
        <v>1</v>
      </c>
      <c r="E53" s="546" t="s">
        <v>39</v>
      </c>
      <c r="F53" s="654" t="str">
        <f>IF(COUNT(G53,I53,K53)&gt;0,SUM(G53,I53,K53),"")</f>
        <v/>
      </c>
      <c r="G53" s="634"/>
      <c r="H53" s="655" t="str">
        <f>IF(G53="","",IFERROR(G53/F53,0))</f>
        <v/>
      </c>
      <c r="I53" s="634"/>
      <c r="J53" s="655" t="str">
        <f>IF(I53="","",IFERROR(I53/F53,0))</f>
        <v/>
      </c>
      <c r="K53" s="634"/>
      <c r="L53" s="655" t="str">
        <f>IF(K53="","",IFERROR(K53/F53,0))</f>
        <v/>
      </c>
      <c r="M53" s="7"/>
      <c r="N53" s="7"/>
      <c r="O53" s="7"/>
      <c r="P53" s="7"/>
      <c r="Q53" s="9"/>
      <c r="AA53" t="s">
        <v>843</v>
      </c>
      <c r="AB53" t="s">
        <v>39</v>
      </c>
      <c r="AE53" t="s">
        <v>715</v>
      </c>
      <c r="AG53" t="s">
        <v>861</v>
      </c>
      <c r="AH53" t="s">
        <v>862</v>
      </c>
      <c r="AI53" t="s">
        <v>862</v>
      </c>
      <c r="AJ53" t="s">
        <v>863</v>
      </c>
      <c r="AK53" t="s">
        <v>863</v>
      </c>
      <c r="AL53" t="s">
        <v>864</v>
      </c>
      <c r="AM53" t="s">
        <v>864</v>
      </c>
      <c r="AN53" t="s">
        <v>865</v>
      </c>
      <c r="AO53" t="s">
        <v>865</v>
      </c>
      <c r="AP53" t="s">
        <v>866</v>
      </c>
      <c r="AQ53" t="s">
        <v>865</v>
      </c>
      <c r="AR53" t="s">
        <v>866</v>
      </c>
      <c r="AS53" t="s">
        <v>865</v>
      </c>
      <c r="AT53" t="s">
        <v>866</v>
      </c>
    </row>
    <row r="54" spans="4:46">
      <c r="D54" s="14">
        <v>2</v>
      </c>
      <c r="E54" s="546" t="s">
        <v>77</v>
      </c>
      <c r="F54" s="654" t="str">
        <f>IF(COUNT(G54,I54,K54)&gt;0,SUM(G54,I54,K54),"")</f>
        <v/>
      </c>
      <c r="G54" s="633"/>
      <c r="H54" s="655" t="str">
        <f t="shared" ref="H54:H55" si="0">IF(G54="","",IFERROR(G54/F54,0))</f>
        <v/>
      </c>
      <c r="I54" s="633"/>
      <c r="J54" s="655" t="str">
        <f t="shared" ref="J54:J55" si="1">IF(I54="","",IFERROR(I54/F54,0))</f>
        <v/>
      </c>
      <c r="K54" s="633"/>
      <c r="L54" s="655" t="str">
        <f t="shared" ref="L54:L55" si="2">IF(K54="","",IFERROR(K54/F54,0))</f>
        <v/>
      </c>
      <c r="M54" s="7"/>
      <c r="N54" s="7"/>
      <c r="O54" s="7"/>
      <c r="P54" s="7"/>
      <c r="Q54" s="9"/>
      <c r="AA54" t="s">
        <v>844</v>
      </c>
      <c r="AB54" t="s">
        <v>77</v>
      </c>
      <c r="AE54" t="s">
        <v>715</v>
      </c>
      <c r="AG54" t="s">
        <v>861</v>
      </c>
      <c r="AH54" t="s">
        <v>862</v>
      </c>
      <c r="AI54" t="s">
        <v>862</v>
      </c>
      <c r="AJ54" t="s">
        <v>863</v>
      </c>
      <c r="AK54" t="s">
        <v>863</v>
      </c>
      <c r="AL54" t="s">
        <v>864</v>
      </c>
      <c r="AM54" t="s">
        <v>864</v>
      </c>
      <c r="AN54" t="s">
        <v>865</v>
      </c>
      <c r="AO54" t="s">
        <v>865</v>
      </c>
      <c r="AP54" t="s">
        <v>866</v>
      </c>
      <c r="AQ54" t="s">
        <v>865</v>
      </c>
      <c r="AR54" t="s">
        <v>866</v>
      </c>
      <c r="AS54" t="s">
        <v>865</v>
      </c>
      <c r="AT54" t="s">
        <v>866</v>
      </c>
    </row>
    <row r="55" spans="4:46">
      <c r="D55" s="14">
        <v>3</v>
      </c>
      <c r="E55" s="546" t="s">
        <v>75</v>
      </c>
      <c r="F55" s="654" t="str">
        <f>IF(COUNT(G55,I55,K55)&gt;0,SUM(G55,I55,K55),"")</f>
        <v/>
      </c>
      <c r="G55" s="627" t="str">
        <f>IF(COUNT(G53:G54)&gt;0,SUM(G53:G54),"")</f>
        <v/>
      </c>
      <c r="H55" s="655" t="str">
        <f t="shared" si="0"/>
        <v/>
      </c>
      <c r="I55" s="627" t="str">
        <f>IF(COUNT(I53:I54)&gt;0,SUM(I53:I54),"")</f>
        <v/>
      </c>
      <c r="J55" s="655" t="str">
        <f t="shared" si="1"/>
        <v/>
      </c>
      <c r="K55" s="627" t="str">
        <f>IF(COUNT(K53:K54)&gt;0,SUM(K53:K54),"")</f>
        <v/>
      </c>
      <c r="L55" s="655" t="str">
        <f t="shared" si="2"/>
        <v/>
      </c>
      <c r="M55" s="7"/>
      <c r="N55" s="7"/>
      <c r="O55" s="7"/>
      <c r="P55" s="7"/>
      <c r="Q55" s="9"/>
      <c r="AA55" t="s">
        <v>845</v>
      </c>
      <c r="AG55" t="s">
        <v>861</v>
      </c>
      <c r="AH55" t="s">
        <v>862</v>
      </c>
      <c r="AI55" t="s">
        <v>862</v>
      </c>
      <c r="AJ55" t="s">
        <v>863</v>
      </c>
      <c r="AK55" t="s">
        <v>863</v>
      </c>
      <c r="AL55" t="s">
        <v>864</v>
      </c>
      <c r="AM55" t="s">
        <v>864</v>
      </c>
      <c r="AN55" t="s">
        <v>865</v>
      </c>
      <c r="AO55" t="s">
        <v>865</v>
      </c>
      <c r="AP55" t="s">
        <v>866</v>
      </c>
      <c r="AQ55" t="s">
        <v>865</v>
      </c>
      <c r="AR55" t="s">
        <v>866</v>
      </c>
      <c r="AS55" t="s">
        <v>865</v>
      </c>
      <c r="AT55" t="s">
        <v>866</v>
      </c>
    </row>
    <row r="56" spans="4:46">
      <c r="D56" s="927" t="s">
        <v>40</v>
      </c>
      <c r="E56" s="914"/>
      <c r="F56" s="78"/>
      <c r="G56" s="79"/>
      <c r="H56" s="79"/>
      <c r="I56" s="79"/>
      <c r="J56" s="79"/>
      <c r="K56" s="79"/>
      <c r="L56" s="80"/>
      <c r="M56" s="7"/>
      <c r="N56" s="7"/>
      <c r="O56" s="7"/>
      <c r="P56" s="7"/>
      <c r="Q56" s="9"/>
    </row>
    <row r="57" spans="4:46">
      <c r="D57" s="14">
        <v>4</v>
      </c>
      <c r="E57" s="546" t="s">
        <v>41</v>
      </c>
      <c r="F57" s="654" t="str">
        <f>IF(COUNT(G57,I57,K57)&gt;0,SUM(G57,I57,K57),"")</f>
        <v/>
      </c>
      <c r="G57" s="634"/>
      <c r="H57" s="655" t="str">
        <f>IF(G57="","",IFERROR(G57/F57,0))</f>
        <v/>
      </c>
      <c r="I57" s="634"/>
      <c r="J57" s="655" t="str">
        <f>IF(I57="","",IFERROR(I57/F57,0))</f>
        <v/>
      </c>
      <c r="K57" s="634"/>
      <c r="L57" s="655" t="str">
        <f>IF(K57="","",IFERROR(K57/F57,0))</f>
        <v/>
      </c>
      <c r="M57" s="7"/>
      <c r="N57" s="7"/>
      <c r="O57" s="7"/>
      <c r="P57" s="7"/>
      <c r="Q57" s="9"/>
      <c r="AA57" t="s">
        <v>846</v>
      </c>
      <c r="AB57" t="s">
        <v>41</v>
      </c>
      <c r="AE57" t="s">
        <v>715</v>
      </c>
      <c r="AG57" t="s">
        <v>861</v>
      </c>
      <c r="AH57" t="s">
        <v>862</v>
      </c>
      <c r="AI57" t="s">
        <v>862</v>
      </c>
      <c r="AJ57" t="s">
        <v>863</v>
      </c>
      <c r="AK57" t="s">
        <v>863</v>
      </c>
      <c r="AL57" t="s">
        <v>864</v>
      </c>
      <c r="AM57" t="s">
        <v>864</v>
      </c>
      <c r="AN57" t="s">
        <v>865</v>
      </c>
      <c r="AO57" t="s">
        <v>865</v>
      </c>
      <c r="AP57" t="s">
        <v>866</v>
      </c>
      <c r="AQ57" t="s">
        <v>865</v>
      </c>
      <c r="AR57" t="s">
        <v>866</v>
      </c>
      <c r="AS57" t="s">
        <v>865</v>
      </c>
      <c r="AT57" t="s">
        <v>866</v>
      </c>
    </row>
    <row r="58" spans="4:46">
      <c r="D58" s="14">
        <v>5</v>
      </c>
      <c r="E58" s="546" t="s">
        <v>76</v>
      </c>
      <c r="F58" s="654" t="str">
        <f>IF(COUNT(G58,I58,K58)&gt;0,SUM(G58,I58,K58),"")</f>
        <v/>
      </c>
      <c r="G58" s="633"/>
      <c r="H58" s="655" t="str">
        <f t="shared" ref="H58:H59" si="3">IF(G58="","",IFERROR(G58/F58,0))</f>
        <v/>
      </c>
      <c r="I58" s="633"/>
      <c r="J58" s="655" t="str">
        <f t="shared" ref="J58:J59" si="4">IF(I58="","",IFERROR(I58/F58,0))</f>
        <v/>
      </c>
      <c r="K58" s="633"/>
      <c r="L58" s="655" t="str">
        <f>IF(K58="","",IFERROR(K58/F58,0))</f>
        <v/>
      </c>
      <c r="M58" s="7"/>
      <c r="N58" s="7"/>
      <c r="O58" s="7"/>
      <c r="P58" s="7"/>
      <c r="Q58" s="9"/>
      <c r="AA58" t="s">
        <v>847</v>
      </c>
      <c r="AB58" t="s">
        <v>76</v>
      </c>
      <c r="AE58" t="s">
        <v>715</v>
      </c>
      <c r="AG58" t="s">
        <v>861</v>
      </c>
      <c r="AH58" t="s">
        <v>862</v>
      </c>
      <c r="AI58" t="s">
        <v>862</v>
      </c>
      <c r="AJ58" t="s">
        <v>863</v>
      </c>
      <c r="AK58" t="s">
        <v>863</v>
      </c>
      <c r="AL58" t="s">
        <v>864</v>
      </c>
      <c r="AM58" t="s">
        <v>864</v>
      </c>
      <c r="AN58" t="s">
        <v>865</v>
      </c>
      <c r="AO58" t="s">
        <v>865</v>
      </c>
      <c r="AP58" t="s">
        <v>866</v>
      </c>
      <c r="AQ58" t="s">
        <v>865</v>
      </c>
      <c r="AR58" t="s">
        <v>866</v>
      </c>
      <c r="AS58" t="s">
        <v>865</v>
      </c>
      <c r="AT58" t="s">
        <v>866</v>
      </c>
    </row>
    <row r="59" spans="4:46">
      <c r="D59" s="47">
        <v>6</v>
      </c>
      <c r="E59" s="401" t="s">
        <v>1582</v>
      </c>
      <c r="F59" s="654" t="str">
        <f>IF(COUNT(G59,I59,K59)&gt;0,SUM(G59,I59,K59),"")</f>
        <v/>
      </c>
      <c r="G59" s="627" t="str">
        <f>IF(COUNT(G57:G58)&gt;0,SUM(G57:G58),"")</f>
        <v/>
      </c>
      <c r="H59" s="655" t="str">
        <f t="shared" si="3"/>
        <v/>
      </c>
      <c r="I59" s="627" t="str">
        <f>IF(COUNT(I57:I58)&gt;0,SUM(I57:I58),"")</f>
        <v/>
      </c>
      <c r="J59" s="655" t="str">
        <f t="shared" si="4"/>
        <v/>
      </c>
      <c r="K59" s="627" t="str">
        <f>IF(COUNT(K57:K58)&gt;0,SUM(K57:K58),"")</f>
        <v/>
      </c>
      <c r="L59" s="655" t="str">
        <f>IF(K59="","",IFERROR(K59/F59,0))</f>
        <v/>
      </c>
      <c r="M59" s="7"/>
      <c r="N59" s="7"/>
      <c r="O59" s="7"/>
      <c r="P59" s="7"/>
      <c r="Q59" s="9"/>
      <c r="AA59" t="s">
        <v>848</v>
      </c>
      <c r="AG59" t="s">
        <v>861</v>
      </c>
      <c r="AH59" t="s">
        <v>862</v>
      </c>
      <c r="AI59" t="s">
        <v>862</v>
      </c>
      <c r="AJ59" t="s">
        <v>863</v>
      </c>
      <c r="AK59" t="s">
        <v>863</v>
      </c>
      <c r="AL59" t="s">
        <v>864</v>
      </c>
      <c r="AM59" t="s">
        <v>864</v>
      </c>
      <c r="AN59" t="s">
        <v>865</v>
      </c>
      <c r="AO59" t="s">
        <v>865</v>
      </c>
      <c r="AP59" t="s">
        <v>866</v>
      </c>
      <c r="AQ59" t="s">
        <v>865</v>
      </c>
      <c r="AR59" t="s">
        <v>866</v>
      </c>
      <c r="AS59" t="s">
        <v>865</v>
      </c>
      <c r="AT59" t="s">
        <v>866</v>
      </c>
    </row>
    <row r="60" spans="4:46">
      <c r="D60" s="408" t="s">
        <v>74</v>
      </c>
      <c r="E60" s="81" t="s">
        <v>42</v>
      </c>
      <c r="F60" s="82"/>
      <c r="G60" s="82"/>
      <c r="H60" s="82"/>
      <c r="I60" s="82"/>
      <c r="J60" s="82"/>
      <c r="K60" s="82"/>
      <c r="L60" s="83"/>
      <c r="M60" s="7"/>
      <c r="N60" s="7"/>
      <c r="O60" s="7"/>
      <c r="P60" s="7"/>
      <c r="Q60" s="9"/>
    </row>
    <row r="61" spans="4:46">
      <c r="D61" s="915" t="s">
        <v>1612</v>
      </c>
      <c r="E61" s="940" t="s">
        <v>31</v>
      </c>
      <c r="F61" s="951" t="s">
        <v>32</v>
      </c>
      <c r="G61" s="917" t="s">
        <v>33</v>
      </c>
      <c r="H61" s="918"/>
      <c r="I61" s="917" t="s">
        <v>34</v>
      </c>
      <c r="J61" s="918"/>
      <c r="K61" s="917" t="s">
        <v>264</v>
      </c>
      <c r="L61" s="918"/>
      <c r="M61" s="7"/>
      <c r="N61" s="7"/>
      <c r="O61" s="7"/>
      <c r="P61" s="7"/>
      <c r="Q61" s="9"/>
    </row>
    <row r="62" spans="4:46">
      <c r="D62" s="916"/>
      <c r="E62" s="941"/>
      <c r="F62" s="952"/>
      <c r="G62" s="91" t="s">
        <v>35</v>
      </c>
      <c r="H62" s="91" t="s">
        <v>47</v>
      </c>
      <c r="I62" s="91" t="s">
        <v>36</v>
      </c>
      <c r="J62" s="91" t="s">
        <v>37</v>
      </c>
      <c r="K62" s="91" t="s">
        <v>589</v>
      </c>
      <c r="L62" s="91" t="s">
        <v>590</v>
      </c>
      <c r="M62" s="7"/>
      <c r="N62" s="7"/>
      <c r="O62" s="7"/>
      <c r="P62" s="7"/>
      <c r="Q62" s="9"/>
    </row>
    <row r="63" spans="4:46">
      <c r="D63" s="927" t="s">
        <v>44</v>
      </c>
      <c r="E63" s="914"/>
      <c r="F63" s="658"/>
      <c r="G63" s="79"/>
      <c r="H63" s="657"/>
      <c r="I63" s="79"/>
      <c r="J63" s="657"/>
      <c r="K63" s="79"/>
      <c r="L63" s="656"/>
      <c r="M63" s="7"/>
      <c r="N63" s="7"/>
      <c r="O63" s="7"/>
      <c r="P63" s="7"/>
      <c r="Q63" s="9"/>
    </row>
    <row r="64" spans="4:46">
      <c r="D64" s="14">
        <v>1</v>
      </c>
      <c r="E64" s="546" t="s">
        <v>39</v>
      </c>
      <c r="F64" s="654" t="str">
        <f>IF(COUNT(G64,I64,K64)&gt;0,SUM(G64,I64,K64),"")</f>
        <v/>
      </c>
      <c r="G64" s="639"/>
      <c r="H64" s="655" t="str">
        <f>IF(G64="","",IFERROR(G64/F64,0))</f>
        <v/>
      </c>
      <c r="I64" s="639"/>
      <c r="J64" s="655" t="str">
        <f t="shared" ref="J64:J66" si="5">IF(I64="","",IFERROR(I64/F64,0))</f>
        <v/>
      </c>
      <c r="K64" s="634"/>
      <c r="L64" s="655" t="str">
        <f t="shared" ref="L64:L65" si="6">IF(K64="","",IFERROR(K64/F64,0))</f>
        <v/>
      </c>
      <c r="M64" s="7"/>
      <c r="N64" s="7"/>
      <c r="O64" s="7"/>
      <c r="P64" s="7"/>
      <c r="Q64" s="9"/>
      <c r="AA64" t="s">
        <v>843</v>
      </c>
      <c r="AB64" t="s">
        <v>39</v>
      </c>
      <c r="AE64" t="s">
        <v>715</v>
      </c>
      <c r="AG64" t="s">
        <v>861</v>
      </c>
      <c r="AH64" t="s">
        <v>862</v>
      </c>
      <c r="AI64" t="s">
        <v>862</v>
      </c>
      <c r="AJ64" t="s">
        <v>863</v>
      </c>
      <c r="AK64" t="s">
        <v>863</v>
      </c>
      <c r="AL64" t="s">
        <v>864</v>
      </c>
      <c r="AM64" t="s">
        <v>864</v>
      </c>
      <c r="AN64" t="s">
        <v>867</v>
      </c>
      <c r="AO64" t="s">
        <v>867</v>
      </c>
      <c r="AP64" t="s">
        <v>868</v>
      </c>
      <c r="AQ64" t="s">
        <v>867</v>
      </c>
      <c r="AR64" t="s">
        <v>868</v>
      </c>
      <c r="AS64" t="s">
        <v>867</v>
      </c>
      <c r="AT64" t="s">
        <v>868</v>
      </c>
    </row>
    <row r="65" spans="4:46">
      <c r="D65" s="14">
        <v>2</v>
      </c>
      <c r="E65" s="546" t="s">
        <v>586</v>
      </c>
      <c r="F65" s="654" t="str">
        <f>IF(COUNT(G65,I65,K65)&gt;0,SUM(G65,I65,K65),"")</f>
        <v/>
      </c>
      <c r="G65" s="628"/>
      <c r="H65" s="655" t="str">
        <f t="shared" ref="H65:H69" si="7">IF(G65="","",IFERROR(G65/F65,0))</f>
        <v/>
      </c>
      <c r="I65" s="628"/>
      <c r="J65" s="655" t="str">
        <f t="shared" si="5"/>
        <v/>
      </c>
      <c r="K65" s="633"/>
      <c r="L65" s="655" t="str">
        <f t="shared" si="6"/>
        <v/>
      </c>
      <c r="M65" s="7"/>
      <c r="N65" s="7"/>
      <c r="O65" s="7"/>
      <c r="P65" s="7"/>
      <c r="Q65" s="9"/>
      <c r="AA65" t="s">
        <v>844</v>
      </c>
      <c r="AB65" t="s">
        <v>586</v>
      </c>
      <c r="AE65" t="s">
        <v>715</v>
      </c>
      <c r="AG65" t="s">
        <v>861</v>
      </c>
      <c r="AH65" t="s">
        <v>862</v>
      </c>
      <c r="AI65" t="s">
        <v>862</v>
      </c>
      <c r="AJ65" t="s">
        <v>863</v>
      </c>
      <c r="AK65" t="s">
        <v>863</v>
      </c>
      <c r="AL65" t="s">
        <v>864</v>
      </c>
      <c r="AM65" t="s">
        <v>864</v>
      </c>
      <c r="AN65" t="s">
        <v>867</v>
      </c>
      <c r="AO65" t="s">
        <v>867</v>
      </c>
      <c r="AP65" t="s">
        <v>868</v>
      </c>
      <c r="AQ65" t="s">
        <v>867</v>
      </c>
      <c r="AR65" t="s">
        <v>868</v>
      </c>
      <c r="AS65" t="s">
        <v>867</v>
      </c>
      <c r="AT65" t="s">
        <v>868</v>
      </c>
    </row>
    <row r="66" spans="4:46">
      <c r="D66" s="14">
        <v>3</v>
      </c>
      <c r="E66" s="546" t="s">
        <v>585</v>
      </c>
      <c r="F66" s="654" t="str">
        <f>IF(COUNT(G66,I66,K66)&gt;0,SUM(G66,I66,K66),"")</f>
        <v/>
      </c>
      <c r="G66" s="627" t="str">
        <f>IF(COUNT(G64:G65)&gt;0,SUM(G64:G65),"")</f>
        <v/>
      </c>
      <c r="H66" s="655" t="str">
        <f t="shared" si="7"/>
        <v/>
      </c>
      <c r="I66" s="627" t="str">
        <f>IF(COUNT(I64:I65)&gt;0,SUM(I64:I65),"")</f>
        <v/>
      </c>
      <c r="J66" s="655" t="str">
        <f t="shared" si="5"/>
        <v/>
      </c>
      <c r="K66" s="627" t="str">
        <f>IF(COUNT(K64:K65)&gt;0,SUM(K64:K65),"")</f>
        <v/>
      </c>
      <c r="L66" s="655" t="str">
        <f>IF(K66="","",IFERROR(K66/F66,0))</f>
        <v/>
      </c>
      <c r="M66" s="7"/>
      <c r="N66" s="7"/>
      <c r="O66" s="7"/>
      <c r="P66" s="7"/>
      <c r="Q66" s="9"/>
      <c r="AA66" t="s">
        <v>845</v>
      </c>
      <c r="AG66" t="s">
        <v>861</v>
      </c>
      <c r="AH66" t="s">
        <v>862</v>
      </c>
      <c r="AI66" t="s">
        <v>862</v>
      </c>
      <c r="AJ66" t="s">
        <v>863</v>
      </c>
      <c r="AK66" t="s">
        <v>863</v>
      </c>
      <c r="AL66" t="s">
        <v>864</v>
      </c>
      <c r="AM66" t="s">
        <v>864</v>
      </c>
      <c r="AN66" t="s">
        <v>867</v>
      </c>
      <c r="AO66" t="s">
        <v>867</v>
      </c>
      <c r="AP66" t="s">
        <v>868</v>
      </c>
      <c r="AQ66" t="s">
        <v>867</v>
      </c>
      <c r="AR66" t="s">
        <v>868</v>
      </c>
      <c r="AS66" t="s">
        <v>867</v>
      </c>
      <c r="AT66" t="s">
        <v>868</v>
      </c>
    </row>
    <row r="67" spans="4:46">
      <c r="D67" s="927" t="s">
        <v>43</v>
      </c>
      <c r="E67" s="914"/>
      <c r="F67" s="659"/>
      <c r="G67" s="660"/>
      <c r="H67" s="661"/>
      <c r="I67" s="660"/>
      <c r="J67" s="661"/>
      <c r="K67" s="660"/>
      <c r="L67" s="662"/>
      <c r="M67" s="7"/>
      <c r="N67" s="7"/>
      <c r="O67" s="7"/>
      <c r="P67" s="7"/>
      <c r="Q67" s="9"/>
    </row>
    <row r="68" spans="4:46">
      <c r="D68" s="14">
        <v>4</v>
      </c>
      <c r="E68" s="546" t="s">
        <v>41</v>
      </c>
      <c r="F68" s="654" t="str">
        <f>IF(COUNT(G68,I68,K68)&gt;0,SUM(G68,I68,K68),"")</f>
        <v/>
      </c>
      <c r="G68" s="639"/>
      <c r="H68" s="655" t="str">
        <f t="shared" si="7"/>
        <v/>
      </c>
      <c r="I68" s="639"/>
      <c r="J68" s="655" t="str">
        <f t="shared" ref="J68:J70" si="8">IF(I68="","",IFERROR(I68/F68,0))</f>
        <v/>
      </c>
      <c r="K68" s="634"/>
      <c r="L68" s="655" t="str">
        <f t="shared" ref="L68:L69" si="9">IF(K68="","",IFERROR(K68/F68,0))</f>
        <v/>
      </c>
      <c r="M68" s="7"/>
      <c r="N68" s="7"/>
      <c r="O68" s="7"/>
      <c r="P68" s="7"/>
      <c r="Q68" s="9"/>
      <c r="AA68" t="s">
        <v>846</v>
      </c>
      <c r="AB68" t="s">
        <v>41</v>
      </c>
      <c r="AE68" t="s">
        <v>715</v>
      </c>
      <c r="AG68" t="s">
        <v>861</v>
      </c>
      <c r="AH68" t="s">
        <v>862</v>
      </c>
      <c r="AI68" t="s">
        <v>862</v>
      </c>
      <c r="AJ68" t="s">
        <v>863</v>
      </c>
      <c r="AK68" t="s">
        <v>863</v>
      </c>
      <c r="AL68" t="s">
        <v>864</v>
      </c>
      <c r="AM68" t="s">
        <v>864</v>
      </c>
      <c r="AN68" t="s">
        <v>867</v>
      </c>
      <c r="AO68" t="s">
        <v>867</v>
      </c>
      <c r="AP68" t="s">
        <v>868</v>
      </c>
      <c r="AQ68" t="s">
        <v>867</v>
      </c>
      <c r="AR68" t="s">
        <v>868</v>
      </c>
      <c r="AS68" t="s">
        <v>867</v>
      </c>
      <c r="AT68" t="s">
        <v>868</v>
      </c>
    </row>
    <row r="69" spans="4:46">
      <c r="D69" s="14">
        <v>5</v>
      </c>
      <c r="E69" s="546" t="s">
        <v>587</v>
      </c>
      <c r="F69" s="654" t="str">
        <f>IF(COUNT(G69,I69,K69)&gt;0,SUM(G69,I69,K69),"")</f>
        <v/>
      </c>
      <c r="G69" s="628"/>
      <c r="H69" s="655" t="str">
        <f t="shared" si="7"/>
        <v/>
      </c>
      <c r="I69" s="628"/>
      <c r="J69" s="655" t="str">
        <f t="shared" si="8"/>
        <v/>
      </c>
      <c r="K69" s="633"/>
      <c r="L69" s="655" t="str">
        <f t="shared" si="9"/>
        <v/>
      </c>
      <c r="M69" s="7"/>
      <c r="N69" s="7"/>
      <c r="O69" s="7"/>
      <c r="P69" s="7"/>
      <c r="Q69" s="9"/>
      <c r="AA69" t="s">
        <v>847</v>
      </c>
      <c r="AB69" t="s">
        <v>587</v>
      </c>
      <c r="AE69" t="s">
        <v>715</v>
      </c>
      <c r="AG69" t="s">
        <v>861</v>
      </c>
      <c r="AH69" t="s">
        <v>862</v>
      </c>
      <c r="AI69" t="s">
        <v>862</v>
      </c>
      <c r="AJ69" t="s">
        <v>863</v>
      </c>
      <c r="AK69" t="s">
        <v>863</v>
      </c>
      <c r="AL69" t="s">
        <v>864</v>
      </c>
      <c r="AM69" t="s">
        <v>864</v>
      </c>
      <c r="AN69" t="s">
        <v>867</v>
      </c>
      <c r="AO69" t="s">
        <v>867</v>
      </c>
      <c r="AP69" t="s">
        <v>868</v>
      </c>
      <c r="AQ69" t="s">
        <v>867</v>
      </c>
      <c r="AR69" t="s">
        <v>868</v>
      </c>
      <c r="AS69" t="s">
        <v>867</v>
      </c>
      <c r="AT69" t="s">
        <v>868</v>
      </c>
    </row>
    <row r="70" spans="4:46">
      <c r="D70" s="14">
        <v>6</v>
      </c>
      <c r="E70" s="546" t="s">
        <v>588</v>
      </c>
      <c r="F70" s="654" t="str">
        <f>IF(COUNT(G70,I70,K70)&gt;0,SUM(G70,I70,K70),"")</f>
        <v/>
      </c>
      <c r="G70" s="627" t="str">
        <f>IF(COUNT(G68:G69)&gt;0,SUM(G68:G69),"")</f>
        <v/>
      </c>
      <c r="H70" s="655" t="str">
        <f t="shared" ref="H70" si="10">IF(G70="","",IFERROR(G70/F70,0))</f>
        <v/>
      </c>
      <c r="I70" s="627" t="str">
        <f>IF(COUNT(I68:I69)&gt;0,SUM(I68:I69),"")</f>
        <v/>
      </c>
      <c r="J70" s="655" t="str">
        <f t="shared" si="8"/>
        <v/>
      </c>
      <c r="K70" s="627" t="str">
        <f>IF(COUNT(K68:K69)&gt;0,SUM(K68:K69),"")</f>
        <v/>
      </c>
      <c r="L70" s="655" t="str">
        <f>IF(K70="","",IFERROR(K70/F70,0))</f>
        <v/>
      </c>
      <c r="M70" s="7"/>
      <c r="N70" s="7"/>
      <c r="O70" s="7"/>
      <c r="P70" s="7"/>
      <c r="Q70" s="9"/>
      <c r="AA70" t="s">
        <v>848</v>
      </c>
      <c r="AG70" t="s">
        <v>861</v>
      </c>
      <c r="AH70" t="s">
        <v>862</v>
      </c>
      <c r="AI70" t="s">
        <v>862</v>
      </c>
      <c r="AJ70" t="s">
        <v>863</v>
      </c>
      <c r="AK70" t="s">
        <v>863</v>
      </c>
      <c r="AL70" t="s">
        <v>864</v>
      </c>
      <c r="AM70" t="s">
        <v>864</v>
      </c>
      <c r="AN70" t="s">
        <v>867</v>
      </c>
      <c r="AO70" t="s">
        <v>867</v>
      </c>
      <c r="AP70" t="s">
        <v>868</v>
      </c>
      <c r="AQ70" t="s">
        <v>867</v>
      </c>
      <c r="AR70" t="s">
        <v>868</v>
      </c>
      <c r="AS70" t="s">
        <v>867</v>
      </c>
      <c r="AT70" t="s">
        <v>868</v>
      </c>
    </row>
    <row r="71" spans="4:46">
      <c r="D71" s="85">
        <v>22</v>
      </c>
      <c r="E71" s="86" t="s">
        <v>45</v>
      </c>
      <c r="F71" s="663"/>
      <c r="G71" s="663"/>
      <c r="H71" s="664"/>
      <c r="I71" s="7"/>
      <c r="J71" s="7"/>
      <c r="K71" s="7"/>
      <c r="L71" s="7"/>
      <c r="M71" s="7"/>
      <c r="N71" s="7"/>
      <c r="O71" s="7"/>
      <c r="P71" s="7"/>
      <c r="Q71" s="9"/>
    </row>
    <row r="72" spans="4:46">
      <c r="D72" s="263"/>
      <c r="E72" s="923"/>
      <c r="F72" s="921" t="s">
        <v>78</v>
      </c>
      <c r="G72" s="925" t="s">
        <v>46</v>
      </c>
      <c r="H72" s="926"/>
      <c r="I72" s="7"/>
      <c r="J72" s="7"/>
      <c r="K72" s="7"/>
      <c r="L72" s="7"/>
      <c r="M72" s="7"/>
      <c r="N72" s="7"/>
      <c r="O72" s="7"/>
      <c r="P72" s="7"/>
      <c r="Q72" s="9"/>
    </row>
    <row r="73" spans="4:46">
      <c r="D73" s="264"/>
      <c r="E73" s="924"/>
      <c r="F73" s="922"/>
      <c r="G73" s="559" t="s">
        <v>35</v>
      </c>
      <c r="H73" s="429" t="s">
        <v>47</v>
      </c>
      <c r="I73" s="7"/>
      <c r="J73" s="7"/>
      <c r="K73" s="7"/>
      <c r="L73" s="7"/>
      <c r="M73" s="7"/>
      <c r="N73" s="7"/>
      <c r="O73" s="7"/>
      <c r="P73" s="7"/>
      <c r="Q73" s="9"/>
    </row>
    <row r="74" spans="4:46">
      <c r="D74" s="8"/>
      <c r="E74" s="15" t="s">
        <v>48</v>
      </c>
      <c r="F74" s="411"/>
      <c r="G74" s="639"/>
      <c r="H74" s="655" t="str">
        <f t="shared" ref="H74:H75" si="11">IF(G74="","",IFERROR(G74/F74,0))</f>
        <v/>
      </c>
      <c r="I74" s="7"/>
      <c r="J74" s="7"/>
      <c r="K74" s="7"/>
      <c r="L74" s="7"/>
      <c r="M74" s="7"/>
      <c r="N74" s="7"/>
      <c r="O74" s="7"/>
      <c r="P74" s="7"/>
      <c r="Q74" s="9"/>
      <c r="AA74" t="s">
        <v>634</v>
      </c>
      <c r="AB74" t="s">
        <v>48</v>
      </c>
      <c r="AE74" t="s">
        <v>715</v>
      </c>
      <c r="AG74" t="s">
        <v>869</v>
      </c>
      <c r="AH74" t="s">
        <v>870</v>
      </c>
      <c r="AI74" t="s">
        <v>871</v>
      </c>
    </row>
    <row r="75" spans="4:46">
      <c r="D75" s="265"/>
      <c r="E75" s="15" t="s">
        <v>49</v>
      </c>
      <c r="F75" s="352"/>
      <c r="G75" s="628"/>
      <c r="H75" s="655" t="str">
        <f t="shared" si="11"/>
        <v/>
      </c>
      <c r="I75" s="413"/>
      <c r="J75" s="7"/>
      <c r="K75" s="7"/>
      <c r="L75" s="7"/>
      <c r="M75" s="7"/>
      <c r="N75" s="7"/>
      <c r="O75" s="7"/>
      <c r="P75" s="7"/>
      <c r="Q75" s="9"/>
      <c r="AA75" t="s">
        <v>635</v>
      </c>
      <c r="AB75" t="s">
        <v>49</v>
      </c>
      <c r="AE75" t="s">
        <v>715</v>
      </c>
      <c r="AG75" t="s">
        <v>872</v>
      </c>
      <c r="AH75" t="s">
        <v>873</v>
      </c>
      <c r="AI75" t="s">
        <v>874</v>
      </c>
    </row>
    <row r="76" spans="4:46" ht="15" customHeight="1">
      <c r="D76" s="85">
        <v>23</v>
      </c>
      <c r="E76" s="96" t="s">
        <v>584</v>
      </c>
      <c r="F76" s="87"/>
      <c r="G76" s="87"/>
      <c r="H76" s="95"/>
      <c r="I76" s="87"/>
      <c r="J76" s="87"/>
      <c r="K76" s="87"/>
      <c r="L76" s="87"/>
      <c r="M76" s="87"/>
      <c r="N76" s="87"/>
      <c r="O76" s="87"/>
      <c r="P76" s="87"/>
      <c r="Q76" s="90"/>
    </row>
    <row r="77" spans="4:46">
      <c r="D77" s="263"/>
      <c r="E77" s="919"/>
      <c r="F77" s="904" t="str">
        <f>"Turnover rate in current FY ("&amp;RIGHT('General Disclosures'!F19,4)&amp;"-"&amp;RIGHT('General Disclosures'!H19,2)&amp;")"</f>
        <v>Turnover rate in current FY (-)</v>
      </c>
      <c r="G77" s="905"/>
      <c r="H77" s="905"/>
      <c r="I77" s="928"/>
      <c r="J77" s="904" t="str">
        <f>"Turnover rate in previous FY ("&amp;RIGHT('General Disclosures'!F20,4)&amp;"-"&amp;RIGHT('General Disclosures'!H20,2)&amp;")"</f>
        <v>Turnover rate in previous FY (-)</v>
      </c>
      <c r="K77" s="905"/>
      <c r="L77" s="905"/>
      <c r="M77" s="928"/>
      <c r="N77" s="904" t="str">
        <f>"Turnover rate in the year prior to the previous FY ("&amp;RIGHT('General Disclosures'!F21,4)&amp;"-"&amp;RIGHT('General Disclosures'!H21,2)&amp;")"</f>
        <v>Turnover rate in the year prior to the previous FY (-)</v>
      </c>
      <c r="O77" s="905"/>
      <c r="P77" s="905"/>
      <c r="Q77" s="906"/>
    </row>
    <row r="78" spans="4:46">
      <c r="D78" s="264"/>
      <c r="E78" s="920"/>
      <c r="F78" s="429" t="s">
        <v>33</v>
      </c>
      <c r="G78" s="559" t="s">
        <v>34</v>
      </c>
      <c r="H78" s="559" t="s">
        <v>264</v>
      </c>
      <c r="I78" s="429" t="s">
        <v>21</v>
      </c>
      <c r="J78" s="560" t="s">
        <v>33</v>
      </c>
      <c r="K78" s="559" t="s">
        <v>34</v>
      </c>
      <c r="L78" s="559" t="s">
        <v>264</v>
      </c>
      <c r="M78" s="429" t="s">
        <v>21</v>
      </c>
      <c r="N78" s="429" t="s">
        <v>33</v>
      </c>
      <c r="O78" s="559" t="s">
        <v>34</v>
      </c>
      <c r="P78" s="559" t="s">
        <v>264</v>
      </c>
      <c r="Q78" s="430" t="s">
        <v>21</v>
      </c>
    </row>
    <row r="79" spans="4:46">
      <c r="D79" s="88"/>
      <c r="E79" s="5" t="s">
        <v>50</v>
      </c>
      <c r="F79" s="431"/>
      <c r="G79" s="432"/>
      <c r="H79" s="433"/>
      <c r="I79" s="567"/>
      <c r="J79" s="434"/>
      <c r="K79" s="432"/>
      <c r="L79" s="433"/>
      <c r="M79" s="567"/>
      <c r="N79" s="434"/>
      <c r="O79" s="432"/>
      <c r="P79" s="433"/>
      <c r="Q79" s="572"/>
      <c r="AA79" t="s">
        <v>843</v>
      </c>
      <c r="AB79" t="s">
        <v>50</v>
      </c>
      <c r="AE79" t="s">
        <v>715</v>
      </c>
      <c r="AG79" t="s">
        <v>862</v>
      </c>
      <c r="AH79" t="s">
        <v>863</v>
      </c>
      <c r="AI79" t="s">
        <v>864</v>
      </c>
      <c r="AJ79" t="s">
        <v>861</v>
      </c>
      <c r="AK79" t="s">
        <v>862</v>
      </c>
      <c r="AL79" t="s">
        <v>863</v>
      </c>
      <c r="AM79" t="s">
        <v>864</v>
      </c>
      <c r="AN79" t="s">
        <v>861</v>
      </c>
      <c r="AO79" t="s">
        <v>862</v>
      </c>
      <c r="AP79" t="s">
        <v>863</v>
      </c>
      <c r="AQ79" t="s">
        <v>864</v>
      </c>
      <c r="AR79" t="s">
        <v>861</v>
      </c>
    </row>
    <row r="80" spans="4:46" ht="15.75" thickBot="1">
      <c r="D80" s="89"/>
      <c r="E80" s="12" t="s">
        <v>51</v>
      </c>
      <c r="F80" s="435"/>
      <c r="G80" s="436"/>
      <c r="H80" s="437"/>
      <c r="I80" s="568"/>
      <c r="J80" s="438"/>
      <c r="K80" s="436"/>
      <c r="L80" s="437"/>
      <c r="M80" s="569"/>
      <c r="N80" s="438"/>
      <c r="O80" s="436"/>
      <c r="P80" s="437"/>
      <c r="Q80" s="573"/>
      <c r="AA80" t="s">
        <v>846</v>
      </c>
      <c r="AB80" t="s">
        <v>51</v>
      </c>
      <c r="AE80" t="s">
        <v>715</v>
      </c>
      <c r="AG80" t="s">
        <v>862</v>
      </c>
      <c r="AH80" t="s">
        <v>863</v>
      </c>
      <c r="AI80" t="s">
        <v>864</v>
      </c>
      <c r="AJ80" t="s">
        <v>861</v>
      </c>
      <c r="AK80" t="s">
        <v>862</v>
      </c>
      <c r="AL80" t="s">
        <v>863</v>
      </c>
      <c r="AM80" t="s">
        <v>864</v>
      </c>
      <c r="AN80" t="s">
        <v>861</v>
      </c>
      <c r="AO80" t="s">
        <v>862</v>
      </c>
      <c r="AP80" t="s">
        <v>863</v>
      </c>
      <c r="AQ80" t="s">
        <v>864</v>
      </c>
      <c r="AR80" t="s">
        <v>861</v>
      </c>
    </row>
    <row r="81" spans="4:41" ht="20.100000000000001" customHeight="1">
      <c r="D81" s="390" t="s">
        <v>2529</v>
      </c>
      <c r="E81" s="415" t="s">
        <v>52</v>
      </c>
      <c r="F81" s="71"/>
      <c r="G81" s="71"/>
      <c r="H81" s="71"/>
      <c r="I81" s="71"/>
      <c r="J81" s="71"/>
      <c r="K81" s="71"/>
      <c r="L81" s="71"/>
      <c r="M81" s="71"/>
      <c r="N81" s="71"/>
      <c r="O81" s="71"/>
      <c r="P81" s="71"/>
      <c r="Q81" s="72"/>
    </row>
    <row r="82" spans="4:41" ht="30.75" thickBot="1">
      <c r="D82" s="416">
        <v>24</v>
      </c>
      <c r="E82" s="421" t="s">
        <v>53</v>
      </c>
      <c r="F82" s="422" t="s">
        <v>66</v>
      </c>
      <c r="G82" s="10"/>
      <c r="H82" s="10"/>
      <c r="I82" s="10"/>
      <c r="J82" s="10"/>
      <c r="K82" s="10"/>
      <c r="L82" s="10"/>
      <c r="M82" s="10"/>
      <c r="N82" s="10"/>
      <c r="O82" s="10"/>
      <c r="P82" s="10"/>
      <c r="Q82" s="11"/>
    </row>
    <row r="83" spans="4:41" ht="18.75">
      <c r="D83" s="205" t="s">
        <v>515</v>
      </c>
      <c r="E83" s="204" t="s">
        <v>54</v>
      </c>
      <c r="F83" s="71"/>
      <c r="G83" s="71"/>
      <c r="H83" s="71"/>
      <c r="I83" s="71"/>
      <c r="J83" s="71"/>
      <c r="K83" s="71"/>
      <c r="L83" s="71"/>
      <c r="M83" s="71"/>
      <c r="N83" s="71"/>
      <c r="O83" s="71"/>
      <c r="P83" s="71"/>
      <c r="Q83" s="72"/>
    </row>
    <row r="84" spans="4:41" ht="30">
      <c r="D84" s="417">
        <v>25</v>
      </c>
      <c r="E84" s="15" t="s">
        <v>57</v>
      </c>
      <c r="F84" s="353"/>
      <c r="G84" s="7"/>
      <c r="H84" s="7"/>
      <c r="I84" s="7"/>
      <c r="J84" s="7"/>
      <c r="K84" s="7"/>
      <c r="L84" s="7"/>
      <c r="M84" s="7"/>
      <c r="N84" s="7"/>
      <c r="O84" s="7"/>
      <c r="P84" s="7"/>
      <c r="Q84" s="9"/>
      <c r="AA84" t="s">
        <v>849</v>
      </c>
      <c r="AB84" t="s">
        <v>57</v>
      </c>
      <c r="AE84" t="s">
        <v>715</v>
      </c>
    </row>
    <row r="85" spans="4:41">
      <c r="D85" s="8"/>
      <c r="E85" s="419" t="s">
        <v>55</v>
      </c>
      <c r="F85" s="423"/>
      <c r="G85" s="7"/>
      <c r="H85" s="7"/>
      <c r="I85" s="7"/>
      <c r="J85" s="7"/>
      <c r="K85" s="7"/>
      <c r="L85" s="7"/>
      <c r="M85" s="7"/>
      <c r="N85" s="7"/>
      <c r="O85" s="7"/>
      <c r="P85" s="7"/>
      <c r="Q85" s="9"/>
      <c r="AA85" t="s">
        <v>850</v>
      </c>
      <c r="AB85" t="s">
        <v>55</v>
      </c>
      <c r="AE85" t="s">
        <v>715</v>
      </c>
    </row>
    <row r="86" spans="4:41" ht="15.75" thickBot="1">
      <c r="D86" s="418"/>
      <c r="E86" s="420" t="s">
        <v>56</v>
      </c>
      <c r="F86" s="424"/>
      <c r="G86" s="10"/>
      <c r="H86" s="10"/>
      <c r="I86" s="10"/>
      <c r="J86" s="10"/>
      <c r="K86" s="10"/>
      <c r="L86" s="10"/>
      <c r="M86" s="10"/>
      <c r="N86" s="10"/>
      <c r="O86" s="10"/>
      <c r="P86" s="10"/>
      <c r="Q86" s="11"/>
      <c r="AA86" t="s">
        <v>851</v>
      </c>
      <c r="AB86" t="s">
        <v>56</v>
      </c>
      <c r="AE86" t="s">
        <v>715</v>
      </c>
    </row>
    <row r="87" spans="4:41" ht="20.100000000000001" customHeight="1">
      <c r="D87" s="425" t="s">
        <v>2530</v>
      </c>
      <c r="E87" s="426" t="s">
        <v>552</v>
      </c>
      <c r="F87" s="206"/>
      <c r="G87" s="71"/>
      <c r="H87" s="71"/>
      <c r="I87" s="71"/>
      <c r="J87" s="71"/>
      <c r="K87" s="71"/>
      <c r="L87" s="71"/>
      <c r="M87" s="71"/>
      <c r="N87" s="71"/>
      <c r="O87" s="71"/>
      <c r="P87" s="71"/>
      <c r="Q87" s="72"/>
    </row>
    <row r="88" spans="4:41" ht="15" customHeight="1">
      <c r="D88" s="297">
        <v>26</v>
      </c>
      <c r="E88" s="938" t="s">
        <v>1537</v>
      </c>
      <c r="F88" s="939"/>
      <c r="G88" s="939"/>
      <c r="H88" s="939"/>
      <c r="I88" s="939"/>
      <c r="J88" s="939"/>
      <c r="K88" s="939"/>
      <c r="L88" s="939"/>
      <c r="M88" s="939"/>
      <c r="N88" s="939"/>
      <c r="O88" s="7"/>
      <c r="P88" s="7"/>
      <c r="Q88" s="9"/>
    </row>
    <row r="89" spans="4:41">
      <c r="D89" s="84"/>
      <c r="E89" s="935" t="s">
        <v>434</v>
      </c>
      <c r="F89" s="937" t="s">
        <v>1628</v>
      </c>
      <c r="G89" s="937" t="s">
        <v>539</v>
      </c>
      <c r="H89" s="932" t="str">
        <f>"FY ("&amp;RIGHT('General Disclosures'!F19,4)&amp;"-"&amp;RIGHT('General Disclosures'!H19,2)&amp;")"</f>
        <v>FY (-)</v>
      </c>
      <c r="I89" s="933"/>
      <c r="J89" s="934"/>
      <c r="K89" s="932" t="str">
        <f>"PY ("&amp;RIGHT('General Disclosures'!F20,4)&amp;"-"&amp;RIGHT('General Disclosures'!H20,2)&amp;")"</f>
        <v>PY (-)</v>
      </c>
      <c r="L89" s="933"/>
      <c r="M89" s="933"/>
      <c r="N89" s="937" t="s">
        <v>1614</v>
      </c>
      <c r="O89" s="7"/>
      <c r="P89" s="7"/>
      <c r="Q89" s="9"/>
    </row>
    <row r="90" spans="4:41" ht="60">
      <c r="D90" s="84"/>
      <c r="E90" s="936"/>
      <c r="F90" s="937"/>
      <c r="G90" s="937"/>
      <c r="H90" s="558" t="s">
        <v>58</v>
      </c>
      <c r="I90" s="558" t="s">
        <v>59</v>
      </c>
      <c r="J90" s="558" t="s">
        <v>60</v>
      </c>
      <c r="K90" s="558" t="s">
        <v>58</v>
      </c>
      <c r="L90" s="558" t="s">
        <v>59</v>
      </c>
      <c r="M90" s="278" t="s">
        <v>60</v>
      </c>
      <c r="N90" s="937"/>
      <c r="O90" s="7"/>
      <c r="P90" s="7"/>
      <c r="Q90" s="9"/>
    </row>
    <row r="91" spans="4:41" ht="30" customHeight="1">
      <c r="D91" s="47"/>
      <c r="E91" s="28" t="s">
        <v>61</v>
      </c>
      <c r="F91" s="168"/>
      <c r="G91" s="825"/>
      <c r="H91" s="352"/>
      <c r="I91" s="352"/>
      <c r="J91" s="788"/>
      <c r="K91" s="352"/>
      <c r="L91" s="352"/>
      <c r="M91" s="439"/>
      <c r="N91" s="277"/>
      <c r="O91" s="7"/>
      <c r="P91" s="7"/>
      <c r="Q91" s="9"/>
      <c r="AA91" t="s">
        <v>852</v>
      </c>
      <c r="AB91" t="s">
        <v>61</v>
      </c>
      <c r="AE91" t="s">
        <v>715</v>
      </c>
      <c r="AG91" t="s">
        <v>875</v>
      </c>
      <c r="AH91" t="s">
        <v>876</v>
      </c>
      <c r="AI91" t="s">
        <v>877</v>
      </c>
      <c r="AJ91" s="332" t="s">
        <v>2558</v>
      </c>
      <c r="AK91" t="s">
        <v>878</v>
      </c>
      <c r="AL91" t="s">
        <v>877</v>
      </c>
      <c r="AM91" s="332" t="s">
        <v>2558</v>
      </c>
      <c r="AN91" t="s">
        <v>878</v>
      </c>
      <c r="AO91" t="s">
        <v>1630</v>
      </c>
    </row>
    <row r="92" spans="4:41" ht="30" customHeight="1">
      <c r="D92" s="8"/>
      <c r="E92" s="28" t="s">
        <v>516</v>
      </c>
      <c r="F92" s="168"/>
      <c r="G92" s="826"/>
      <c r="H92" s="412"/>
      <c r="I92" s="412"/>
      <c r="J92" s="440"/>
      <c r="K92" s="412"/>
      <c r="L92" s="412"/>
      <c r="M92" s="441"/>
      <c r="N92" s="277"/>
      <c r="O92" s="7"/>
      <c r="P92" s="7"/>
      <c r="Q92" s="9"/>
      <c r="AA92" t="s">
        <v>853</v>
      </c>
      <c r="AB92" t="s">
        <v>516</v>
      </c>
      <c r="AE92" t="s">
        <v>715</v>
      </c>
      <c r="AG92" t="s">
        <v>875</v>
      </c>
      <c r="AH92" t="s">
        <v>876</v>
      </c>
      <c r="AI92" t="s">
        <v>877</v>
      </c>
      <c r="AJ92" s="332" t="s">
        <v>2558</v>
      </c>
      <c r="AK92" t="s">
        <v>878</v>
      </c>
      <c r="AL92" t="s">
        <v>877</v>
      </c>
      <c r="AM92" s="332" t="s">
        <v>2558</v>
      </c>
      <c r="AN92" t="s">
        <v>878</v>
      </c>
      <c r="AO92" t="s">
        <v>1630</v>
      </c>
    </row>
    <row r="93" spans="4:41" ht="30" customHeight="1">
      <c r="D93" s="8"/>
      <c r="E93" s="28" t="s">
        <v>62</v>
      </c>
      <c r="F93" s="168"/>
      <c r="G93" s="826"/>
      <c r="H93" s="412"/>
      <c r="I93" s="412"/>
      <c r="J93" s="440"/>
      <c r="K93" s="412"/>
      <c r="L93" s="412"/>
      <c r="M93" s="441"/>
      <c r="N93" s="277"/>
      <c r="O93" s="7"/>
      <c r="P93" s="7"/>
      <c r="Q93" s="9"/>
      <c r="AA93" t="s">
        <v>854</v>
      </c>
      <c r="AB93" t="s">
        <v>62</v>
      </c>
      <c r="AE93" t="s">
        <v>715</v>
      </c>
      <c r="AG93" t="s">
        <v>875</v>
      </c>
      <c r="AH93" t="s">
        <v>876</v>
      </c>
      <c r="AI93" t="s">
        <v>877</v>
      </c>
      <c r="AJ93" s="332" t="s">
        <v>2558</v>
      </c>
      <c r="AK93" t="s">
        <v>878</v>
      </c>
      <c r="AL93" t="s">
        <v>877</v>
      </c>
      <c r="AM93" s="332" t="s">
        <v>2558</v>
      </c>
      <c r="AN93" t="s">
        <v>878</v>
      </c>
      <c r="AO93" t="s">
        <v>1630</v>
      </c>
    </row>
    <row r="94" spans="4:41" ht="30" customHeight="1">
      <c r="D94" s="8"/>
      <c r="E94" s="28" t="s">
        <v>63</v>
      </c>
      <c r="F94" s="168"/>
      <c r="G94" s="826"/>
      <c r="H94" s="352"/>
      <c r="I94" s="352"/>
      <c r="J94" s="440"/>
      <c r="K94" s="352"/>
      <c r="L94" s="352"/>
      <c r="M94" s="441"/>
      <c r="N94" s="277"/>
      <c r="O94" s="7"/>
      <c r="P94" s="7"/>
      <c r="Q94" s="9"/>
      <c r="AA94" t="s">
        <v>855</v>
      </c>
      <c r="AB94" t="s">
        <v>63</v>
      </c>
      <c r="AE94" t="s">
        <v>715</v>
      </c>
      <c r="AG94" t="s">
        <v>875</v>
      </c>
      <c r="AH94" t="s">
        <v>876</v>
      </c>
      <c r="AI94" t="s">
        <v>877</v>
      </c>
      <c r="AJ94" s="332" t="s">
        <v>2558</v>
      </c>
      <c r="AK94" t="s">
        <v>878</v>
      </c>
      <c r="AL94" t="s">
        <v>877</v>
      </c>
      <c r="AM94" s="332" t="s">
        <v>2558</v>
      </c>
      <c r="AN94" t="s">
        <v>878</v>
      </c>
      <c r="AO94" t="s">
        <v>1630</v>
      </c>
    </row>
    <row r="95" spans="4:41" ht="30" customHeight="1">
      <c r="D95" s="8"/>
      <c r="E95" s="28" t="s">
        <v>64</v>
      </c>
      <c r="F95" s="168"/>
      <c r="G95" s="826"/>
      <c r="H95" s="412"/>
      <c r="I95" s="412"/>
      <c r="J95" s="440"/>
      <c r="K95" s="412"/>
      <c r="L95" s="412"/>
      <c r="M95" s="441"/>
      <c r="N95" s="277"/>
      <c r="O95" s="7"/>
      <c r="P95" s="7"/>
      <c r="Q95" s="9"/>
      <c r="AA95" t="s">
        <v>856</v>
      </c>
      <c r="AB95" t="s">
        <v>64</v>
      </c>
      <c r="AE95" t="s">
        <v>715</v>
      </c>
      <c r="AG95" t="s">
        <v>875</v>
      </c>
      <c r="AH95" t="s">
        <v>876</v>
      </c>
      <c r="AI95" t="s">
        <v>877</v>
      </c>
      <c r="AJ95" s="332" t="s">
        <v>2558</v>
      </c>
      <c r="AK95" t="s">
        <v>878</v>
      </c>
      <c r="AL95" t="s">
        <v>877</v>
      </c>
      <c r="AM95" s="332" t="s">
        <v>2558</v>
      </c>
      <c r="AN95" t="s">
        <v>878</v>
      </c>
      <c r="AO95" t="s">
        <v>1630</v>
      </c>
    </row>
    <row r="96" spans="4:41" ht="30" customHeight="1">
      <c r="D96" s="8"/>
      <c r="E96" s="28" t="s">
        <v>435</v>
      </c>
      <c r="F96" s="168"/>
      <c r="G96" s="827"/>
      <c r="H96" s="352"/>
      <c r="I96" s="352"/>
      <c r="J96" s="789"/>
      <c r="K96" s="352"/>
      <c r="L96" s="442"/>
      <c r="M96" s="443"/>
      <c r="N96" s="277"/>
      <c r="O96" s="7"/>
      <c r="P96" s="7"/>
      <c r="Q96" s="9"/>
      <c r="AA96" t="s">
        <v>857</v>
      </c>
      <c r="AB96" t="s">
        <v>435</v>
      </c>
      <c r="AE96" t="s">
        <v>715</v>
      </c>
      <c r="AG96" t="s">
        <v>875</v>
      </c>
      <c r="AH96" t="s">
        <v>876</v>
      </c>
      <c r="AI96" t="s">
        <v>877</v>
      </c>
      <c r="AJ96" s="332" t="s">
        <v>2558</v>
      </c>
      <c r="AK96" t="s">
        <v>878</v>
      </c>
      <c r="AL96" t="s">
        <v>877</v>
      </c>
      <c r="AM96" s="332" t="s">
        <v>2558</v>
      </c>
      <c r="AN96" t="s">
        <v>878</v>
      </c>
      <c r="AO96" t="s">
        <v>1630</v>
      </c>
    </row>
    <row r="97" spans="4:27" ht="30" customHeight="1">
      <c r="D97" s="68"/>
      <c r="E97" s="428" t="s">
        <v>65</v>
      </c>
      <c r="F97" s="427" t="s">
        <v>66</v>
      </c>
      <c r="G97" s="7"/>
      <c r="H97" s="38"/>
      <c r="I97" s="38"/>
      <c r="J97" s="7"/>
      <c r="K97" s="38"/>
      <c r="L97" s="7"/>
      <c r="M97" s="7"/>
      <c r="N97" s="7"/>
      <c r="O97" s="7"/>
      <c r="P97" s="7"/>
      <c r="Q97" s="9"/>
    </row>
    <row r="98" spans="4:27" ht="30" customHeight="1">
      <c r="D98" s="267">
        <v>27</v>
      </c>
      <c r="E98" s="193" t="s">
        <v>81</v>
      </c>
      <c r="F98" s="334" t="s">
        <v>66</v>
      </c>
      <c r="G98" s="7"/>
      <c r="H98" s="7"/>
      <c r="I98" s="7"/>
      <c r="J98" s="7"/>
      <c r="K98" s="7"/>
      <c r="L98" s="7"/>
      <c r="M98" s="7"/>
      <c r="N98" s="7"/>
      <c r="O98" s="7"/>
      <c r="P98" s="7"/>
      <c r="Q98" s="9"/>
    </row>
    <row r="99" spans="4:27" ht="30" customHeight="1" thickBot="1">
      <c r="D99" s="268">
        <v>28</v>
      </c>
      <c r="E99" s="566" t="s">
        <v>1581</v>
      </c>
      <c r="F99" s="171"/>
      <c r="G99" s="170"/>
      <c r="H99" s="10"/>
      <c r="I99" s="10"/>
      <c r="J99" s="10"/>
      <c r="K99" s="10"/>
      <c r="L99" s="10"/>
      <c r="M99" s="10"/>
      <c r="N99" s="10"/>
      <c r="O99" s="10"/>
      <c r="P99" s="10"/>
      <c r="Q99" s="11"/>
      <c r="AA99" t="s">
        <v>1598</v>
      </c>
    </row>
  </sheetData>
  <mergeCells count="63">
    <mergeCell ref="F10:I10"/>
    <mergeCell ref="F11:I11"/>
    <mergeCell ref="F12:I12"/>
    <mergeCell ref="E24:I24"/>
    <mergeCell ref="F13:I13"/>
    <mergeCell ref="F14:I14"/>
    <mergeCell ref="F15:I15"/>
    <mergeCell ref="F16:I16"/>
    <mergeCell ref="F17:I17"/>
    <mergeCell ref="F22:I22"/>
    <mergeCell ref="F23:I23"/>
    <mergeCell ref="F18:G18"/>
    <mergeCell ref="H18:I18"/>
    <mergeCell ref="F19:G19"/>
    <mergeCell ref="H19:I19"/>
    <mergeCell ref="F20:G20"/>
    <mergeCell ref="F25:I25"/>
    <mergeCell ref="F26:I26"/>
    <mergeCell ref="F27:I27"/>
    <mergeCell ref="E50:E51"/>
    <mergeCell ref="E29:H29"/>
    <mergeCell ref="E30:H30"/>
    <mergeCell ref="E31:H31"/>
    <mergeCell ref="E61:E62"/>
    <mergeCell ref="K50:L50"/>
    <mergeCell ref="E33:H33"/>
    <mergeCell ref="E34:H34"/>
    <mergeCell ref="E41:F41"/>
    <mergeCell ref="D52:E52"/>
    <mergeCell ref="D56:E56"/>
    <mergeCell ref="I61:J61"/>
    <mergeCell ref="G50:H50"/>
    <mergeCell ref="I50:J50"/>
    <mergeCell ref="F50:F51"/>
    <mergeCell ref="F61:F62"/>
    <mergeCell ref="G61:H61"/>
    <mergeCell ref="D50:D51"/>
    <mergeCell ref="E89:E90"/>
    <mergeCell ref="F89:F90"/>
    <mergeCell ref="G89:G90"/>
    <mergeCell ref="E88:N88"/>
    <mergeCell ref="N89:N90"/>
    <mergeCell ref="F77:I77"/>
    <mergeCell ref="J77:M77"/>
    <mergeCell ref="F28:I28"/>
    <mergeCell ref="H89:J89"/>
    <mergeCell ref="K89:M89"/>
    <mergeCell ref="H20:I20"/>
    <mergeCell ref="F21:G21"/>
    <mergeCell ref="H21:I21"/>
    <mergeCell ref="AA6:AE6"/>
    <mergeCell ref="N77:Q77"/>
    <mergeCell ref="D8:Q8"/>
    <mergeCell ref="E40:F40"/>
    <mergeCell ref="F52:L52"/>
    <mergeCell ref="D61:D62"/>
    <mergeCell ref="K61:L61"/>
    <mergeCell ref="E77:E78"/>
    <mergeCell ref="F72:F73"/>
    <mergeCell ref="E72:E73"/>
    <mergeCell ref="G72:H72"/>
    <mergeCell ref="D63:E63"/>
    <mergeCell ref="D67:E67"/>
  </mergeCells>
  <dataValidations count="14">
    <dataValidation type="list" allowBlank="1" showInputMessage="1" showErrorMessage="1" sqref="F84" xr:uid="{00000000-0002-0000-0100-000000000000}">
      <formula1>$O$1:$P$1</formula1>
    </dataValidation>
    <dataValidation type="decimal" allowBlank="1" showInputMessage="1" showErrorMessage="1" promptTitle="Please enter numeric value" sqref="F86" xr:uid="{00000000-0002-0000-0100-000001000000}">
      <formula1>-1E+23</formula1>
      <formula2>1E+23</formula2>
    </dataValidation>
    <dataValidation type="decimal" allowBlank="1" showInputMessage="1" showErrorMessage="1" error="Please enter numeric value" promptTitle="Please enter numeric value" sqref="F85" xr:uid="{00000000-0002-0000-0100-000002000000}">
      <formula1>-1E+23</formula1>
      <formula2>1E+23</formula2>
    </dataValidation>
    <dataValidation type="decimal" allowBlank="1" showInputMessage="1" showErrorMessage="1" error="Upto two decimal numeric value allowed." sqref="F23:I23" xr:uid="{00000000-0002-0000-0100-000003000000}">
      <formula1>-9999999999999990000</formula1>
      <formula2>99999999999999900000</formula2>
    </dataValidation>
    <dataValidation type="list" allowBlank="1" showInputMessage="1" showErrorMessage="1" sqref="F28:I28" xr:uid="{00000000-0002-0000-0100-000005000000}">
      <formula1>$J$1:$K$1</formula1>
    </dataValidation>
    <dataValidation type="custom" allowBlank="1" showInputMessage="1" showErrorMessage="1" sqref="F15:I15" xr:uid="{00000000-0002-0000-0100-000008000000}">
      <formula1>ISNUMBER(MATCH("*@*.?*",F15,0))</formula1>
    </dataValidation>
    <dataValidation type="decimal" operator="greaterThanOrEqual" allowBlank="1" showInputMessage="1" showErrorMessage="1" error="Only numeric value with % allowed." prompt="Only numeric value with % allowed" sqref="F79:Q80" xr:uid="{00000000-0002-0000-0100-00000A000000}">
      <formula1>0</formula1>
    </dataValidation>
    <dataValidation allowBlank="1" showInputMessage="1" showErrorMessage="1" prompt="Enter CIN number." sqref="F10:I10" xr:uid="{1ADBA3BA-B33A-4AE1-BDAD-A15E2F104B3B}"/>
    <dataValidation type="textLength" operator="equal" allowBlank="1" showInputMessage="1" showErrorMessage="1" error="Enter date in &quot;DD-MM-YYYY&quot; format." prompt="Enter date in &quot;DD-MM-YYYY&quot; format" sqref="F12:I12" xr:uid="{36547F37-62DA-4E73-9698-7A5E44B4FE1B}">
      <formula1>10</formula1>
    </dataValidation>
    <dataValidation type="whole" operator="greaterThanOrEqual" allowBlank="1" showInputMessage="1" showErrorMessage="1" error="Only whole numbers allowed." sqref="F38:G39 K91:L96 H91:I96 F74:G75 I68:I69 K68:K69 K64:K65 I64:I65 G64:G65 G57:G58 I57:I58 K57:K58 K53:K54 I53:I54 G68:G69 G53:G54 F43:F44" xr:uid="{22361258-A58E-414E-AB81-7CF63CBD8F30}">
      <formula1>0</formula1>
    </dataValidation>
    <dataValidation type="decimal" allowBlank="1" showInputMessage="1" showErrorMessage="1" sqref="F45" xr:uid="{878B2BF9-4FCF-4FB2-8243-09D1A7AFAAE0}">
      <formula1>0</formula1>
      <formula2>9.99999999999999E+25</formula2>
    </dataValidation>
    <dataValidation type="list" allowBlank="1" showInputMessage="1" showErrorMessage="1" sqref="F91:F96" xr:uid="{93A35665-9F79-45DE-86F2-A57E322214C0}">
      <formula1>$O$1:$Q$1</formula1>
    </dataValidation>
    <dataValidation type="textLength" operator="equal" allowBlank="1" showInputMessage="1" showErrorMessage="1" error="Enter date in &quot;DD-MM-YYYY&quot; format." prompt="Enter date in &quot;DD-MM-YYYY&quot; format." sqref="F19:H21" xr:uid="{5F9B14D7-FBCD-4EE1-A2FC-E89EAE43AF52}">
      <formula1>10</formula1>
    </dataValidation>
    <dataValidation type="list" allowBlank="1" showInputMessage="1" showErrorMessage="1" sqref="I29" xr:uid="{8C9375F0-3232-4B50-A90A-ECCD9573C5B2}">
      <formula1>$O$2:$Q$2</formula1>
    </dataValidation>
  </dataValidations>
  <hyperlinks>
    <hyperlink ref="F82" location="'Holding subsidiary or associate'!D8" display="Add details" xr:uid="{00000000-0004-0000-0100-000000000000}"/>
    <hyperlink ref="F98" location="'Business conduct issues'!E8" display="Add details" xr:uid="{00000000-0004-0000-0100-000001000000}"/>
    <hyperlink ref="I33" location="'Details of business activities'!D8" display="Add details" xr:uid="{00000000-0004-0000-0100-000002000000}"/>
    <hyperlink ref="I34" location="'Products Services sold'!D8" display="Add details" xr:uid="{00000000-0004-0000-0100-000003000000}"/>
    <hyperlink ref="F97" location="'Other Stakeholder Group'!E8" display="Add details" xr:uid="{00000000-0004-0000-0100-000004000000}"/>
    <hyperlink ref="F22:I22" location="'Stock exchange'!D8" display="Add details" xr:uid="{D9FC23F6-0282-453C-8032-0854B39625E4}"/>
    <hyperlink ref="I30" location="'Name of assurance Provider'!D8" display="Add details" xr:uid="{B81A1EC5-9A40-48EE-8DF7-EE0345AC7BDC}"/>
    <hyperlink ref="I31" location="'Type of assurance obtained'!E8" display="Add details" xr:uid="{CEF5249F-BA0D-48DF-AFDA-16CCD1FF0C14}"/>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82485-1C95-4D1F-B061-C34AA0581748}">
  <sheetPr codeName="Sheet53"/>
  <dimension ref="C1:Q12"/>
  <sheetViews>
    <sheetView showGridLines="0" topLeftCell="C6" zoomScale="90" zoomScaleNormal="90" workbookViewId="0">
      <selection activeCell="D8" sqref="D8:G8"/>
    </sheetView>
  </sheetViews>
  <sheetFormatPr defaultColWidth="0" defaultRowHeight="15" customHeight="1"/>
  <cols>
    <col min="1" max="2" width="9.140625" hidden="1" customWidth="1"/>
    <col min="3" max="3" width="9.140625" customWidth="1"/>
    <col min="4" max="4" width="6.85546875" customWidth="1"/>
    <col min="5" max="5" width="35.5703125" customWidth="1"/>
    <col min="6" max="6" width="30.28515625" customWidth="1"/>
    <col min="7" max="7" width="27.85546875" customWidth="1"/>
    <col min="8" max="10" width="9.140625" customWidth="1"/>
    <col min="11" max="16384" width="9.140625" hidden="1"/>
  </cols>
  <sheetData>
    <row r="1" spans="4:17" ht="15.75" hidden="1" customHeight="1">
      <c r="I1">
        <v>0</v>
      </c>
      <c r="N1" t="s">
        <v>1532</v>
      </c>
      <c r="O1" t="s">
        <v>1533</v>
      </c>
      <c r="P1" t="s">
        <v>1534</v>
      </c>
      <c r="Q1" t="s">
        <v>1535</v>
      </c>
    </row>
    <row r="2" spans="4:17" ht="12" hidden="1" customHeight="1">
      <c r="E2" t="s">
        <v>831</v>
      </c>
      <c r="F2" t="s">
        <v>1609</v>
      </c>
      <c r="G2" t="s">
        <v>1610</v>
      </c>
    </row>
    <row r="3" spans="4:17" ht="15" hidden="1" customHeight="1"/>
    <row r="4" spans="4:17" ht="16.5" hidden="1" customHeight="1"/>
    <row r="5" spans="4:17" ht="15" hidden="1" customHeight="1"/>
    <row r="7" spans="4:17" ht="15" customHeight="1">
      <c r="G7" s="303" t="s">
        <v>1177</v>
      </c>
    </row>
    <row r="8" spans="4:17" ht="30" customHeight="1">
      <c r="D8" s="982" t="s">
        <v>1531</v>
      </c>
      <c r="E8" s="982"/>
      <c r="F8" s="982"/>
      <c r="G8" s="982"/>
    </row>
    <row r="9" spans="4:17" ht="30" customHeight="1">
      <c r="D9" s="56" t="s">
        <v>1540</v>
      </c>
      <c r="E9" s="149" t="s">
        <v>1529</v>
      </c>
      <c r="F9" s="40" t="s">
        <v>1580</v>
      </c>
      <c r="G9" s="56" t="s">
        <v>1530</v>
      </c>
    </row>
    <row r="10" spans="4:17" ht="15" hidden="1" customHeight="1">
      <c r="D10" s="305"/>
      <c r="E10" s="217"/>
      <c r="F10" s="199"/>
      <c r="G10" s="199"/>
    </row>
    <row r="11" spans="4:17" ht="30" customHeight="1">
      <c r="D11" s="983"/>
      <c r="E11" s="984"/>
      <c r="F11" s="984"/>
      <c r="G11" s="985"/>
    </row>
    <row r="12" spans="4:17" ht="15" customHeight="1">
      <c r="D12" s="100"/>
      <c r="E12" s="100"/>
      <c r="F12" s="100"/>
      <c r="G12" s="100"/>
    </row>
  </sheetData>
  <mergeCells count="2">
    <mergeCell ref="D8:G8"/>
    <mergeCell ref="D11:G11"/>
  </mergeCells>
  <dataValidations count="1">
    <dataValidation type="list" allowBlank="1" showInputMessage="1" showErrorMessage="1" sqref="E10" xr:uid="{93B6A26C-0078-4CF7-BC47-ECFBD4E169EF}">
      <formula1>$N$1:$Q$1</formula1>
    </dataValidation>
  </dataValidations>
  <hyperlinks>
    <hyperlink ref="G7" location="'General Disclosures'!F22" display="Back" xr:uid="{42EC547F-50A6-4DDC-A2E4-CB77D2368A13}"/>
  </hyperlink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4D19-402E-4FDA-9F99-3C11C866B873}">
  <sheetPr codeName="Sheet54"/>
  <dimension ref="A1:S11"/>
  <sheetViews>
    <sheetView showGridLines="0" topLeftCell="C5" zoomScale="90" zoomScaleNormal="90" workbookViewId="0">
      <selection activeCell="C5" sqref="A1:XFD1048576"/>
    </sheetView>
  </sheetViews>
  <sheetFormatPr defaultColWidth="0" defaultRowHeight="15"/>
  <cols>
    <col min="1" max="2" width="9.140625" hidden="1" customWidth="1"/>
    <col min="3" max="3" width="9.140625" customWidth="1"/>
    <col min="4" max="4" width="6.7109375" bestFit="1" customWidth="1"/>
    <col min="5" max="5" width="35.5703125" customWidth="1"/>
    <col min="6" max="6" width="30.28515625" customWidth="1"/>
    <col min="7" max="7" width="35.5703125" customWidth="1"/>
    <col min="8" max="9" width="27.85546875" customWidth="1"/>
    <col min="10" max="12" width="9.140625" customWidth="1"/>
    <col min="13" max="14" width="9.140625" hidden="1" customWidth="1"/>
    <col min="15" max="15" width="31.85546875" hidden="1" customWidth="1"/>
    <col min="16" max="16" width="26.5703125" hidden="1" customWidth="1"/>
    <col min="17" max="17" width="18.7109375" hidden="1" customWidth="1"/>
    <col min="18" max="18" width="20.7109375" hidden="1" customWidth="1"/>
    <col min="19" max="19" width="15" hidden="1" customWidth="1"/>
    <col min="20" max="16384" width="9.140625" hidden="1"/>
  </cols>
  <sheetData>
    <row r="1" spans="1:15" ht="13.5" hidden="1" customHeight="1">
      <c r="I1">
        <v>0</v>
      </c>
    </row>
    <row r="2" spans="1:15" ht="20.25" hidden="1" customHeight="1">
      <c r="E2" t="s">
        <v>2607</v>
      </c>
      <c r="F2" t="s">
        <v>2608</v>
      </c>
      <c r="G2" t="s">
        <v>2609</v>
      </c>
      <c r="H2" t="s">
        <v>2610</v>
      </c>
      <c r="I2" t="s">
        <v>2611</v>
      </c>
    </row>
    <row r="3" spans="1:15" ht="20.25" hidden="1" customHeight="1"/>
    <row r="4" spans="1:15" ht="14.25" hidden="1" customHeight="1"/>
    <row r="5" spans="1:15" ht="0.75" customHeight="1">
      <c r="A5" t="s">
        <v>1583</v>
      </c>
    </row>
    <row r="6" spans="1:15" ht="20.100000000000001" customHeight="1"/>
    <row r="7" spans="1:15" ht="20.100000000000001" customHeight="1">
      <c r="I7" s="303" t="s">
        <v>1177</v>
      </c>
    </row>
    <row r="8" spans="1:15" ht="30" customHeight="1">
      <c r="D8" s="982" t="s">
        <v>2593</v>
      </c>
      <c r="E8" s="982"/>
      <c r="F8" s="982"/>
      <c r="G8" s="982"/>
      <c r="H8" s="982"/>
      <c r="I8" s="982"/>
    </row>
    <row r="9" spans="1:15" ht="30" customHeight="1">
      <c r="D9" s="304" t="s">
        <v>1540</v>
      </c>
      <c r="E9" s="23" t="s">
        <v>1679</v>
      </c>
      <c r="F9" s="23" t="s">
        <v>1682</v>
      </c>
      <c r="G9" s="23" t="s">
        <v>2593</v>
      </c>
      <c r="H9" s="23" t="s">
        <v>2595</v>
      </c>
      <c r="I9" s="23" t="s">
        <v>2539</v>
      </c>
    </row>
    <row r="10" spans="1:15" ht="15" hidden="1" customHeight="1">
      <c r="D10" s="305"/>
      <c r="E10" s="195"/>
      <c r="F10" s="195"/>
      <c r="G10" s="195"/>
      <c r="H10" s="195"/>
      <c r="I10" s="444"/>
      <c r="O10" t="s">
        <v>1980</v>
      </c>
    </row>
    <row r="11" spans="1:15" ht="30" customHeight="1">
      <c r="D11" s="983"/>
      <c r="E11" s="984"/>
      <c r="F11" s="41"/>
      <c r="G11" s="41"/>
      <c r="H11" s="41"/>
      <c r="I11" s="19"/>
    </row>
  </sheetData>
  <mergeCells count="2">
    <mergeCell ref="D8:I8"/>
    <mergeCell ref="D11:E11"/>
  </mergeCells>
  <dataValidations count="2">
    <dataValidation allowBlank="1" showInputMessage="1" showErrorMessage="1" prompt="Maximum 100 characters allowed." sqref="E10:H10" xr:uid="{4C8CF6AF-6C89-42A1-AA52-971799F8BC22}"/>
    <dataValidation type="textLength" operator="equal" allowBlank="1" showInputMessage="1" showErrorMessage="1" error="Enter date in &quot;DD-MM-YYYY&quot; format" prompt="Enter date in &quot;DD-MM-YYYY&quot; format" sqref="I10" xr:uid="{B7AD92E3-7642-461B-A162-A53CA12C0E6C}">
      <formula1>10</formula1>
    </dataValidation>
  </dataValidations>
  <hyperlinks>
    <hyperlink ref="I7" location="'General Disclosures'!I30" display="Back" xr:uid="{57829E8A-25F9-479E-BBA0-353EB7BEAEAA}"/>
  </hyperlink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57444-2BB6-4E1E-A919-77DCA0D209EC}">
  <sheetPr codeName="Sheet55"/>
  <dimension ref="D1:GC185"/>
  <sheetViews>
    <sheetView showGridLines="0" topLeftCell="D1" zoomScale="90" zoomScaleNormal="90" workbookViewId="0">
      <pane ySplit="9" topLeftCell="A70" activePane="bottomLeft" state="frozen"/>
      <selection activeCell="D1" sqref="D1"/>
      <selection pane="bottomLeft" activeCell="D1" sqref="A1:XFD1048576"/>
    </sheetView>
  </sheetViews>
  <sheetFormatPr defaultColWidth="0" defaultRowHeight="15"/>
  <cols>
    <col min="1" max="3" width="9.140625" hidden="1" customWidth="1"/>
    <col min="4" max="4" width="5.7109375" customWidth="1"/>
    <col min="5" max="5" width="5.7109375" style="306" bestFit="1" customWidth="1"/>
    <col min="6" max="6" width="78.7109375" style="307" customWidth="1"/>
    <col min="7" max="7" width="13.7109375" style="306" customWidth="1"/>
    <col min="8" max="8" width="30.7109375" customWidth="1"/>
    <col min="9" max="9" width="60.7109375" customWidth="1"/>
    <col min="10" max="12" width="9.140625" customWidth="1"/>
    <col min="13" max="16384" width="9.140625" hidden="1"/>
  </cols>
  <sheetData>
    <row r="1" spans="5:29" hidden="1">
      <c r="H1" s="139"/>
      <c r="M1" t="s">
        <v>1689</v>
      </c>
      <c r="P1" t="s">
        <v>1687</v>
      </c>
      <c r="Q1" t="s">
        <v>142</v>
      </c>
      <c r="R1" t="s">
        <v>1688</v>
      </c>
    </row>
    <row r="2" spans="5:29" hidden="1">
      <c r="M2" t="s">
        <v>2553</v>
      </c>
      <c r="P2" t="s">
        <v>1688</v>
      </c>
      <c r="Q2" t="s">
        <v>143</v>
      </c>
    </row>
    <row r="3" spans="5:29" hidden="1"/>
    <row r="4" spans="5:29" hidden="1"/>
    <row r="5" spans="5:29" hidden="1"/>
    <row r="6" spans="5:29" ht="20.100000000000001" customHeight="1"/>
    <row r="7" spans="5:29" ht="20.100000000000001" customHeight="1">
      <c r="I7" s="303" t="s">
        <v>1177</v>
      </c>
    </row>
    <row r="8" spans="5:29" ht="30" customHeight="1">
      <c r="E8" s="986" t="s">
        <v>2594</v>
      </c>
      <c r="F8" s="987"/>
      <c r="G8" s="987"/>
      <c r="H8" s="987"/>
      <c r="I8" s="988"/>
      <c r="AA8" s="316" t="s">
        <v>1989</v>
      </c>
      <c r="AB8" s="316" t="s">
        <v>1690</v>
      </c>
      <c r="AC8" s="316" t="s">
        <v>60</v>
      </c>
    </row>
    <row r="9" spans="5:29" ht="60">
      <c r="E9" s="308" t="s">
        <v>1540</v>
      </c>
      <c r="F9" s="309" t="s">
        <v>31</v>
      </c>
      <c r="G9" s="308" t="s">
        <v>2596</v>
      </c>
      <c r="H9" s="308" t="s">
        <v>2597</v>
      </c>
      <c r="I9" s="308" t="s">
        <v>1691</v>
      </c>
    </row>
    <row r="10" spans="5:29">
      <c r="E10" s="989" t="s">
        <v>2594</v>
      </c>
      <c r="F10" s="990"/>
      <c r="G10" s="333"/>
      <c r="H10" s="324"/>
      <c r="I10" s="310"/>
      <c r="AA10" t="s">
        <v>2604</v>
      </c>
    </row>
    <row r="11" spans="5:29" ht="15" customHeight="1">
      <c r="E11" s="991" t="s">
        <v>1692</v>
      </c>
      <c r="F11" s="992"/>
      <c r="G11" s="759"/>
      <c r="H11" s="760"/>
      <c r="I11" s="310"/>
      <c r="AA11" t="s">
        <v>1988</v>
      </c>
    </row>
    <row r="12" spans="5:29">
      <c r="E12" s="56" t="s">
        <v>1693</v>
      </c>
      <c r="F12" s="302" t="s">
        <v>1694</v>
      </c>
      <c r="G12" s="759"/>
      <c r="H12" s="760"/>
      <c r="I12" s="310"/>
      <c r="AA12" t="s">
        <v>2576</v>
      </c>
    </row>
    <row r="13" spans="5:29">
      <c r="E13" s="98">
        <v>1</v>
      </c>
      <c r="F13" s="300" t="s">
        <v>2</v>
      </c>
      <c r="G13" s="810"/>
      <c r="H13" s="759"/>
      <c r="I13" s="195"/>
      <c r="N13" s="139"/>
      <c r="AA13" t="s">
        <v>2298</v>
      </c>
      <c r="AB13" t="s">
        <v>1990</v>
      </c>
      <c r="AC13" t="s">
        <v>2134</v>
      </c>
    </row>
    <row r="14" spans="5:29">
      <c r="E14" s="98">
        <f t="shared" ref="E14:E25" si="0">E13+1</f>
        <v>2</v>
      </c>
      <c r="F14" s="300" t="s">
        <v>3</v>
      </c>
      <c r="G14" s="810"/>
      <c r="H14" s="759"/>
      <c r="I14" s="195"/>
      <c r="O14" s="139"/>
      <c r="AA14" t="s">
        <v>2299</v>
      </c>
      <c r="AB14" t="s">
        <v>1991</v>
      </c>
      <c r="AC14" t="s">
        <v>2135</v>
      </c>
    </row>
    <row r="15" spans="5:29">
      <c r="E15" s="98">
        <f t="shared" si="0"/>
        <v>3</v>
      </c>
      <c r="F15" s="300" t="s">
        <v>2538</v>
      </c>
      <c r="G15" s="810"/>
      <c r="H15" s="759"/>
      <c r="I15" s="195"/>
      <c r="P15" s="139"/>
      <c r="AA15" t="s">
        <v>2300</v>
      </c>
      <c r="AB15" t="s">
        <v>1992</v>
      </c>
      <c r="AC15" t="s">
        <v>2136</v>
      </c>
    </row>
    <row r="16" spans="5:29">
      <c r="E16" s="98">
        <f t="shared" si="0"/>
        <v>4</v>
      </c>
      <c r="F16" s="300" t="s">
        <v>5</v>
      </c>
      <c r="G16" s="810"/>
      <c r="H16" s="759"/>
      <c r="I16" s="195"/>
      <c r="Q16" s="139"/>
      <c r="AA16" t="s">
        <v>2301</v>
      </c>
      <c r="AB16" t="s">
        <v>1993</v>
      </c>
      <c r="AC16" t="s">
        <v>2137</v>
      </c>
    </row>
    <row r="17" spans="5:32">
      <c r="E17" s="98">
        <f t="shared" si="0"/>
        <v>5</v>
      </c>
      <c r="F17" s="300" t="s">
        <v>6</v>
      </c>
      <c r="G17" s="810"/>
      <c r="H17" s="759"/>
      <c r="I17" s="195"/>
      <c r="R17" s="139"/>
      <c r="AA17" t="s">
        <v>2302</v>
      </c>
      <c r="AB17" t="s">
        <v>1994</v>
      </c>
      <c r="AC17" t="s">
        <v>2138</v>
      </c>
    </row>
    <row r="18" spans="5:32">
      <c r="E18" s="98">
        <f t="shared" si="0"/>
        <v>6</v>
      </c>
      <c r="F18" s="300" t="s">
        <v>7</v>
      </c>
      <c r="G18" s="810"/>
      <c r="H18" s="759"/>
      <c r="I18" s="195"/>
      <c r="S18" s="139"/>
      <c r="AA18" t="s">
        <v>2303</v>
      </c>
      <c r="AB18" t="s">
        <v>1995</v>
      </c>
      <c r="AC18" t="s">
        <v>2139</v>
      </c>
    </row>
    <row r="19" spans="5:32">
      <c r="E19" s="98">
        <f t="shared" si="0"/>
        <v>7</v>
      </c>
      <c r="F19" s="300" t="s">
        <v>8</v>
      </c>
      <c r="G19" s="810"/>
      <c r="H19" s="759"/>
      <c r="I19" s="195"/>
      <c r="T19" s="139"/>
      <c r="AA19" t="s">
        <v>2304</v>
      </c>
      <c r="AB19" t="s">
        <v>1996</v>
      </c>
      <c r="AC19" t="s">
        <v>2140</v>
      </c>
    </row>
    <row r="20" spans="5:32">
      <c r="E20" s="98">
        <f t="shared" si="0"/>
        <v>8</v>
      </c>
      <c r="F20" s="300" t="s">
        <v>9</v>
      </c>
      <c r="G20" s="810"/>
      <c r="H20" s="759"/>
      <c r="I20" s="195"/>
      <c r="U20" s="139"/>
      <c r="AA20" t="s">
        <v>2305</v>
      </c>
      <c r="AB20" t="s">
        <v>1997</v>
      </c>
      <c r="AC20" t="s">
        <v>2141</v>
      </c>
    </row>
    <row r="21" spans="5:32">
      <c r="E21" s="98">
        <f t="shared" si="0"/>
        <v>9</v>
      </c>
      <c r="F21" s="300" t="s">
        <v>10</v>
      </c>
      <c r="G21" s="810"/>
      <c r="H21" s="759"/>
      <c r="I21" s="195"/>
      <c r="V21" s="139"/>
      <c r="AA21" t="s">
        <v>2306</v>
      </c>
      <c r="AB21" t="s">
        <v>1998</v>
      </c>
      <c r="AC21" t="s">
        <v>2142</v>
      </c>
    </row>
    <row r="22" spans="5:32">
      <c r="E22" s="98">
        <f t="shared" si="0"/>
        <v>10</v>
      </c>
      <c r="F22" s="300" t="s">
        <v>11</v>
      </c>
      <c r="G22" s="810"/>
      <c r="H22" s="759"/>
      <c r="I22" s="195"/>
      <c r="W22" s="139"/>
      <c r="AA22" t="s">
        <v>2307</v>
      </c>
      <c r="AB22" t="s">
        <v>1999</v>
      </c>
      <c r="AC22" t="s">
        <v>2143</v>
      </c>
    </row>
    <row r="23" spans="5:32">
      <c r="E23" s="98">
        <f t="shared" si="0"/>
        <v>11</v>
      </c>
      <c r="F23" s="300" t="s">
        <v>1522</v>
      </c>
      <c r="G23" s="810"/>
      <c r="H23" s="759"/>
      <c r="I23" s="195"/>
      <c r="X23" s="139"/>
      <c r="AA23" t="s">
        <v>2308</v>
      </c>
      <c r="AB23" t="s">
        <v>2000</v>
      </c>
      <c r="AC23" t="s">
        <v>2144</v>
      </c>
    </row>
    <row r="24" spans="5:32" ht="30">
      <c r="E24" s="98">
        <f t="shared" si="0"/>
        <v>12</v>
      </c>
      <c r="F24" s="300" t="s">
        <v>409</v>
      </c>
      <c r="G24" s="810"/>
      <c r="H24" s="759"/>
      <c r="I24" s="195"/>
      <c r="Y24" s="139"/>
      <c r="AA24" t="s">
        <v>2309</v>
      </c>
      <c r="AB24" t="s">
        <v>2001</v>
      </c>
      <c r="AC24" t="s">
        <v>2145</v>
      </c>
    </row>
    <row r="25" spans="5:32" ht="45">
      <c r="E25" s="98">
        <f t="shared" si="0"/>
        <v>13</v>
      </c>
      <c r="F25" s="300" t="s">
        <v>1695</v>
      </c>
      <c r="G25" s="810"/>
      <c r="H25" s="759"/>
      <c r="I25" s="195"/>
      <c r="Z25" s="139"/>
      <c r="AA25" t="s">
        <v>2310</v>
      </c>
      <c r="AB25" t="s">
        <v>2002</v>
      </c>
      <c r="AC25" t="s">
        <v>2146</v>
      </c>
    </row>
    <row r="26" spans="5:32">
      <c r="E26" s="56" t="s">
        <v>1696</v>
      </c>
      <c r="F26" s="302" t="s">
        <v>14</v>
      </c>
      <c r="G26" s="810"/>
      <c r="H26" s="760"/>
      <c r="I26" s="310"/>
      <c r="AA26" t="s">
        <v>2577</v>
      </c>
    </row>
    <row r="27" spans="5:32">
      <c r="E27" s="98">
        <f>E25+1</f>
        <v>14</v>
      </c>
      <c r="F27" s="300" t="s">
        <v>1697</v>
      </c>
      <c r="G27" s="810"/>
      <c r="H27" s="759"/>
      <c r="I27" s="195"/>
      <c r="AA27" t="s">
        <v>2311</v>
      </c>
      <c r="AB27" s="139" t="s">
        <v>2003</v>
      </c>
      <c r="AC27" t="s">
        <v>2147</v>
      </c>
    </row>
    <row r="28" spans="5:32">
      <c r="E28" s="98">
        <f>E27+1</f>
        <v>15</v>
      </c>
      <c r="F28" s="300" t="s">
        <v>68</v>
      </c>
      <c r="G28" s="810"/>
      <c r="H28" s="759"/>
      <c r="I28" s="195"/>
      <c r="AA28" t="s">
        <v>2312</v>
      </c>
      <c r="AB28" t="s">
        <v>2004</v>
      </c>
      <c r="AC28" s="139" t="s">
        <v>2148</v>
      </c>
    </row>
    <row r="29" spans="5:32">
      <c r="E29" s="56" t="s">
        <v>1698</v>
      </c>
      <c r="F29" s="302" t="s">
        <v>17</v>
      </c>
      <c r="G29" s="759"/>
      <c r="H29" s="760"/>
      <c r="I29" s="310"/>
      <c r="AA29" t="s">
        <v>2578</v>
      </c>
    </row>
    <row r="30" spans="5:32" ht="30">
      <c r="E30" s="98">
        <f>E28+1</f>
        <v>16</v>
      </c>
      <c r="F30" s="300" t="s">
        <v>551</v>
      </c>
      <c r="G30" s="810"/>
      <c r="H30" s="759"/>
      <c r="I30" s="195"/>
      <c r="AA30" t="s">
        <v>2313</v>
      </c>
      <c r="AB30" t="s">
        <v>2005</v>
      </c>
      <c r="AC30" t="s">
        <v>2149</v>
      </c>
      <c r="AE30" s="139"/>
    </row>
    <row r="31" spans="5:32">
      <c r="E31" s="98">
        <f>E30+1</f>
        <v>17</v>
      </c>
      <c r="F31" s="300" t="s">
        <v>1699</v>
      </c>
      <c r="G31" s="810"/>
      <c r="H31" s="759"/>
      <c r="I31" s="195"/>
      <c r="AA31" t="s">
        <v>2314</v>
      </c>
      <c r="AB31" t="s">
        <v>2006</v>
      </c>
      <c r="AC31" t="s">
        <v>2150</v>
      </c>
      <c r="AF31" s="139"/>
    </row>
    <row r="32" spans="5:32">
      <c r="E32" s="56" t="s">
        <v>1701</v>
      </c>
      <c r="F32" s="302" t="s">
        <v>120</v>
      </c>
      <c r="G32" s="759"/>
      <c r="H32" s="760"/>
      <c r="I32" s="310"/>
      <c r="AA32" t="s">
        <v>2579</v>
      </c>
    </row>
    <row r="33" spans="5:49">
      <c r="E33" s="98">
        <f>E31+1</f>
        <v>18</v>
      </c>
      <c r="F33" s="300" t="s">
        <v>1702</v>
      </c>
      <c r="G33" s="810"/>
      <c r="H33" s="759"/>
      <c r="I33" s="195"/>
      <c r="AA33" t="s">
        <v>2315</v>
      </c>
      <c r="AB33" t="s">
        <v>2007</v>
      </c>
      <c r="AC33" t="s">
        <v>2151</v>
      </c>
      <c r="AH33" s="139"/>
    </row>
    <row r="34" spans="5:49">
      <c r="E34" s="98">
        <f>E33+1</f>
        <v>19</v>
      </c>
      <c r="F34" s="300" t="s">
        <v>45</v>
      </c>
      <c r="G34" s="810"/>
      <c r="H34" s="759"/>
      <c r="I34" s="195"/>
      <c r="AA34" t="s">
        <v>2316</v>
      </c>
      <c r="AB34" t="s">
        <v>2008</v>
      </c>
      <c r="AC34" t="s">
        <v>2152</v>
      </c>
      <c r="AI34" s="139"/>
    </row>
    <row r="35" spans="5:49" ht="30">
      <c r="E35" s="98">
        <f>E34+1</f>
        <v>20</v>
      </c>
      <c r="F35" s="300" t="s">
        <v>584</v>
      </c>
      <c r="G35" s="810"/>
      <c r="H35" s="759"/>
      <c r="I35" s="195"/>
      <c r="AA35" t="s">
        <v>2317</v>
      </c>
      <c r="AB35" t="s">
        <v>2009</v>
      </c>
      <c r="AC35" t="s">
        <v>2153</v>
      </c>
      <c r="AJ35" s="139"/>
    </row>
    <row r="36" spans="5:49">
      <c r="E36" s="56" t="s">
        <v>1703</v>
      </c>
      <c r="F36" s="302" t="s">
        <v>1704</v>
      </c>
      <c r="G36" s="810"/>
      <c r="H36" s="760"/>
      <c r="I36" s="310"/>
      <c r="AA36" t="s">
        <v>2580</v>
      </c>
    </row>
    <row r="37" spans="5:49">
      <c r="E37" s="98">
        <f>E35+1</f>
        <v>21</v>
      </c>
      <c r="F37" s="300" t="s">
        <v>1705</v>
      </c>
      <c r="G37" s="810"/>
      <c r="H37" s="759"/>
      <c r="I37" s="195"/>
      <c r="AA37" t="s">
        <v>2318</v>
      </c>
      <c r="AB37" t="s">
        <v>2010</v>
      </c>
      <c r="AC37" t="s">
        <v>2154</v>
      </c>
      <c r="AL37" s="139"/>
    </row>
    <row r="38" spans="5:49">
      <c r="E38" s="56" t="s">
        <v>1706</v>
      </c>
      <c r="F38" s="302" t="s">
        <v>1707</v>
      </c>
      <c r="G38" s="759"/>
      <c r="H38" s="760"/>
      <c r="I38" s="310"/>
      <c r="AA38" t="s">
        <v>2581</v>
      </c>
    </row>
    <row r="39" spans="5:49" ht="30">
      <c r="E39" s="98">
        <f>E37+1</f>
        <v>22</v>
      </c>
      <c r="F39" s="300" t="s">
        <v>1708</v>
      </c>
      <c r="G39" s="810"/>
      <c r="H39" s="759"/>
      <c r="I39" s="195"/>
      <c r="AA39" t="s">
        <v>2319</v>
      </c>
      <c r="AB39" t="s">
        <v>2011</v>
      </c>
      <c r="AC39" t="s">
        <v>2155</v>
      </c>
      <c r="AN39" s="139"/>
    </row>
    <row r="40" spans="5:49">
      <c r="E40" s="56" t="s">
        <v>1709</v>
      </c>
      <c r="F40" s="302" t="s">
        <v>1710</v>
      </c>
      <c r="G40" s="759"/>
      <c r="H40" s="760"/>
      <c r="I40" s="310"/>
      <c r="AA40" t="s">
        <v>2582</v>
      </c>
    </row>
    <row r="41" spans="5:49" ht="30">
      <c r="E41" s="98">
        <f>E39+1</f>
        <v>23</v>
      </c>
      <c r="F41" s="300" t="s">
        <v>1537</v>
      </c>
      <c r="G41" s="810"/>
      <c r="H41" s="759"/>
      <c r="I41" s="195"/>
      <c r="AA41" t="s">
        <v>2320</v>
      </c>
      <c r="AB41" t="s">
        <v>2012</v>
      </c>
      <c r="AC41" t="s">
        <v>2156</v>
      </c>
      <c r="AP41" s="139"/>
    </row>
    <row r="42" spans="5:49" ht="75">
      <c r="E42" s="98">
        <f>E41+1</f>
        <v>24</v>
      </c>
      <c r="F42" s="300" t="s">
        <v>1711</v>
      </c>
      <c r="G42" s="810"/>
      <c r="H42" s="759"/>
      <c r="I42" s="195"/>
      <c r="AA42" t="s">
        <v>2321</v>
      </c>
      <c r="AB42" t="s">
        <v>2013</v>
      </c>
      <c r="AC42" t="s">
        <v>2157</v>
      </c>
      <c r="AQ42" s="139"/>
    </row>
    <row r="43" spans="5:49" ht="15" customHeight="1">
      <c r="E43" s="991" t="s">
        <v>1712</v>
      </c>
      <c r="F43" s="992"/>
      <c r="G43" s="759"/>
      <c r="H43" s="760"/>
      <c r="I43" s="310"/>
      <c r="AA43" t="s">
        <v>2278</v>
      </c>
    </row>
    <row r="44" spans="5:49">
      <c r="E44" s="56" t="s">
        <v>1693</v>
      </c>
      <c r="F44" s="302" t="s">
        <v>86</v>
      </c>
      <c r="G44" s="759"/>
      <c r="H44" s="760"/>
      <c r="I44" s="310"/>
      <c r="AA44" t="s">
        <v>2583</v>
      </c>
    </row>
    <row r="45" spans="5:49" ht="30">
      <c r="E45" s="98">
        <v>1</v>
      </c>
      <c r="F45" s="300" t="s">
        <v>1714</v>
      </c>
      <c r="G45" s="810"/>
      <c r="H45" s="759"/>
      <c r="I45" s="195"/>
      <c r="AA45" t="s">
        <v>2322</v>
      </c>
      <c r="AB45" t="s">
        <v>2014</v>
      </c>
      <c r="AC45" t="s">
        <v>2158</v>
      </c>
      <c r="AT45" s="139"/>
    </row>
    <row r="46" spans="5:49">
      <c r="E46" s="98">
        <f>E45+1</f>
        <v>2</v>
      </c>
      <c r="F46" s="300" t="s">
        <v>1715</v>
      </c>
      <c r="G46" s="810"/>
      <c r="H46" s="759"/>
      <c r="I46" s="195"/>
      <c r="AA46" t="s">
        <v>2323</v>
      </c>
      <c r="AB46" t="s">
        <v>2015</v>
      </c>
      <c r="AC46" t="s">
        <v>2159</v>
      </c>
      <c r="AU46" s="139"/>
    </row>
    <row r="47" spans="5:49">
      <c r="E47" s="98">
        <f t="shared" ref="E47:E50" si="1">E46+1</f>
        <v>3</v>
      </c>
      <c r="F47" s="300" t="s">
        <v>1716</v>
      </c>
      <c r="G47" s="810"/>
      <c r="H47" s="759"/>
      <c r="I47" s="195"/>
      <c r="AA47" t="s">
        <v>2324</v>
      </c>
      <c r="AB47" t="s">
        <v>2016</v>
      </c>
      <c r="AC47" t="s">
        <v>2160</v>
      </c>
      <c r="AV47" s="139"/>
    </row>
    <row r="48" spans="5:49" ht="45">
      <c r="E48" s="98">
        <f t="shared" si="1"/>
        <v>4</v>
      </c>
      <c r="F48" s="300" t="s">
        <v>1717</v>
      </c>
      <c r="G48" s="810"/>
      <c r="H48" s="759"/>
      <c r="I48" s="195"/>
      <c r="AA48" t="s">
        <v>2325</v>
      </c>
      <c r="AB48" t="s">
        <v>2017</v>
      </c>
      <c r="AC48" t="s">
        <v>2161</v>
      </c>
      <c r="AW48" s="139"/>
    </row>
    <row r="49" spans="5:65" ht="30">
      <c r="E49" s="98">
        <f t="shared" si="1"/>
        <v>5</v>
      </c>
      <c r="F49" s="300" t="s">
        <v>1718</v>
      </c>
      <c r="G49" s="810"/>
      <c r="H49" s="759"/>
      <c r="I49" s="195"/>
      <c r="AA49" t="s">
        <v>2326</v>
      </c>
      <c r="AB49" t="s">
        <v>2018</v>
      </c>
      <c r="AC49" t="s">
        <v>2162</v>
      </c>
      <c r="AX49" s="139"/>
    </row>
    <row r="50" spans="5:65" ht="30">
      <c r="E50" s="98">
        <f t="shared" si="1"/>
        <v>6</v>
      </c>
      <c r="F50" s="300" t="s">
        <v>1719</v>
      </c>
      <c r="G50" s="810"/>
      <c r="H50" s="759"/>
      <c r="I50" s="195"/>
      <c r="AA50" t="s">
        <v>2327</v>
      </c>
      <c r="AB50" t="s">
        <v>2019</v>
      </c>
      <c r="AC50" t="s">
        <v>2163</v>
      </c>
      <c r="AY50" s="139"/>
    </row>
    <row r="51" spans="5:65">
      <c r="E51" s="56" t="s">
        <v>1696</v>
      </c>
      <c r="F51" s="302" t="s">
        <v>88</v>
      </c>
      <c r="G51" s="759"/>
      <c r="H51" s="760"/>
      <c r="I51" s="310"/>
      <c r="AA51" t="s">
        <v>2584</v>
      </c>
    </row>
    <row r="52" spans="5:65" ht="45">
      <c r="E52" s="98">
        <f>E50+1</f>
        <v>7</v>
      </c>
      <c r="F52" s="300" t="s">
        <v>1720</v>
      </c>
      <c r="G52" s="810"/>
      <c r="H52" s="759"/>
      <c r="I52" s="195"/>
      <c r="AA52" t="s">
        <v>2328</v>
      </c>
      <c r="AB52" t="s">
        <v>2020</v>
      </c>
      <c r="AC52" t="s">
        <v>2164</v>
      </c>
      <c r="BA52" s="139"/>
    </row>
    <row r="53" spans="5:65" ht="30">
      <c r="E53" s="98">
        <f>E52+1</f>
        <v>8</v>
      </c>
      <c r="F53" s="300" t="s">
        <v>1721</v>
      </c>
      <c r="G53" s="810"/>
      <c r="H53" s="759"/>
      <c r="I53" s="195"/>
      <c r="AA53" t="s">
        <v>2329</v>
      </c>
      <c r="AB53" t="s">
        <v>2021</v>
      </c>
      <c r="AC53" t="s">
        <v>2165</v>
      </c>
      <c r="BB53" s="139"/>
    </row>
    <row r="54" spans="5:65" ht="30">
      <c r="E54" s="98">
        <f t="shared" ref="E54" si="2">E53+1</f>
        <v>9</v>
      </c>
      <c r="F54" s="300" t="s">
        <v>1722</v>
      </c>
      <c r="G54" s="810"/>
      <c r="H54" s="759"/>
      <c r="I54" s="195"/>
      <c r="AA54" t="s">
        <v>2330</v>
      </c>
      <c r="AB54" t="s">
        <v>2022</v>
      </c>
      <c r="AC54" t="s">
        <v>2166</v>
      </c>
      <c r="BC54" s="139"/>
    </row>
    <row r="55" spans="5:65" ht="30">
      <c r="E55" s="311" t="s">
        <v>1723</v>
      </c>
      <c r="F55" s="300" t="s">
        <v>1724</v>
      </c>
      <c r="G55" s="810"/>
      <c r="H55" s="759"/>
      <c r="I55" s="195"/>
      <c r="AA55" t="s">
        <v>2331</v>
      </c>
      <c r="AB55" t="s">
        <v>2023</v>
      </c>
      <c r="AC55" t="s">
        <v>2167</v>
      </c>
      <c r="BD55" s="139"/>
    </row>
    <row r="56" spans="5:65" ht="45">
      <c r="E56" s="311" t="s">
        <v>1725</v>
      </c>
      <c r="F56" s="300" t="s">
        <v>1726</v>
      </c>
      <c r="G56" s="810"/>
      <c r="H56" s="759"/>
      <c r="I56" s="195"/>
      <c r="AA56" t="s">
        <v>2332</v>
      </c>
      <c r="AB56" t="s">
        <v>2024</v>
      </c>
      <c r="AC56" t="s">
        <v>2168</v>
      </c>
      <c r="BE56" s="139"/>
    </row>
    <row r="57" spans="5:65" ht="30">
      <c r="E57" s="98">
        <v>11</v>
      </c>
      <c r="F57" s="300" t="s">
        <v>1727</v>
      </c>
      <c r="G57" s="810"/>
      <c r="H57" s="759"/>
      <c r="I57" s="195"/>
      <c r="AA57" t="s">
        <v>2333</v>
      </c>
      <c r="AB57" t="s">
        <v>2025</v>
      </c>
      <c r="AC57" t="s">
        <v>2169</v>
      </c>
      <c r="BF57" s="139"/>
    </row>
    <row r="58" spans="5:65" ht="30">
      <c r="E58" s="98">
        <f>E57+1</f>
        <v>12</v>
      </c>
      <c r="F58" s="300" t="s">
        <v>1728</v>
      </c>
      <c r="G58" s="810"/>
      <c r="H58" s="759"/>
      <c r="I58" s="195"/>
      <c r="AA58" t="s">
        <v>2334</v>
      </c>
      <c r="AB58" t="s">
        <v>2026</v>
      </c>
      <c r="AC58" t="s">
        <v>2170</v>
      </c>
      <c r="BG58" s="139"/>
    </row>
    <row r="59" spans="5:65" ht="15" customHeight="1">
      <c r="E59" s="991" t="s">
        <v>1729</v>
      </c>
      <c r="F59" s="992"/>
      <c r="G59" s="759"/>
      <c r="H59" s="760"/>
      <c r="I59" s="310"/>
      <c r="AA59" t="s">
        <v>2279</v>
      </c>
    </row>
    <row r="60" spans="5:65" ht="15" customHeight="1">
      <c r="E60" s="991" t="s">
        <v>1730</v>
      </c>
      <c r="F60" s="992"/>
      <c r="G60" s="759"/>
      <c r="H60" s="760"/>
      <c r="I60" s="310"/>
      <c r="AA60" t="s">
        <v>2280</v>
      </c>
    </row>
    <row r="61" spans="5:65" ht="30">
      <c r="E61" s="98">
        <v>1</v>
      </c>
      <c r="F61" s="300" t="s">
        <v>1731</v>
      </c>
      <c r="G61" s="810"/>
      <c r="H61" s="759"/>
      <c r="I61" s="195"/>
      <c r="AA61" t="s">
        <v>2335</v>
      </c>
      <c r="AB61" t="s">
        <v>2027</v>
      </c>
      <c r="AC61" t="s">
        <v>2171</v>
      </c>
      <c r="BJ61" s="139"/>
    </row>
    <row r="62" spans="5:65" ht="105" customHeight="1">
      <c r="E62" s="98">
        <f>E61+1</f>
        <v>2</v>
      </c>
      <c r="F62" s="348" t="s">
        <v>1732</v>
      </c>
      <c r="G62" s="810"/>
      <c r="H62" s="759"/>
      <c r="I62" s="195"/>
      <c r="AA62" t="s">
        <v>2336</v>
      </c>
      <c r="AB62" t="s">
        <v>2028</v>
      </c>
      <c r="AC62" t="s">
        <v>2172</v>
      </c>
      <c r="BK62" s="139"/>
    </row>
    <row r="63" spans="5:65" ht="30">
      <c r="E63" s="98">
        <f t="shared" ref="E63:E69" si="3">E62+1</f>
        <v>3</v>
      </c>
      <c r="F63" s="300" t="s">
        <v>1733</v>
      </c>
      <c r="G63" s="810"/>
      <c r="H63" s="759"/>
      <c r="I63" s="195"/>
      <c r="AA63" t="s">
        <v>2337</v>
      </c>
      <c r="AB63" t="s">
        <v>2029</v>
      </c>
      <c r="AC63" t="s">
        <v>2173</v>
      </c>
      <c r="BL63" s="139"/>
    </row>
    <row r="64" spans="5:65" ht="30">
      <c r="E64" s="98">
        <f t="shared" si="3"/>
        <v>4</v>
      </c>
      <c r="F64" s="300" t="s">
        <v>1734</v>
      </c>
      <c r="G64" s="810"/>
      <c r="H64" s="759"/>
      <c r="I64" s="195"/>
      <c r="AA64" t="s">
        <v>2338</v>
      </c>
      <c r="AB64" t="s">
        <v>2030</v>
      </c>
      <c r="AC64" t="s">
        <v>2174</v>
      </c>
      <c r="BM64" s="139"/>
    </row>
    <row r="65" spans="5:81" ht="30">
      <c r="E65" s="98">
        <f t="shared" si="3"/>
        <v>5</v>
      </c>
      <c r="F65" s="300" t="s">
        <v>1735</v>
      </c>
      <c r="G65" s="810"/>
      <c r="H65" s="759"/>
      <c r="I65" s="195"/>
      <c r="AA65" t="s">
        <v>2339</v>
      </c>
      <c r="AB65" t="s">
        <v>2031</v>
      </c>
      <c r="AC65" t="s">
        <v>2175</v>
      </c>
      <c r="BN65" s="139"/>
    </row>
    <row r="66" spans="5:81">
      <c r="E66" s="98">
        <f t="shared" si="3"/>
        <v>6</v>
      </c>
      <c r="F66" s="300" t="s">
        <v>1736</v>
      </c>
      <c r="G66" s="810"/>
      <c r="H66" s="759"/>
      <c r="I66" s="195"/>
      <c r="AA66" t="s">
        <v>2340</v>
      </c>
      <c r="AB66" t="s">
        <v>2032</v>
      </c>
      <c r="AC66" t="s">
        <v>2176</v>
      </c>
      <c r="BO66" s="139"/>
    </row>
    <row r="67" spans="5:81" ht="45">
      <c r="E67" s="98">
        <f t="shared" si="3"/>
        <v>7</v>
      </c>
      <c r="F67" s="300" t="s">
        <v>1737</v>
      </c>
      <c r="G67" s="810"/>
      <c r="H67" s="759"/>
      <c r="I67" s="195"/>
      <c r="AA67" t="s">
        <v>2341</v>
      </c>
      <c r="AB67" t="s">
        <v>2033</v>
      </c>
      <c r="AC67" t="s">
        <v>2177</v>
      </c>
      <c r="BP67" s="139"/>
    </row>
    <row r="68" spans="5:81">
      <c r="E68" s="98">
        <f t="shared" si="3"/>
        <v>8</v>
      </c>
      <c r="F68" s="300" t="s">
        <v>1738</v>
      </c>
      <c r="G68" s="810"/>
      <c r="H68" s="759"/>
      <c r="I68" s="375"/>
      <c r="AA68" t="s">
        <v>2342</v>
      </c>
      <c r="AB68" t="s">
        <v>2034</v>
      </c>
      <c r="AC68" t="s">
        <v>2178</v>
      </c>
      <c r="BQ68" s="139"/>
    </row>
    <row r="69" spans="5:81">
      <c r="E69" s="98">
        <f t="shared" si="3"/>
        <v>9</v>
      </c>
      <c r="F69" s="300" t="s">
        <v>1739</v>
      </c>
      <c r="G69" s="810"/>
      <c r="H69" s="759"/>
      <c r="I69" s="375"/>
      <c r="AA69" t="s">
        <v>2343</v>
      </c>
      <c r="AB69" t="s">
        <v>2035</v>
      </c>
      <c r="AC69" t="s">
        <v>2179</v>
      </c>
      <c r="BR69" s="139"/>
    </row>
    <row r="70" spans="5:81" ht="15" customHeight="1">
      <c r="E70" s="991" t="s">
        <v>1740</v>
      </c>
      <c r="F70" s="992"/>
      <c r="G70" s="759"/>
      <c r="H70" s="760"/>
      <c r="I70" s="310"/>
      <c r="AA70" t="s">
        <v>2281</v>
      </c>
    </row>
    <row r="71" spans="5:81" ht="30">
      <c r="E71" s="98">
        <v>1</v>
      </c>
      <c r="F71" s="300" t="s">
        <v>1741</v>
      </c>
      <c r="G71" s="810"/>
      <c r="H71" s="759"/>
      <c r="I71" s="195"/>
      <c r="AA71" t="s">
        <v>2344</v>
      </c>
      <c r="AB71" t="s">
        <v>2036</v>
      </c>
      <c r="AC71" t="s">
        <v>2180</v>
      </c>
      <c r="BT71" s="139"/>
    </row>
    <row r="72" spans="5:81" ht="30">
      <c r="E72" s="98">
        <f>E71+1</f>
        <v>2</v>
      </c>
      <c r="F72" s="300" t="s">
        <v>1742</v>
      </c>
      <c r="G72" s="810"/>
      <c r="H72" s="759"/>
      <c r="I72" s="195"/>
      <c r="AA72" t="s">
        <v>2345</v>
      </c>
      <c r="AB72" t="s">
        <v>2037</v>
      </c>
      <c r="AC72" t="s">
        <v>2181</v>
      </c>
      <c r="BU72" s="139"/>
    </row>
    <row r="73" spans="5:81" ht="15" customHeight="1">
      <c r="E73" s="991" t="s">
        <v>1743</v>
      </c>
      <c r="F73" s="992"/>
      <c r="G73" s="759"/>
      <c r="H73" s="760"/>
      <c r="I73" s="310"/>
      <c r="AA73" t="s">
        <v>2282</v>
      </c>
    </row>
    <row r="74" spans="5:81" ht="45">
      <c r="E74" s="98">
        <v>1</v>
      </c>
      <c r="F74" s="300" t="s">
        <v>1744</v>
      </c>
      <c r="G74" s="810"/>
      <c r="H74" s="759"/>
      <c r="I74" s="195"/>
      <c r="AA74" t="s">
        <v>2346</v>
      </c>
      <c r="AB74" t="s">
        <v>2038</v>
      </c>
      <c r="AC74" t="s">
        <v>2182</v>
      </c>
      <c r="BW74" s="139"/>
    </row>
    <row r="75" spans="5:81">
      <c r="E75" s="98">
        <f>E74+1</f>
        <v>2</v>
      </c>
      <c r="F75" s="379" t="s">
        <v>1745</v>
      </c>
      <c r="G75" s="810"/>
      <c r="H75" s="759"/>
      <c r="I75" s="195"/>
      <c r="AA75" t="s">
        <v>2347</v>
      </c>
      <c r="AB75" t="s">
        <v>2039</v>
      </c>
      <c r="AC75" t="s">
        <v>2183</v>
      </c>
      <c r="BX75" s="139"/>
    </row>
    <row r="76" spans="5:81" ht="45">
      <c r="E76" s="98">
        <f t="shared" ref="E76:E77" si="4">E75+1</f>
        <v>3</v>
      </c>
      <c r="F76" s="300" t="s">
        <v>1746</v>
      </c>
      <c r="G76" s="810"/>
      <c r="H76" s="759"/>
      <c r="I76" s="195"/>
      <c r="AA76" t="s">
        <v>2348</v>
      </c>
      <c r="AB76" t="s">
        <v>2040</v>
      </c>
      <c r="AC76" t="s">
        <v>2184</v>
      </c>
      <c r="BY76" s="139"/>
    </row>
    <row r="77" spans="5:81" ht="60">
      <c r="E77" s="98">
        <f t="shared" si="4"/>
        <v>4</v>
      </c>
      <c r="F77" s="300" t="s">
        <v>1747</v>
      </c>
      <c r="G77" s="810"/>
      <c r="H77" s="759"/>
      <c r="I77" s="195"/>
      <c r="AA77" t="s">
        <v>2349</v>
      </c>
      <c r="AB77" t="s">
        <v>2041</v>
      </c>
      <c r="AC77" t="s">
        <v>2185</v>
      </c>
      <c r="BZ77" s="139"/>
    </row>
    <row r="78" spans="5:81" ht="15" customHeight="1">
      <c r="E78" s="991" t="s">
        <v>1748</v>
      </c>
      <c r="F78" s="992"/>
      <c r="G78" s="759"/>
      <c r="H78" s="760"/>
      <c r="I78" s="310"/>
      <c r="AA78" t="s">
        <v>2283</v>
      </c>
    </row>
    <row r="79" spans="5:81" ht="45">
      <c r="E79" s="98">
        <v>1</v>
      </c>
      <c r="F79" s="300" t="s">
        <v>1749</v>
      </c>
      <c r="G79" s="810"/>
      <c r="H79" s="759"/>
      <c r="I79" s="195"/>
      <c r="AA79" t="s">
        <v>2350</v>
      </c>
      <c r="AB79" t="s">
        <v>2042</v>
      </c>
      <c r="AC79" t="s">
        <v>2186</v>
      </c>
      <c r="CB79" s="139"/>
    </row>
    <row r="80" spans="5:81" ht="60">
      <c r="E80" s="98">
        <f>E79+1</f>
        <v>2</v>
      </c>
      <c r="F80" s="300" t="s">
        <v>1750</v>
      </c>
      <c r="G80" s="810"/>
      <c r="H80" s="759"/>
      <c r="I80" s="195"/>
      <c r="AA80" t="s">
        <v>2351</v>
      </c>
      <c r="AB80" t="s">
        <v>2043</v>
      </c>
      <c r="AC80" t="s">
        <v>2187</v>
      </c>
      <c r="CC80" s="139"/>
    </row>
    <row r="81" spans="5:97" ht="30">
      <c r="E81" s="98">
        <f t="shared" ref="E81:E83" si="5">E80+1</f>
        <v>3</v>
      </c>
      <c r="F81" s="300" t="s">
        <v>1751</v>
      </c>
      <c r="G81" s="810"/>
      <c r="H81" s="759"/>
      <c r="I81" s="195"/>
      <c r="AA81" t="s">
        <v>2352</v>
      </c>
      <c r="AB81" t="s">
        <v>2044</v>
      </c>
      <c r="AC81" t="s">
        <v>2188</v>
      </c>
      <c r="CD81" s="139"/>
    </row>
    <row r="82" spans="5:97" ht="30">
      <c r="E82" s="98">
        <f t="shared" si="5"/>
        <v>4</v>
      </c>
      <c r="F82" s="300" t="s">
        <v>1752</v>
      </c>
      <c r="G82" s="810"/>
      <c r="H82" s="759"/>
      <c r="I82" s="195"/>
      <c r="AA82" t="s">
        <v>2353</v>
      </c>
      <c r="AB82" t="s">
        <v>2045</v>
      </c>
      <c r="AC82" t="s">
        <v>2189</v>
      </c>
      <c r="CE82" s="139"/>
    </row>
    <row r="83" spans="5:97" ht="30">
      <c r="E83" s="98">
        <f t="shared" si="5"/>
        <v>5</v>
      </c>
      <c r="F83" s="300" t="s">
        <v>177</v>
      </c>
      <c r="G83" s="810"/>
      <c r="H83" s="759"/>
      <c r="I83" s="195"/>
      <c r="AA83" t="s">
        <v>2354</v>
      </c>
      <c r="AB83" t="s">
        <v>2046</v>
      </c>
      <c r="AC83" t="s">
        <v>2190</v>
      </c>
      <c r="CF83" s="139"/>
    </row>
    <row r="84" spans="5:97" ht="15" customHeight="1">
      <c r="E84" s="991" t="s">
        <v>1753</v>
      </c>
      <c r="F84" s="992"/>
      <c r="G84" s="759"/>
      <c r="H84" s="760"/>
      <c r="I84" s="310"/>
      <c r="AA84" t="s">
        <v>2284</v>
      </c>
    </row>
    <row r="85" spans="5:97" ht="45">
      <c r="E85" s="98">
        <v>1</v>
      </c>
      <c r="F85" s="300" t="s">
        <v>1754</v>
      </c>
      <c r="G85" s="810"/>
      <c r="H85" s="759"/>
      <c r="I85" s="375"/>
      <c r="AA85" t="s">
        <v>2355</v>
      </c>
      <c r="AB85" t="s">
        <v>2047</v>
      </c>
      <c r="AC85" t="s">
        <v>2191</v>
      </c>
      <c r="CH85" s="139"/>
    </row>
    <row r="86" spans="5:97">
      <c r="E86" s="98">
        <f>E85+1</f>
        <v>2</v>
      </c>
      <c r="F86" s="300" t="s">
        <v>1755</v>
      </c>
      <c r="G86" s="810"/>
      <c r="H86" s="759"/>
      <c r="I86" s="195"/>
      <c r="AA86" t="s">
        <v>2356</v>
      </c>
      <c r="AB86" t="s">
        <v>2048</v>
      </c>
      <c r="AC86" t="s">
        <v>2192</v>
      </c>
      <c r="CI86" s="139"/>
    </row>
    <row r="87" spans="5:97" ht="60">
      <c r="E87" s="98">
        <f t="shared" ref="E87:E99" si="6">E86+1</f>
        <v>3</v>
      </c>
      <c r="F87" s="300" t="s">
        <v>1756</v>
      </c>
      <c r="G87" s="810"/>
      <c r="H87" s="759"/>
      <c r="I87" s="195"/>
      <c r="AA87" t="s">
        <v>2357</v>
      </c>
      <c r="AB87" t="s">
        <v>2049</v>
      </c>
      <c r="AC87" t="s">
        <v>2193</v>
      </c>
      <c r="CJ87" s="139"/>
    </row>
    <row r="88" spans="5:97" ht="30">
      <c r="E88" s="98">
        <f t="shared" si="6"/>
        <v>4</v>
      </c>
      <c r="F88" s="300" t="s">
        <v>1757</v>
      </c>
      <c r="G88" s="810"/>
      <c r="H88" s="759"/>
      <c r="I88" s="195"/>
      <c r="AA88" t="s">
        <v>2358</v>
      </c>
      <c r="AB88" t="s">
        <v>2050</v>
      </c>
      <c r="AC88" t="s">
        <v>2194</v>
      </c>
      <c r="CK88" s="139"/>
    </row>
    <row r="89" spans="5:97" ht="30">
      <c r="E89" s="98">
        <f t="shared" si="6"/>
        <v>5</v>
      </c>
      <c r="F89" s="300" t="s">
        <v>1758</v>
      </c>
      <c r="G89" s="810"/>
      <c r="H89" s="759"/>
      <c r="I89" s="195"/>
      <c r="AA89" t="s">
        <v>2359</v>
      </c>
      <c r="AB89" t="s">
        <v>2051</v>
      </c>
      <c r="AC89" t="s">
        <v>2195</v>
      </c>
      <c r="CL89" s="139"/>
    </row>
    <row r="90" spans="5:97" ht="30">
      <c r="E90" s="98">
        <f t="shared" si="6"/>
        <v>6</v>
      </c>
      <c r="F90" s="300" t="s">
        <v>1759</v>
      </c>
      <c r="G90" s="810"/>
      <c r="H90" s="759"/>
      <c r="I90" s="195"/>
      <c r="AA90" t="s">
        <v>2360</v>
      </c>
      <c r="AB90" t="s">
        <v>2052</v>
      </c>
      <c r="AC90" t="s">
        <v>2196</v>
      </c>
      <c r="CM90" s="139"/>
    </row>
    <row r="91" spans="5:97" ht="30">
      <c r="E91" s="98">
        <f t="shared" si="6"/>
        <v>7</v>
      </c>
      <c r="F91" s="300" t="s">
        <v>1760</v>
      </c>
      <c r="G91" s="810"/>
      <c r="H91" s="759"/>
      <c r="I91" s="195"/>
      <c r="AA91" t="s">
        <v>2361</v>
      </c>
      <c r="AB91" t="s">
        <v>2053</v>
      </c>
      <c r="AC91" t="s">
        <v>2197</v>
      </c>
      <c r="CN91" s="139"/>
    </row>
    <row r="92" spans="5:97">
      <c r="E92" s="98">
        <f t="shared" si="6"/>
        <v>8</v>
      </c>
      <c r="F92" s="300" t="s">
        <v>1761</v>
      </c>
      <c r="G92" s="810"/>
      <c r="H92" s="759"/>
      <c r="I92" s="195"/>
      <c r="AA92" t="s">
        <v>2362</v>
      </c>
      <c r="AB92" t="s">
        <v>2054</v>
      </c>
      <c r="AC92" t="s">
        <v>2198</v>
      </c>
      <c r="CO92" s="139"/>
    </row>
    <row r="93" spans="5:97" ht="30">
      <c r="E93" s="98">
        <f t="shared" si="6"/>
        <v>9</v>
      </c>
      <c r="F93" s="300" t="s">
        <v>1762</v>
      </c>
      <c r="G93" s="810"/>
      <c r="H93" s="759"/>
      <c r="I93" s="195"/>
      <c r="AA93" t="s">
        <v>2363</v>
      </c>
      <c r="AB93" t="s">
        <v>2055</v>
      </c>
      <c r="AC93" t="s">
        <v>2199</v>
      </c>
      <c r="CP93" s="139"/>
    </row>
    <row r="94" spans="5:97" ht="135">
      <c r="E94" s="98">
        <f t="shared" si="6"/>
        <v>10</v>
      </c>
      <c r="F94" s="300" t="s">
        <v>1763</v>
      </c>
      <c r="G94" s="810"/>
      <c r="H94" s="759"/>
      <c r="I94" s="195"/>
      <c r="AA94" t="s">
        <v>2364</v>
      </c>
      <c r="AB94" t="s">
        <v>2056</v>
      </c>
      <c r="AC94" t="s">
        <v>2200</v>
      </c>
      <c r="CQ94" s="139"/>
    </row>
    <row r="95" spans="5:97">
      <c r="E95" s="98">
        <f t="shared" si="6"/>
        <v>11</v>
      </c>
      <c r="F95" s="300" t="s">
        <v>1764</v>
      </c>
      <c r="G95" s="810"/>
      <c r="H95" s="759"/>
      <c r="I95" s="195"/>
      <c r="AA95" t="s">
        <v>2365</v>
      </c>
      <c r="AB95" t="s">
        <v>2057</v>
      </c>
      <c r="AC95" t="s">
        <v>2201</v>
      </c>
      <c r="CR95" s="139"/>
    </row>
    <row r="96" spans="5:97">
      <c r="E96" s="98">
        <f t="shared" si="6"/>
        <v>12</v>
      </c>
      <c r="F96" s="300" t="s">
        <v>1765</v>
      </c>
      <c r="G96" s="810"/>
      <c r="H96" s="759"/>
      <c r="I96" s="195"/>
      <c r="AA96" t="s">
        <v>2366</v>
      </c>
      <c r="AB96" t="s">
        <v>2058</v>
      </c>
      <c r="AC96" t="s">
        <v>2202</v>
      </c>
      <c r="CS96" s="139"/>
    </row>
    <row r="97" spans="5:113">
      <c r="E97" s="98">
        <f t="shared" si="6"/>
        <v>13</v>
      </c>
      <c r="F97" s="300" t="s">
        <v>1766</v>
      </c>
      <c r="G97" s="810"/>
      <c r="H97" s="759"/>
      <c r="I97" s="195"/>
      <c r="AA97" t="s">
        <v>2367</v>
      </c>
      <c r="AB97" t="s">
        <v>2059</v>
      </c>
      <c r="AC97" t="s">
        <v>2203</v>
      </c>
      <c r="CT97" s="139"/>
    </row>
    <row r="98" spans="5:113">
      <c r="E98" s="98">
        <f t="shared" si="6"/>
        <v>14</v>
      </c>
      <c r="F98" s="300" t="s">
        <v>1767</v>
      </c>
      <c r="G98" s="810"/>
      <c r="H98" s="759"/>
      <c r="I98" s="195"/>
      <c r="AA98" t="s">
        <v>2368</v>
      </c>
      <c r="AB98" t="s">
        <v>2060</v>
      </c>
      <c r="AC98" t="s">
        <v>2204</v>
      </c>
      <c r="CU98" s="139"/>
    </row>
    <row r="99" spans="5:113" ht="45">
      <c r="E99" s="98">
        <f t="shared" si="6"/>
        <v>15</v>
      </c>
      <c r="F99" s="300" t="s">
        <v>1768</v>
      </c>
      <c r="G99" s="810"/>
      <c r="H99" s="759"/>
      <c r="I99" s="195"/>
      <c r="AA99" t="s">
        <v>2369</v>
      </c>
      <c r="AB99" t="s">
        <v>2061</v>
      </c>
      <c r="AC99" t="s">
        <v>2205</v>
      </c>
      <c r="CV99" s="139"/>
    </row>
    <row r="100" spans="5:113" ht="15" customHeight="1">
      <c r="E100" s="991" t="s">
        <v>1769</v>
      </c>
      <c r="F100" s="992"/>
      <c r="G100" s="759"/>
      <c r="H100" s="760"/>
      <c r="I100" s="310"/>
      <c r="AA100" t="s">
        <v>2285</v>
      </c>
    </row>
    <row r="101" spans="5:113" ht="30">
      <c r="E101" s="98">
        <v>1</v>
      </c>
      <c r="F101" s="300" t="s">
        <v>1770</v>
      </c>
      <c r="G101" s="810"/>
      <c r="H101" s="759"/>
      <c r="I101" s="195"/>
      <c r="AA101" t="s">
        <v>2370</v>
      </c>
      <c r="AB101" t="s">
        <v>2062</v>
      </c>
      <c r="AC101" t="s">
        <v>2206</v>
      </c>
      <c r="CX101" s="139"/>
    </row>
    <row r="102" spans="5:113" ht="30">
      <c r="E102" s="98">
        <f>E101+1</f>
        <v>2</v>
      </c>
      <c r="F102" s="300" t="s">
        <v>1771</v>
      </c>
      <c r="G102" s="810"/>
      <c r="H102" s="759"/>
      <c r="I102" s="195"/>
      <c r="AA102" t="s">
        <v>2371</v>
      </c>
      <c r="AB102" t="s">
        <v>2063</v>
      </c>
      <c r="AC102" t="s">
        <v>2207</v>
      </c>
      <c r="CY102" s="139"/>
    </row>
    <row r="103" spans="5:113" ht="60">
      <c r="E103" s="98">
        <f t="shared" ref="E103:E106" si="7">E102+1</f>
        <v>3</v>
      </c>
      <c r="F103" s="300" t="s">
        <v>1772</v>
      </c>
      <c r="G103" s="810"/>
      <c r="H103" s="759"/>
      <c r="I103" s="195"/>
      <c r="AA103" t="s">
        <v>2372</v>
      </c>
      <c r="AB103" t="s">
        <v>2064</v>
      </c>
      <c r="AC103" t="s">
        <v>2208</v>
      </c>
      <c r="CZ103" s="139"/>
    </row>
    <row r="104" spans="5:113" ht="45">
      <c r="E104" s="98">
        <f t="shared" si="7"/>
        <v>4</v>
      </c>
      <c r="F104" s="300" t="s">
        <v>1773</v>
      </c>
      <c r="G104" s="810"/>
      <c r="H104" s="759"/>
      <c r="I104" s="195"/>
      <c r="AA104" t="s">
        <v>2373</v>
      </c>
      <c r="AB104" t="s">
        <v>2065</v>
      </c>
      <c r="AC104" t="s">
        <v>2209</v>
      </c>
      <c r="DA104" s="139"/>
    </row>
    <row r="105" spans="5:113">
      <c r="E105" s="98">
        <f t="shared" si="7"/>
        <v>5</v>
      </c>
      <c r="F105" s="300" t="s">
        <v>1774</v>
      </c>
      <c r="G105" s="810"/>
      <c r="H105" s="759"/>
      <c r="I105" s="195"/>
      <c r="AA105" t="s">
        <v>2374</v>
      </c>
      <c r="AB105" t="s">
        <v>2066</v>
      </c>
      <c r="AC105" t="s">
        <v>2210</v>
      </c>
      <c r="DB105" s="139"/>
    </row>
    <row r="106" spans="5:113" ht="45">
      <c r="E106" s="98">
        <f t="shared" si="7"/>
        <v>6</v>
      </c>
      <c r="F106" s="300" t="s">
        <v>1775</v>
      </c>
      <c r="G106" s="810"/>
      <c r="H106" s="759"/>
      <c r="I106" s="195"/>
      <c r="AA106" t="s">
        <v>2375</v>
      </c>
      <c r="AB106" t="s">
        <v>2067</v>
      </c>
      <c r="AC106" t="s">
        <v>2211</v>
      </c>
      <c r="DC106" s="139"/>
    </row>
    <row r="107" spans="5:113" ht="15" customHeight="1">
      <c r="E107" s="991" t="s">
        <v>1776</v>
      </c>
      <c r="F107" s="992"/>
      <c r="G107" s="759"/>
      <c r="H107" s="760"/>
      <c r="I107" s="310"/>
      <c r="AA107" t="s">
        <v>2286</v>
      </c>
    </row>
    <row r="108" spans="5:113">
      <c r="E108" s="98">
        <v>1</v>
      </c>
      <c r="F108" s="300" t="s">
        <v>1777</v>
      </c>
      <c r="G108" s="810"/>
      <c r="H108" s="759"/>
      <c r="I108" s="195"/>
      <c r="AA108" t="s">
        <v>2376</v>
      </c>
      <c r="AB108" t="s">
        <v>2068</v>
      </c>
      <c r="AC108" t="s">
        <v>2212</v>
      </c>
      <c r="DE108" s="139"/>
    </row>
    <row r="109" spans="5:113" ht="30">
      <c r="E109" s="98">
        <f>E108+1</f>
        <v>2</v>
      </c>
      <c r="F109" s="300" t="s">
        <v>1778</v>
      </c>
      <c r="G109" s="810"/>
      <c r="H109" s="759"/>
      <c r="I109" s="195"/>
      <c r="AA109" t="s">
        <v>2377</v>
      </c>
      <c r="AB109" t="s">
        <v>2069</v>
      </c>
      <c r="AC109" t="s">
        <v>2213</v>
      </c>
      <c r="DF109" s="139"/>
    </row>
    <row r="110" spans="5:113" ht="15" customHeight="1">
      <c r="E110" s="991" t="s">
        <v>1779</v>
      </c>
      <c r="F110" s="992"/>
      <c r="G110" s="759"/>
      <c r="H110" s="760"/>
      <c r="I110" s="310"/>
      <c r="AA110" t="s">
        <v>2287</v>
      </c>
    </row>
    <row r="111" spans="5:113" ht="45">
      <c r="E111" s="98">
        <v>1</v>
      </c>
      <c r="F111" s="300" t="s">
        <v>1780</v>
      </c>
      <c r="G111" s="810"/>
      <c r="H111" s="759"/>
      <c r="I111" s="195"/>
      <c r="AA111" t="s">
        <v>2378</v>
      </c>
      <c r="AB111" t="s">
        <v>2070</v>
      </c>
      <c r="AC111" t="s">
        <v>2214</v>
      </c>
      <c r="DH111" s="139"/>
    </row>
    <row r="112" spans="5:113" ht="60">
      <c r="E112" s="98">
        <f>E111+1</f>
        <v>2</v>
      </c>
      <c r="F112" s="300" t="s">
        <v>1781</v>
      </c>
      <c r="G112" s="810"/>
      <c r="H112" s="759"/>
      <c r="I112" s="195"/>
      <c r="AA112" t="s">
        <v>2379</v>
      </c>
      <c r="AB112" t="s">
        <v>2071</v>
      </c>
      <c r="AC112" t="s">
        <v>2215</v>
      </c>
      <c r="DI112" s="139"/>
    </row>
    <row r="113" spans="5:129" ht="30">
      <c r="E113" s="98">
        <f t="shared" ref="E113" si="8">E112+1</f>
        <v>3</v>
      </c>
      <c r="F113" s="300" t="s">
        <v>1782</v>
      </c>
      <c r="G113" s="810"/>
      <c r="H113" s="759"/>
      <c r="I113" s="195"/>
      <c r="AA113" t="s">
        <v>2380</v>
      </c>
      <c r="AB113" t="s">
        <v>2072</v>
      </c>
      <c r="AC113" t="s">
        <v>2216</v>
      </c>
      <c r="DJ113" s="139"/>
    </row>
    <row r="114" spans="5:129" ht="15" customHeight="1">
      <c r="E114" s="991" t="s">
        <v>1783</v>
      </c>
      <c r="F114" s="992"/>
      <c r="G114" s="759"/>
      <c r="H114" s="760"/>
      <c r="I114" s="310"/>
      <c r="AA114" t="s">
        <v>2288</v>
      </c>
    </row>
    <row r="115" spans="5:129" ht="30">
      <c r="E115" s="98">
        <v>1</v>
      </c>
      <c r="F115" s="300" t="s">
        <v>1784</v>
      </c>
      <c r="G115" s="810"/>
      <c r="H115" s="759"/>
      <c r="I115" s="195"/>
      <c r="AA115" t="s">
        <v>2381</v>
      </c>
      <c r="AB115" t="s">
        <v>2073</v>
      </c>
      <c r="AC115" t="s">
        <v>2217</v>
      </c>
      <c r="DL115" s="139"/>
    </row>
    <row r="116" spans="5:129">
      <c r="E116" s="98">
        <f>E115+1</f>
        <v>2</v>
      </c>
      <c r="F116" s="300" t="s">
        <v>1785</v>
      </c>
      <c r="G116" s="810"/>
      <c r="H116" s="759"/>
      <c r="I116" s="195"/>
      <c r="AA116" t="s">
        <v>2382</v>
      </c>
      <c r="AB116" t="s">
        <v>2074</v>
      </c>
      <c r="AC116" t="s">
        <v>2218</v>
      </c>
      <c r="DM116" s="139"/>
    </row>
    <row r="117" spans="5:129" ht="45">
      <c r="E117" s="98">
        <f t="shared" ref="E117:E125" si="9">E116+1</f>
        <v>3</v>
      </c>
      <c r="F117" s="300" t="s">
        <v>1786</v>
      </c>
      <c r="G117" s="810"/>
      <c r="H117" s="759"/>
      <c r="I117" s="375"/>
      <c r="AA117" t="s">
        <v>2383</v>
      </c>
      <c r="AB117" t="s">
        <v>2075</v>
      </c>
      <c r="AC117" t="s">
        <v>2219</v>
      </c>
      <c r="DN117" s="139"/>
    </row>
    <row r="118" spans="5:129" ht="30">
      <c r="E118" s="98">
        <f t="shared" si="9"/>
        <v>4</v>
      </c>
      <c r="F118" s="300" t="s">
        <v>1787</v>
      </c>
      <c r="G118" s="810"/>
      <c r="H118" s="759"/>
      <c r="I118" s="195"/>
      <c r="AA118" t="s">
        <v>2384</v>
      </c>
      <c r="AB118" t="s">
        <v>2076</v>
      </c>
      <c r="AC118" t="s">
        <v>2220</v>
      </c>
      <c r="DO118" s="139"/>
    </row>
    <row r="119" spans="5:129" ht="30">
      <c r="E119" s="98">
        <f t="shared" si="9"/>
        <v>5</v>
      </c>
      <c r="F119" s="300" t="s">
        <v>1788</v>
      </c>
      <c r="G119" s="810"/>
      <c r="H119" s="759"/>
      <c r="I119" s="195"/>
      <c r="AA119" t="s">
        <v>2385</v>
      </c>
      <c r="AB119" t="s">
        <v>2077</v>
      </c>
      <c r="AC119" t="s">
        <v>2221</v>
      </c>
      <c r="DP119" s="139"/>
    </row>
    <row r="120" spans="5:129">
      <c r="E120" s="98">
        <f t="shared" si="9"/>
        <v>6</v>
      </c>
      <c r="F120" s="300" t="s">
        <v>1789</v>
      </c>
      <c r="G120" s="810"/>
      <c r="H120" s="759"/>
      <c r="I120" s="195"/>
      <c r="AA120" t="s">
        <v>2386</v>
      </c>
      <c r="AB120" t="s">
        <v>2078</v>
      </c>
      <c r="AC120" t="s">
        <v>2222</v>
      </c>
      <c r="DQ120" s="139"/>
    </row>
    <row r="121" spans="5:129">
      <c r="E121" s="98">
        <f t="shared" si="9"/>
        <v>7</v>
      </c>
      <c r="F121" s="300" t="s">
        <v>1790</v>
      </c>
      <c r="G121" s="810"/>
      <c r="H121" s="759"/>
      <c r="I121" s="375"/>
      <c r="AA121" t="s">
        <v>2387</v>
      </c>
      <c r="AB121" t="s">
        <v>2079</v>
      </c>
      <c r="AC121" t="s">
        <v>2223</v>
      </c>
      <c r="DR121" s="139"/>
    </row>
    <row r="122" spans="5:129" ht="30">
      <c r="E122" s="98">
        <f t="shared" si="9"/>
        <v>8</v>
      </c>
      <c r="F122" s="300" t="s">
        <v>1791</v>
      </c>
      <c r="G122" s="810"/>
      <c r="H122" s="759"/>
      <c r="I122" s="195"/>
      <c r="AA122" t="s">
        <v>2388</v>
      </c>
      <c r="AB122" t="s">
        <v>2080</v>
      </c>
      <c r="AC122" t="s">
        <v>2224</v>
      </c>
      <c r="DS122" s="139"/>
    </row>
    <row r="123" spans="5:129">
      <c r="E123" s="98">
        <f t="shared" si="9"/>
        <v>9</v>
      </c>
      <c r="F123" s="300" t="s">
        <v>1792</v>
      </c>
      <c r="G123" s="810"/>
      <c r="H123" s="759"/>
      <c r="I123" s="195"/>
      <c r="AA123" t="s">
        <v>2389</v>
      </c>
      <c r="AB123" t="s">
        <v>2081</v>
      </c>
      <c r="AC123" t="s">
        <v>2225</v>
      </c>
      <c r="DT123" s="139"/>
    </row>
    <row r="124" spans="5:129">
      <c r="E124" s="98">
        <f t="shared" si="9"/>
        <v>10</v>
      </c>
      <c r="F124" s="300" t="s">
        <v>1767</v>
      </c>
      <c r="G124" s="810"/>
      <c r="H124" s="759"/>
      <c r="I124" s="195"/>
      <c r="AA124" t="s">
        <v>2390</v>
      </c>
      <c r="AB124" t="s">
        <v>2082</v>
      </c>
      <c r="AC124" t="s">
        <v>2226</v>
      </c>
      <c r="DU124" s="139"/>
    </row>
    <row r="125" spans="5:129" ht="30">
      <c r="E125" s="98">
        <f t="shared" si="9"/>
        <v>11</v>
      </c>
      <c r="F125" s="300" t="s">
        <v>1793</v>
      </c>
      <c r="G125" s="810"/>
      <c r="H125" s="759"/>
      <c r="I125" s="195"/>
      <c r="AA125" t="s">
        <v>2391</v>
      </c>
      <c r="AB125" t="s">
        <v>2083</v>
      </c>
      <c r="AC125" t="s">
        <v>2227</v>
      </c>
      <c r="DV125" s="139"/>
    </row>
    <row r="126" spans="5:129" ht="15" customHeight="1">
      <c r="E126" s="991" t="s">
        <v>1794</v>
      </c>
      <c r="F126" s="992"/>
      <c r="G126" s="759"/>
      <c r="H126" s="760"/>
      <c r="I126" s="310"/>
      <c r="AA126" t="s">
        <v>2289</v>
      </c>
    </row>
    <row r="127" spans="5:129" ht="30">
      <c r="E127" s="98">
        <v>1</v>
      </c>
      <c r="F127" s="300" t="s">
        <v>1795</v>
      </c>
      <c r="G127" s="810"/>
      <c r="H127" s="759"/>
      <c r="I127" s="195"/>
      <c r="AA127" t="s">
        <v>2392</v>
      </c>
      <c r="AB127" t="s">
        <v>2084</v>
      </c>
      <c r="AC127" t="s">
        <v>2228</v>
      </c>
      <c r="DX127" s="139"/>
    </row>
    <row r="128" spans="5:129">
      <c r="E128" s="98">
        <f>E127+1</f>
        <v>2</v>
      </c>
      <c r="F128" s="300" t="s">
        <v>1796</v>
      </c>
      <c r="G128" s="810"/>
      <c r="H128" s="759"/>
      <c r="I128" s="195"/>
      <c r="AA128" t="s">
        <v>2393</v>
      </c>
      <c r="AB128" t="s">
        <v>2085</v>
      </c>
      <c r="AC128" t="s">
        <v>2229</v>
      </c>
      <c r="DY128" s="139"/>
    </row>
    <row r="129" spans="5:145" ht="30">
      <c r="E129" s="98">
        <f t="shared" ref="E129:E131" si="10">E128+1</f>
        <v>3</v>
      </c>
      <c r="F129" s="300" t="s">
        <v>1797</v>
      </c>
      <c r="G129" s="810"/>
      <c r="H129" s="759"/>
      <c r="I129" s="195"/>
      <c r="AA129" t="s">
        <v>2394</v>
      </c>
      <c r="AB129" t="s">
        <v>2086</v>
      </c>
      <c r="AC129" t="s">
        <v>2230</v>
      </c>
      <c r="DZ129" s="139"/>
    </row>
    <row r="130" spans="5:145">
      <c r="E130" s="98">
        <f t="shared" si="10"/>
        <v>4</v>
      </c>
      <c r="F130" s="300" t="s">
        <v>1798</v>
      </c>
      <c r="G130" s="810"/>
      <c r="H130" s="759"/>
      <c r="I130" s="195"/>
      <c r="AA130" t="s">
        <v>2395</v>
      </c>
      <c r="AB130" t="s">
        <v>2087</v>
      </c>
      <c r="AC130" t="s">
        <v>2231</v>
      </c>
      <c r="EA130" s="139"/>
    </row>
    <row r="131" spans="5:145" ht="30">
      <c r="E131" s="98">
        <f t="shared" si="10"/>
        <v>5</v>
      </c>
      <c r="F131" s="300" t="s">
        <v>1799</v>
      </c>
      <c r="G131" s="810"/>
      <c r="H131" s="759"/>
      <c r="I131" s="195"/>
      <c r="AA131" t="s">
        <v>2396</v>
      </c>
      <c r="AB131" t="s">
        <v>2088</v>
      </c>
      <c r="AC131" t="s">
        <v>2232</v>
      </c>
      <c r="EB131" s="139"/>
    </row>
    <row r="132" spans="5:145" ht="15" customHeight="1">
      <c r="E132" s="991" t="s">
        <v>1800</v>
      </c>
      <c r="F132" s="992"/>
      <c r="G132" s="759"/>
      <c r="H132" s="760"/>
      <c r="I132" s="310"/>
      <c r="AA132" t="s">
        <v>2290</v>
      </c>
    </row>
    <row r="133" spans="5:145" ht="30">
      <c r="E133" s="98">
        <v>1</v>
      </c>
      <c r="F133" s="300" t="s">
        <v>1801</v>
      </c>
      <c r="G133" s="810"/>
      <c r="H133" s="759"/>
      <c r="I133" s="375"/>
      <c r="AA133" t="s">
        <v>2397</v>
      </c>
      <c r="AB133" t="s">
        <v>2089</v>
      </c>
      <c r="AC133" t="s">
        <v>2233</v>
      </c>
      <c r="ED133" s="139"/>
    </row>
    <row r="134" spans="5:145" ht="75">
      <c r="E134" s="98">
        <f>E133+1</f>
        <v>2</v>
      </c>
      <c r="F134" s="300" t="s">
        <v>1802</v>
      </c>
      <c r="G134" s="810"/>
      <c r="H134" s="759"/>
      <c r="I134" s="195"/>
      <c r="AA134" t="s">
        <v>2398</v>
      </c>
      <c r="AB134" t="s">
        <v>2090</v>
      </c>
      <c r="AC134" t="s">
        <v>2234</v>
      </c>
      <c r="EE134" s="139"/>
    </row>
    <row r="135" spans="5:145">
      <c r="E135" s="98">
        <f t="shared" ref="E135:E145" si="11">E134+1</f>
        <v>3</v>
      </c>
      <c r="F135" s="300" t="s">
        <v>1803</v>
      </c>
      <c r="G135" s="810"/>
      <c r="H135" s="759"/>
      <c r="I135" s="375"/>
      <c r="AA135" t="s">
        <v>2399</v>
      </c>
      <c r="AB135" t="s">
        <v>2091</v>
      </c>
      <c r="AC135" t="s">
        <v>2235</v>
      </c>
      <c r="EF135" s="139"/>
    </row>
    <row r="136" spans="5:145">
      <c r="E136" s="98">
        <f t="shared" si="11"/>
        <v>4</v>
      </c>
      <c r="F136" s="300" t="s">
        <v>1955</v>
      </c>
      <c r="G136" s="810"/>
      <c r="H136" s="759"/>
      <c r="I136" s="375"/>
      <c r="AA136" t="s">
        <v>2400</v>
      </c>
      <c r="AB136" t="s">
        <v>2092</v>
      </c>
      <c r="AC136" t="s">
        <v>2236</v>
      </c>
      <c r="EG136" s="139"/>
    </row>
    <row r="137" spans="5:145" ht="30">
      <c r="E137" s="98">
        <f t="shared" si="11"/>
        <v>5</v>
      </c>
      <c r="F137" s="300" t="s">
        <v>1804</v>
      </c>
      <c r="G137" s="810"/>
      <c r="H137" s="759"/>
      <c r="I137" s="195"/>
      <c r="AA137" t="s">
        <v>2401</v>
      </c>
      <c r="AB137" t="s">
        <v>2093</v>
      </c>
      <c r="AC137" t="s">
        <v>2237</v>
      </c>
      <c r="EH137" s="139"/>
    </row>
    <row r="138" spans="5:145" ht="30">
      <c r="E138" s="98">
        <f t="shared" si="11"/>
        <v>6</v>
      </c>
      <c r="F138" s="300" t="s">
        <v>1805</v>
      </c>
      <c r="G138" s="810"/>
      <c r="H138" s="759"/>
      <c r="I138" s="195"/>
      <c r="AA138" t="s">
        <v>2402</v>
      </c>
      <c r="AB138" t="s">
        <v>2094</v>
      </c>
      <c r="AC138" t="s">
        <v>2238</v>
      </c>
      <c r="EI138" s="139"/>
    </row>
    <row r="139" spans="5:145" ht="30">
      <c r="E139" s="98">
        <f t="shared" si="11"/>
        <v>7</v>
      </c>
      <c r="F139" s="300" t="s">
        <v>1806</v>
      </c>
      <c r="G139" s="810"/>
      <c r="H139" s="759"/>
      <c r="I139" s="375"/>
      <c r="AA139" t="s">
        <v>2403</v>
      </c>
      <c r="AB139" t="s">
        <v>2095</v>
      </c>
      <c r="AC139" t="s">
        <v>2239</v>
      </c>
      <c r="EJ139" s="139"/>
    </row>
    <row r="140" spans="5:145" ht="30">
      <c r="E140" s="98">
        <f t="shared" si="11"/>
        <v>8</v>
      </c>
      <c r="F140" s="300" t="s">
        <v>1807</v>
      </c>
      <c r="G140" s="810"/>
      <c r="H140" s="759"/>
      <c r="I140" s="195"/>
      <c r="AA140" t="s">
        <v>2404</v>
      </c>
      <c r="AB140" t="s">
        <v>2096</v>
      </c>
      <c r="AC140" t="s">
        <v>2240</v>
      </c>
      <c r="EK140" s="139"/>
    </row>
    <row r="141" spans="5:145">
      <c r="E141" s="98">
        <f t="shared" si="11"/>
        <v>9</v>
      </c>
      <c r="F141" s="300" t="s">
        <v>1808</v>
      </c>
      <c r="G141" s="810"/>
      <c r="H141" s="759"/>
      <c r="I141" s="195"/>
      <c r="AA141" t="s">
        <v>2405</v>
      </c>
      <c r="AB141" t="s">
        <v>2097</v>
      </c>
      <c r="AC141" t="s">
        <v>2241</v>
      </c>
      <c r="EL141" s="139"/>
    </row>
    <row r="142" spans="5:145" ht="60">
      <c r="E142" s="98">
        <f t="shared" si="11"/>
        <v>10</v>
      </c>
      <c r="F142" s="300" t="s">
        <v>1809</v>
      </c>
      <c r="G142" s="810"/>
      <c r="H142" s="759"/>
      <c r="I142" s="195"/>
      <c r="AA142" t="s">
        <v>2406</v>
      </c>
      <c r="AB142" t="s">
        <v>2098</v>
      </c>
      <c r="AC142" t="s">
        <v>2242</v>
      </c>
      <c r="EM142" s="139"/>
    </row>
    <row r="143" spans="5:145" ht="60">
      <c r="E143" s="98">
        <f t="shared" si="11"/>
        <v>11</v>
      </c>
      <c r="F143" s="300" t="s">
        <v>1810</v>
      </c>
      <c r="G143" s="810"/>
      <c r="H143" s="759"/>
      <c r="I143" s="195"/>
      <c r="AA143" t="s">
        <v>2407</v>
      </c>
      <c r="AB143" t="s">
        <v>2099</v>
      </c>
      <c r="AC143" t="s">
        <v>2243</v>
      </c>
      <c r="EN143" s="139"/>
    </row>
    <row r="144" spans="5:145" ht="30">
      <c r="E144" s="98">
        <f t="shared" si="11"/>
        <v>12</v>
      </c>
      <c r="F144" s="300" t="s">
        <v>1811</v>
      </c>
      <c r="G144" s="810"/>
      <c r="H144" s="759"/>
      <c r="I144" s="195"/>
      <c r="AA144" t="s">
        <v>2408</v>
      </c>
      <c r="AB144" t="s">
        <v>2100</v>
      </c>
      <c r="AC144" t="s">
        <v>2244</v>
      </c>
      <c r="EO144" s="139"/>
    </row>
    <row r="145" spans="5:159" ht="75">
      <c r="E145" s="98">
        <f t="shared" si="11"/>
        <v>13</v>
      </c>
      <c r="F145" s="300" t="s">
        <v>1812</v>
      </c>
      <c r="G145" s="810"/>
      <c r="H145" s="759"/>
      <c r="I145" s="195"/>
      <c r="AA145" t="s">
        <v>2409</v>
      </c>
      <c r="AB145" t="s">
        <v>2101</v>
      </c>
      <c r="AC145" t="s">
        <v>2245</v>
      </c>
      <c r="EP145" s="139"/>
    </row>
    <row r="146" spans="5:159" ht="15" customHeight="1">
      <c r="E146" s="991" t="s">
        <v>1813</v>
      </c>
      <c r="F146" s="992"/>
      <c r="G146" s="759"/>
      <c r="H146" s="760"/>
      <c r="I146" s="310"/>
      <c r="AA146" t="s">
        <v>2291</v>
      </c>
    </row>
    <row r="147" spans="5:159">
      <c r="E147" s="98">
        <v>1</v>
      </c>
      <c r="F147" s="300" t="s">
        <v>1814</v>
      </c>
      <c r="G147" s="810"/>
      <c r="H147" s="759"/>
      <c r="I147" s="195"/>
      <c r="AA147" t="s">
        <v>2410</v>
      </c>
      <c r="AB147" t="s">
        <v>2102</v>
      </c>
      <c r="AC147" t="s">
        <v>2246</v>
      </c>
      <c r="ER147" s="139"/>
    </row>
    <row r="148" spans="5:159" ht="30">
      <c r="E148" s="98">
        <f>E147+1</f>
        <v>2</v>
      </c>
      <c r="F148" s="300" t="s">
        <v>1815</v>
      </c>
      <c r="G148" s="810"/>
      <c r="H148" s="759"/>
      <c r="I148" s="195"/>
      <c r="AA148" t="s">
        <v>2411</v>
      </c>
      <c r="AB148" t="s">
        <v>2103</v>
      </c>
      <c r="AC148" t="s">
        <v>2247</v>
      </c>
      <c r="ES148" s="139"/>
    </row>
    <row r="149" spans="5:159" ht="45">
      <c r="E149" s="98">
        <f t="shared" ref="E149:E153" si="12">E148+1</f>
        <v>3</v>
      </c>
      <c r="F149" s="300" t="s">
        <v>1816</v>
      </c>
      <c r="G149" s="810"/>
      <c r="H149" s="759"/>
      <c r="I149" s="195"/>
      <c r="AA149" t="s">
        <v>2412</v>
      </c>
      <c r="AB149" t="s">
        <v>2104</v>
      </c>
      <c r="AC149" t="s">
        <v>2248</v>
      </c>
      <c r="ET149" s="139"/>
    </row>
    <row r="150" spans="5:159" ht="60">
      <c r="E150" s="98">
        <f t="shared" si="12"/>
        <v>4</v>
      </c>
      <c r="F150" s="300" t="s">
        <v>1817</v>
      </c>
      <c r="G150" s="810"/>
      <c r="H150" s="759"/>
      <c r="I150" s="195"/>
      <c r="AA150" t="s">
        <v>2413</v>
      </c>
      <c r="AB150" t="s">
        <v>2105</v>
      </c>
      <c r="AC150" t="s">
        <v>2249</v>
      </c>
      <c r="EU150" s="139"/>
    </row>
    <row r="151" spans="5:159" ht="30">
      <c r="E151" s="98">
        <f t="shared" si="12"/>
        <v>5</v>
      </c>
      <c r="F151" s="300" t="s">
        <v>1818</v>
      </c>
      <c r="G151" s="810"/>
      <c r="H151" s="759"/>
      <c r="I151" s="195"/>
      <c r="AA151" t="s">
        <v>2414</v>
      </c>
      <c r="AB151" t="s">
        <v>2106</v>
      </c>
      <c r="AC151" t="s">
        <v>2250</v>
      </c>
      <c r="EV151" s="139"/>
    </row>
    <row r="152" spans="5:159" ht="45">
      <c r="E152" s="98">
        <f t="shared" si="12"/>
        <v>6</v>
      </c>
      <c r="F152" s="300" t="s">
        <v>1819</v>
      </c>
      <c r="G152" s="810"/>
      <c r="H152" s="759"/>
      <c r="I152" s="195"/>
      <c r="AA152" t="s">
        <v>2415</v>
      </c>
      <c r="AB152" t="s">
        <v>2107</v>
      </c>
      <c r="AC152" t="s">
        <v>2251</v>
      </c>
      <c r="EW152" s="139"/>
    </row>
    <row r="153" spans="5:159" ht="30">
      <c r="E153" s="98">
        <f t="shared" si="12"/>
        <v>7</v>
      </c>
      <c r="F153" s="300" t="s">
        <v>1820</v>
      </c>
      <c r="G153" s="810"/>
      <c r="H153" s="759"/>
      <c r="I153" s="195"/>
      <c r="AA153" t="s">
        <v>2416</v>
      </c>
      <c r="AB153" t="s">
        <v>2108</v>
      </c>
      <c r="AC153" t="s">
        <v>2252</v>
      </c>
      <c r="EX153" s="139"/>
    </row>
    <row r="154" spans="5:159" ht="60">
      <c r="E154" s="734">
        <v>8</v>
      </c>
      <c r="F154" s="733" t="s">
        <v>2601</v>
      </c>
      <c r="G154" s="810"/>
      <c r="H154" s="759"/>
      <c r="I154" s="195"/>
      <c r="M154" t="s">
        <v>143</v>
      </c>
      <c r="AA154" t="s">
        <v>2615</v>
      </c>
      <c r="AB154" t="s">
        <v>2616</v>
      </c>
      <c r="AC154" t="s">
        <v>2617</v>
      </c>
      <c r="EX154" s="139"/>
    </row>
    <row r="155" spans="5:159" ht="15" customHeight="1">
      <c r="E155" s="991" t="s">
        <v>1821</v>
      </c>
      <c r="F155" s="992"/>
      <c r="G155" s="759"/>
      <c r="H155" s="760"/>
      <c r="I155" s="310"/>
      <c r="AA155" t="s">
        <v>2292</v>
      </c>
    </row>
    <row r="156" spans="5:159" ht="45">
      <c r="E156" s="98">
        <v>1</v>
      </c>
      <c r="F156" s="312" t="s">
        <v>1822</v>
      </c>
      <c r="G156" s="810"/>
      <c r="H156" s="759"/>
      <c r="I156" s="195"/>
      <c r="AA156" t="s">
        <v>2417</v>
      </c>
      <c r="AB156" t="s">
        <v>2109</v>
      </c>
      <c r="AC156" t="s">
        <v>2253</v>
      </c>
      <c r="EZ156" s="139"/>
    </row>
    <row r="157" spans="5:159" ht="45">
      <c r="E157" s="98">
        <f>E156+1</f>
        <v>2</v>
      </c>
      <c r="F157" s="312" t="s">
        <v>1823</v>
      </c>
      <c r="G157" s="810"/>
      <c r="H157" s="759"/>
      <c r="I157" s="195"/>
      <c r="AA157" t="s">
        <v>2418</v>
      </c>
      <c r="AB157" t="s">
        <v>2110</v>
      </c>
      <c r="AC157" t="s">
        <v>2254</v>
      </c>
      <c r="FA157" s="139"/>
    </row>
    <row r="158" spans="5:159" ht="15" customHeight="1">
      <c r="E158" s="991" t="s">
        <v>1824</v>
      </c>
      <c r="F158" s="992"/>
      <c r="G158" s="759"/>
      <c r="H158" s="760"/>
      <c r="I158" s="310"/>
      <c r="AA158" t="s">
        <v>2293</v>
      </c>
    </row>
    <row r="159" spans="5:159">
      <c r="E159" s="98">
        <v>1</v>
      </c>
      <c r="F159" s="312" t="s">
        <v>378</v>
      </c>
      <c r="G159" s="810"/>
      <c r="H159" s="759"/>
      <c r="I159" s="195"/>
      <c r="M159" t="s">
        <v>143</v>
      </c>
      <c r="AA159" t="s">
        <v>2419</v>
      </c>
      <c r="AB159" t="s">
        <v>2111</v>
      </c>
      <c r="AC159" t="s">
        <v>2255</v>
      </c>
      <c r="FC159" s="139"/>
    </row>
    <row r="160" spans="5:159" ht="15" customHeight="1">
      <c r="E160" s="991" t="s">
        <v>1825</v>
      </c>
      <c r="F160" s="992"/>
      <c r="G160" s="759"/>
      <c r="H160" s="760"/>
      <c r="I160" s="310"/>
      <c r="AA160" t="s">
        <v>2294</v>
      </c>
    </row>
    <row r="161" spans="5:176" ht="30">
      <c r="E161" s="98">
        <v>1</v>
      </c>
      <c r="F161" s="312" t="s">
        <v>1826</v>
      </c>
      <c r="G161" s="810"/>
      <c r="H161" s="759"/>
      <c r="I161" s="195"/>
      <c r="AA161" t="s">
        <v>2420</v>
      </c>
      <c r="AB161" t="s">
        <v>2112</v>
      </c>
      <c r="AC161" t="s">
        <v>2256</v>
      </c>
      <c r="FE161" s="139"/>
    </row>
    <row r="162" spans="5:176" ht="30">
      <c r="E162" s="98">
        <f>E161+1</f>
        <v>2</v>
      </c>
      <c r="F162" s="312" t="s">
        <v>1827</v>
      </c>
      <c r="G162" s="810"/>
      <c r="H162" s="759"/>
      <c r="I162" s="195"/>
      <c r="AA162" t="s">
        <v>2421</v>
      </c>
      <c r="AB162" t="s">
        <v>2113</v>
      </c>
      <c r="AC162" t="s">
        <v>2257</v>
      </c>
      <c r="FF162" s="139"/>
    </row>
    <row r="163" spans="5:176">
      <c r="E163" s="98">
        <f t="shared" ref="E163:E165" si="13">E162+1</f>
        <v>3</v>
      </c>
      <c r="F163" s="312" t="s">
        <v>1828</v>
      </c>
      <c r="G163" s="810"/>
      <c r="H163" s="759"/>
      <c r="I163" s="195"/>
      <c r="AA163" t="s">
        <v>2422</v>
      </c>
      <c r="AB163" t="s">
        <v>2114</v>
      </c>
      <c r="AC163" t="s">
        <v>2258</v>
      </c>
      <c r="FG163" s="139"/>
    </row>
    <row r="164" spans="5:176">
      <c r="E164" s="98">
        <f t="shared" si="13"/>
        <v>4</v>
      </c>
      <c r="F164" s="312" t="s">
        <v>1829</v>
      </c>
      <c r="G164" s="810"/>
      <c r="H164" s="759"/>
      <c r="I164" s="375"/>
      <c r="AA164" t="s">
        <v>2423</v>
      </c>
      <c r="AB164" t="s">
        <v>2115</v>
      </c>
      <c r="AC164" t="s">
        <v>2259</v>
      </c>
      <c r="FH164" s="139"/>
    </row>
    <row r="165" spans="5:176">
      <c r="E165" s="98">
        <f t="shared" si="13"/>
        <v>5</v>
      </c>
      <c r="F165" s="312" t="s">
        <v>1830</v>
      </c>
      <c r="G165" s="810"/>
      <c r="H165" s="759"/>
      <c r="I165" s="375"/>
      <c r="M165" t="s">
        <v>143</v>
      </c>
      <c r="AA165" t="s">
        <v>2424</v>
      </c>
      <c r="AB165" t="s">
        <v>2116</v>
      </c>
      <c r="AC165" t="s">
        <v>2260</v>
      </c>
      <c r="FI165" s="139"/>
    </row>
    <row r="166" spans="5:176" ht="15" customHeight="1">
      <c r="E166" s="991" t="s">
        <v>1831</v>
      </c>
      <c r="F166" s="992"/>
      <c r="G166" s="759"/>
      <c r="H166" s="760"/>
      <c r="I166" s="310"/>
      <c r="AA166" t="s">
        <v>2295</v>
      </c>
    </row>
    <row r="167" spans="5:176" ht="30">
      <c r="E167" s="98">
        <v>1</v>
      </c>
      <c r="F167" s="312" t="s">
        <v>1832</v>
      </c>
      <c r="G167" s="810"/>
      <c r="H167" s="759"/>
      <c r="I167" s="195"/>
      <c r="AA167" t="s">
        <v>2425</v>
      </c>
      <c r="AB167" t="s">
        <v>2117</v>
      </c>
      <c r="AC167" t="s">
        <v>2261</v>
      </c>
      <c r="FK167" s="139"/>
    </row>
    <row r="168" spans="5:176" ht="30">
      <c r="E168" s="98">
        <f>E167+1</f>
        <v>2</v>
      </c>
      <c r="F168" s="312" t="s">
        <v>410</v>
      </c>
      <c r="G168" s="810"/>
      <c r="H168" s="759"/>
      <c r="I168" s="195"/>
      <c r="AA168" t="s">
        <v>2426</v>
      </c>
      <c r="AB168" t="s">
        <v>2118</v>
      </c>
      <c r="AC168" t="s">
        <v>2262</v>
      </c>
      <c r="FL168" s="139"/>
    </row>
    <row r="169" spans="5:176" ht="60">
      <c r="E169" s="98">
        <f t="shared" ref="E169:E172" si="14">E168+1</f>
        <v>3</v>
      </c>
      <c r="F169" s="312" t="s">
        <v>1833</v>
      </c>
      <c r="G169" s="810"/>
      <c r="H169" s="759"/>
      <c r="I169" s="195"/>
      <c r="AA169" t="s">
        <v>2427</v>
      </c>
      <c r="AB169" t="s">
        <v>2119</v>
      </c>
      <c r="AC169" t="s">
        <v>2263</v>
      </c>
      <c r="FM169" s="139"/>
    </row>
    <row r="170" spans="5:176" ht="45">
      <c r="E170" s="98">
        <f t="shared" si="14"/>
        <v>4</v>
      </c>
      <c r="F170" s="312" t="s">
        <v>472</v>
      </c>
      <c r="G170" s="810"/>
      <c r="H170" s="759"/>
      <c r="I170" s="195"/>
      <c r="AA170" t="s">
        <v>2428</v>
      </c>
      <c r="AB170" t="s">
        <v>2120</v>
      </c>
      <c r="AC170" t="s">
        <v>2264</v>
      </c>
      <c r="FN170" s="139"/>
    </row>
    <row r="171" spans="5:176" ht="45">
      <c r="E171" s="98">
        <f t="shared" si="14"/>
        <v>5</v>
      </c>
      <c r="F171" s="312" t="s">
        <v>1834</v>
      </c>
      <c r="G171" s="810"/>
      <c r="H171" s="759"/>
      <c r="I171" s="195"/>
      <c r="AA171" t="s">
        <v>2429</v>
      </c>
      <c r="AB171" t="s">
        <v>2121</v>
      </c>
      <c r="AC171" t="s">
        <v>2265</v>
      </c>
      <c r="FO171" s="139"/>
    </row>
    <row r="172" spans="5:176">
      <c r="E172" s="98">
        <f t="shared" si="14"/>
        <v>6</v>
      </c>
      <c r="F172" s="312" t="s">
        <v>474</v>
      </c>
      <c r="G172" s="810"/>
      <c r="H172" s="759"/>
      <c r="I172" s="195"/>
      <c r="AA172" t="s">
        <v>2430</v>
      </c>
      <c r="AB172" t="s">
        <v>2122</v>
      </c>
      <c r="AC172" t="s">
        <v>2266</v>
      </c>
      <c r="FP172" s="139"/>
    </row>
    <row r="173" spans="5:176" ht="15" customHeight="1">
      <c r="E173" s="991" t="s">
        <v>1835</v>
      </c>
      <c r="F173" s="992"/>
      <c r="G173" s="759"/>
      <c r="H173" s="760"/>
      <c r="I173" s="310"/>
      <c r="AA173" t="s">
        <v>2296</v>
      </c>
    </row>
    <row r="174" spans="5:176" ht="30">
      <c r="E174" s="98">
        <v>1</v>
      </c>
      <c r="F174" s="312" t="s">
        <v>1836</v>
      </c>
      <c r="G174" s="810"/>
      <c r="H174" s="759"/>
      <c r="I174" s="195"/>
      <c r="AA174" t="s">
        <v>2431</v>
      </c>
      <c r="AB174" t="s">
        <v>2123</v>
      </c>
      <c r="AC174" t="s">
        <v>2267</v>
      </c>
      <c r="FR174" s="139"/>
    </row>
    <row r="175" spans="5:176" ht="30">
      <c r="E175" s="98">
        <f>E174+1</f>
        <v>2</v>
      </c>
      <c r="F175" s="312" t="s">
        <v>1837</v>
      </c>
      <c r="G175" s="810"/>
      <c r="H175" s="759"/>
      <c r="I175" s="195"/>
      <c r="AA175" t="s">
        <v>2432</v>
      </c>
      <c r="AB175" t="s">
        <v>2124</v>
      </c>
      <c r="AC175" t="s">
        <v>2268</v>
      </c>
      <c r="FS175" s="139"/>
    </row>
    <row r="176" spans="5:176">
      <c r="E176" s="98">
        <f t="shared" ref="E176:E180" si="15">E175+1</f>
        <v>3</v>
      </c>
      <c r="F176" s="312" t="s">
        <v>1838</v>
      </c>
      <c r="G176" s="810"/>
      <c r="H176" s="759"/>
      <c r="I176" s="195"/>
      <c r="AA176" t="s">
        <v>2433</v>
      </c>
      <c r="AB176" t="s">
        <v>2125</v>
      </c>
      <c r="AC176" t="s">
        <v>2269</v>
      </c>
      <c r="FT176" s="139"/>
    </row>
    <row r="177" spans="5:185">
      <c r="E177" s="98">
        <f t="shared" si="15"/>
        <v>4</v>
      </c>
      <c r="F177" s="312" t="s">
        <v>1839</v>
      </c>
      <c r="G177" s="810"/>
      <c r="H177" s="759"/>
      <c r="I177" s="195"/>
      <c r="AA177" t="s">
        <v>2434</v>
      </c>
      <c r="AB177" t="s">
        <v>2126</v>
      </c>
      <c r="AC177" t="s">
        <v>2270</v>
      </c>
      <c r="FU177" s="139"/>
    </row>
    <row r="178" spans="5:185" ht="30">
      <c r="E178" s="98">
        <f t="shared" si="15"/>
        <v>5</v>
      </c>
      <c r="F178" s="312" t="s">
        <v>1840</v>
      </c>
      <c r="G178" s="810"/>
      <c r="H178" s="759"/>
      <c r="I178" s="195"/>
      <c r="AA178" t="s">
        <v>2435</v>
      </c>
      <c r="AB178" t="s">
        <v>2127</v>
      </c>
      <c r="AC178" t="s">
        <v>2271</v>
      </c>
      <c r="FV178" s="139"/>
    </row>
    <row r="179" spans="5:185" ht="60">
      <c r="E179" s="98">
        <f t="shared" si="15"/>
        <v>6</v>
      </c>
      <c r="F179" s="300" t="s">
        <v>1841</v>
      </c>
      <c r="G179" s="810"/>
      <c r="H179" s="759"/>
      <c r="I179" s="195"/>
      <c r="AA179" t="s">
        <v>2436</v>
      </c>
      <c r="AB179" t="s">
        <v>2128</v>
      </c>
      <c r="AC179" t="s">
        <v>2272</v>
      </c>
      <c r="FW179" s="139"/>
    </row>
    <row r="180" spans="5:185" ht="60">
      <c r="E180" s="98">
        <f t="shared" si="15"/>
        <v>7</v>
      </c>
      <c r="F180" s="301" t="s">
        <v>1842</v>
      </c>
      <c r="G180" s="810"/>
      <c r="H180" s="759"/>
      <c r="I180" s="195"/>
      <c r="AA180" t="s">
        <v>2437</v>
      </c>
      <c r="AB180" t="s">
        <v>2129</v>
      </c>
      <c r="AC180" t="s">
        <v>2273</v>
      </c>
      <c r="FX180" s="139"/>
    </row>
    <row r="181" spans="5:185" ht="15" customHeight="1">
      <c r="E181" s="991" t="s">
        <v>1843</v>
      </c>
      <c r="F181" s="992"/>
      <c r="G181" s="759"/>
      <c r="H181" s="760"/>
      <c r="I181" s="310"/>
      <c r="AA181" t="s">
        <v>2297</v>
      </c>
    </row>
    <row r="182" spans="5:185" ht="30">
      <c r="E182" s="98">
        <v>1</v>
      </c>
      <c r="F182" s="301" t="s">
        <v>1844</v>
      </c>
      <c r="G182" s="810"/>
      <c r="H182" s="759"/>
      <c r="I182" s="195"/>
      <c r="AA182" t="s">
        <v>2438</v>
      </c>
      <c r="AB182" t="s">
        <v>2130</v>
      </c>
      <c r="AC182" t="s">
        <v>2274</v>
      </c>
      <c r="FZ182" s="139"/>
    </row>
    <row r="183" spans="5:185" ht="30">
      <c r="E183" s="98">
        <f>E182+1</f>
        <v>2</v>
      </c>
      <c r="F183" s="301" t="s">
        <v>1845</v>
      </c>
      <c r="G183" s="810"/>
      <c r="H183" s="759"/>
      <c r="I183" s="195"/>
      <c r="AA183" t="s">
        <v>2439</v>
      </c>
      <c r="AB183" t="s">
        <v>2131</v>
      </c>
      <c r="AC183" t="s">
        <v>2275</v>
      </c>
      <c r="GA183" s="139"/>
    </row>
    <row r="184" spans="5:185" ht="30">
      <c r="E184" s="98">
        <f t="shared" ref="E184:E185" si="16">E183+1</f>
        <v>3</v>
      </c>
      <c r="F184" s="301" t="s">
        <v>1846</v>
      </c>
      <c r="G184" s="810"/>
      <c r="H184" s="759"/>
      <c r="I184" s="195"/>
      <c r="AA184" t="s">
        <v>2440</v>
      </c>
      <c r="AB184" t="s">
        <v>2132</v>
      </c>
      <c r="AC184" t="s">
        <v>2276</v>
      </c>
      <c r="GB184" s="139"/>
    </row>
    <row r="185" spans="5:185" ht="75">
      <c r="E185" s="98">
        <f t="shared" si="16"/>
        <v>4</v>
      </c>
      <c r="F185" s="301" t="s">
        <v>1847</v>
      </c>
      <c r="G185" s="810"/>
      <c r="H185" s="759"/>
      <c r="I185" s="195"/>
      <c r="AA185" t="s">
        <v>2441</v>
      </c>
      <c r="AB185" t="s">
        <v>2133</v>
      </c>
      <c r="AC185" t="s">
        <v>2277</v>
      </c>
      <c r="GC185" s="139"/>
    </row>
  </sheetData>
  <mergeCells count="23">
    <mergeCell ref="E166:F166"/>
    <mergeCell ref="E173:F173"/>
    <mergeCell ref="E181:F181"/>
    <mergeCell ref="E132:F132"/>
    <mergeCell ref="E146:F146"/>
    <mergeCell ref="E155:F155"/>
    <mergeCell ref="E158:F158"/>
    <mergeCell ref="E160:F160"/>
    <mergeCell ref="E100:F100"/>
    <mergeCell ref="E107:F107"/>
    <mergeCell ref="E110:F110"/>
    <mergeCell ref="E114:F114"/>
    <mergeCell ref="E126:F126"/>
    <mergeCell ref="E60:F60"/>
    <mergeCell ref="E70:F70"/>
    <mergeCell ref="E73:F73"/>
    <mergeCell ref="E78:F78"/>
    <mergeCell ref="E84:F84"/>
    <mergeCell ref="E8:I8"/>
    <mergeCell ref="E10:F10"/>
    <mergeCell ref="E11:F11"/>
    <mergeCell ref="E43:F43"/>
    <mergeCell ref="E59:F59"/>
  </mergeCells>
  <dataValidations count="4">
    <dataValidation type="list" allowBlank="1" showInputMessage="1" showErrorMessage="1" sqref="H165" xr:uid="{F8B61441-A410-4FE0-B6F0-ED30FF755ECF}">
      <formula1>$M$1:$M$3</formula1>
    </dataValidation>
    <dataValidation type="list" allowBlank="1" showInputMessage="1" showErrorMessage="1" sqref="G182:G185 G174:G180 G167:G172 G161:G165 G159 G156:G157 G147:G154 G133:G145 G127:G131 G115:G125 G111:G113 G108:G109 G101:G106 G85:G99 G79:G83 G74:G77 G71:G72 G61:G69 G45:G50 G52:G58 G41:G42 G13:G25 G27:G28 G33:G35 G37 G39 G30:G31" xr:uid="{D0A9A26F-1287-46BD-B9D8-F06DBCF5CF89}">
      <formula1>$Q$1:$Q$2</formula1>
    </dataValidation>
    <dataValidation type="list" allowBlank="1" showInputMessage="1" showErrorMessage="1" sqref="G10:G12 G43:G44 G59:G60 G70 G73 G78 G84 G100 G107 G110 G114 G126 G132 G146 G155 G158 G160 G166 G173 G181 G26 G29 G32 G36 G38 G40 G51" xr:uid="{74E35CF6-5B0A-4C59-B368-02C6BB9F14C6}">
      <formula1>$P$1:$P$2</formula1>
    </dataValidation>
    <dataValidation type="list" allowBlank="1" showInputMessage="1" showErrorMessage="1" sqref="H13:H25 H27:H28 H30:H31 H33:H35 H37 H39 H41:H42 H45:H50 H52:H58 H61:H69 H71:H72 H74:H77 H79:H83 H85:H99 H101:H106 H108:H109 H111:H113 H115:H125 H127:H131 H134:H145 H147:H154 H156:H157 H159 H161:H164 H167:H172 H174:H180 H182:H185 H133" xr:uid="{96E709CC-E8F2-4A99-BC28-423995E2A2D5}">
      <formula1>$M$1:$M$2</formula1>
    </dataValidation>
  </dataValidations>
  <hyperlinks>
    <hyperlink ref="I7" location="'General Disclosures'!I31" display="Back" xr:uid="{71BED8FC-D840-4FA4-8268-BEFD6BCFAAB2}"/>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1"/>
  <dimension ref="A1:G1841"/>
  <sheetViews>
    <sheetView zoomScaleNormal="100" workbookViewId="0">
      <pane ySplit="1" topLeftCell="A2" activePane="bottomLeft" state="frozen"/>
      <selection pane="bottomLeft"/>
    </sheetView>
  </sheetViews>
  <sheetFormatPr defaultRowHeight="15"/>
  <cols>
    <col min="1" max="1" width="36.7109375" style="748" customWidth="1"/>
    <col min="2" max="2" width="49.7109375" style="739" customWidth="1"/>
    <col min="3" max="3" width="31.5703125" style="739" customWidth="1"/>
    <col min="4" max="4" width="12.42578125" style="739" customWidth="1"/>
    <col min="5" max="5" width="50.7109375" style="739" customWidth="1"/>
    <col min="6" max="6" width="86.5703125" style="739" customWidth="1"/>
    <col min="7" max="7" width="22.7109375" style="739" customWidth="1"/>
    <col min="8" max="16384" width="9.140625" style="739"/>
  </cols>
  <sheetData>
    <row r="1" spans="1:5" s="747" customFormat="1">
      <c r="A1" s="746" t="s">
        <v>894</v>
      </c>
      <c r="B1" s="747" t="s">
        <v>895</v>
      </c>
      <c r="C1" s="747" t="s">
        <v>717</v>
      </c>
      <c r="D1" s="747" t="s">
        <v>896</v>
      </c>
      <c r="E1" s="747" t="s">
        <v>1500</v>
      </c>
    </row>
    <row r="2" spans="1:5" ht="30">
      <c r="A2" s="748" t="s">
        <v>817</v>
      </c>
      <c r="B2" s="739" t="s">
        <v>2</v>
      </c>
      <c r="C2" s="739" t="s">
        <v>897</v>
      </c>
      <c r="D2" s="739" t="s">
        <v>898</v>
      </c>
      <c r="E2" s="739" t="s">
        <v>1504</v>
      </c>
    </row>
    <row r="3" spans="1:5">
      <c r="A3" s="748" t="s">
        <v>818</v>
      </c>
      <c r="B3" s="739" t="s">
        <v>3</v>
      </c>
      <c r="C3" s="739" t="s">
        <v>899</v>
      </c>
      <c r="D3" s="739" t="s">
        <v>816</v>
      </c>
      <c r="E3" s="739" t="s">
        <v>1491</v>
      </c>
    </row>
    <row r="4" spans="1:5" ht="30">
      <c r="A4" s="749" t="s">
        <v>2557</v>
      </c>
      <c r="B4" s="740" t="s">
        <v>2538</v>
      </c>
      <c r="C4" s="739" t="s">
        <v>900</v>
      </c>
      <c r="D4" s="739" t="s">
        <v>898</v>
      </c>
      <c r="E4" s="739" t="s">
        <v>1505</v>
      </c>
    </row>
    <row r="5" spans="1:5">
      <c r="A5" s="748" t="s">
        <v>820</v>
      </c>
      <c r="B5" s="739" t="s">
        <v>5</v>
      </c>
      <c r="C5" s="739" t="s">
        <v>899</v>
      </c>
      <c r="D5" s="739" t="s">
        <v>898</v>
      </c>
      <c r="E5" s="739" t="s">
        <v>1491</v>
      </c>
    </row>
    <row r="6" spans="1:5">
      <c r="A6" s="748" t="s">
        <v>821</v>
      </c>
      <c r="B6" s="739" t="s">
        <v>6</v>
      </c>
      <c r="C6" s="739" t="s">
        <v>899</v>
      </c>
      <c r="D6" s="739" t="s">
        <v>898</v>
      </c>
      <c r="E6" s="739" t="s">
        <v>1491</v>
      </c>
    </row>
    <row r="7" spans="1:5" ht="30">
      <c r="A7" s="748" t="s">
        <v>822</v>
      </c>
      <c r="B7" s="739" t="s">
        <v>7</v>
      </c>
      <c r="C7" s="739" t="s">
        <v>899</v>
      </c>
      <c r="D7" s="739" t="s">
        <v>898</v>
      </c>
      <c r="E7" s="739" t="s">
        <v>1506</v>
      </c>
    </row>
    <row r="8" spans="1:5">
      <c r="A8" s="748" t="s">
        <v>823</v>
      </c>
      <c r="B8" s="739" t="s">
        <v>8</v>
      </c>
      <c r="C8" s="739" t="s">
        <v>899</v>
      </c>
      <c r="D8" s="739" t="s">
        <v>898</v>
      </c>
      <c r="E8" s="739" t="s">
        <v>1521</v>
      </c>
    </row>
    <row r="9" spans="1:5" ht="30">
      <c r="A9" s="748" t="s">
        <v>824</v>
      </c>
      <c r="B9" s="739" t="s">
        <v>9</v>
      </c>
      <c r="C9" s="739" t="s">
        <v>899</v>
      </c>
      <c r="D9" s="739" t="s">
        <v>898</v>
      </c>
      <c r="E9" s="739" t="s">
        <v>1507</v>
      </c>
    </row>
    <row r="10" spans="1:5" ht="45">
      <c r="A10" s="748" t="s">
        <v>826</v>
      </c>
      <c r="B10" s="739" t="s">
        <v>127</v>
      </c>
      <c r="C10" s="739" t="s">
        <v>900</v>
      </c>
      <c r="D10" s="739" t="s">
        <v>898</v>
      </c>
      <c r="E10" s="739" t="s">
        <v>1985</v>
      </c>
    </row>
    <row r="11" spans="1:5" ht="75">
      <c r="A11" s="748" t="s">
        <v>828</v>
      </c>
      <c r="B11" s="739" t="s">
        <v>128</v>
      </c>
      <c r="C11" s="739" t="s">
        <v>900</v>
      </c>
      <c r="D11" s="739" t="s">
        <v>898</v>
      </c>
      <c r="E11" s="739" t="s">
        <v>1986</v>
      </c>
    </row>
    <row r="12" spans="1:5" ht="60">
      <c r="A12" s="748" t="s">
        <v>830</v>
      </c>
      <c r="B12" s="739" t="s">
        <v>593</v>
      </c>
      <c r="C12" s="739" t="s">
        <v>900</v>
      </c>
      <c r="D12" s="739" t="s">
        <v>898</v>
      </c>
      <c r="E12" s="739" t="s">
        <v>1593</v>
      </c>
    </row>
    <row r="13" spans="1:5" ht="30">
      <c r="A13" s="748" t="s">
        <v>831</v>
      </c>
      <c r="B13" s="739" t="s">
        <v>11</v>
      </c>
      <c r="C13" s="739" t="s">
        <v>899</v>
      </c>
      <c r="D13" s="739" t="s">
        <v>898</v>
      </c>
      <c r="E13" s="739" t="s">
        <v>1491</v>
      </c>
    </row>
    <row r="14" spans="1:5" ht="30">
      <c r="A14" s="748" t="s">
        <v>832</v>
      </c>
      <c r="B14" s="739" t="s">
        <v>1522</v>
      </c>
      <c r="C14" s="739" t="s">
        <v>901</v>
      </c>
      <c r="D14" s="739" t="s">
        <v>816</v>
      </c>
      <c r="E14" s="739" t="s">
        <v>1508</v>
      </c>
    </row>
    <row r="15" spans="1:5" ht="30">
      <c r="A15" s="748" t="s">
        <v>833</v>
      </c>
      <c r="B15" s="739" t="s">
        <v>79</v>
      </c>
      <c r="C15" s="739" t="s">
        <v>899</v>
      </c>
      <c r="D15" s="739" t="s">
        <v>898</v>
      </c>
      <c r="E15" s="739" t="s">
        <v>1509</v>
      </c>
    </row>
    <row r="16" spans="1:5">
      <c r="A16" s="748" t="s">
        <v>834</v>
      </c>
      <c r="B16" s="739" t="s">
        <v>80</v>
      </c>
      <c r="C16" s="739" t="s">
        <v>899</v>
      </c>
      <c r="D16" s="739" t="s">
        <v>898</v>
      </c>
      <c r="E16" s="739" t="s">
        <v>1521</v>
      </c>
    </row>
    <row r="17" spans="1:5" ht="30">
      <c r="A17" s="748" t="s">
        <v>835</v>
      </c>
      <c r="B17" s="739" t="s">
        <v>165</v>
      </c>
      <c r="C17" s="739" t="s">
        <v>899</v>
      </c>
      <c r="D17" s="739" t="s">
        <v>898</v>
      </c>
      <c r="E17" s="739" t="s">
        <v>1506</v>
      </c>
    </row>
    <row r="18" spans="1:5" ht="75">
      <c r="A18" s="748" t="s">
        <v>836</v>
      </c>
      <c r="B18" s="739" t="s">
        <v>13</v>
      </c>
      <c r="C18" s="739" t="s">
        <v>903</v>
      </c>
      <c r="D18" s="739" t="s">
        <v>898</v>
      </c>
      <c r="E18" s="739" t="s">
        <v>1510</v>
      </c>
    </row>
    <row r="19" spans="1:5">
      <c r="A19" s="748" t="s">
        <v>825</v>
      </c>
      <c r="C19" s="739" t="s">
        <v>900</v>
      </c>
      <c r="D19" s="739" t="s">
        <v>898</v>
      </c>
    </row>
    <row r="20" spans="1:5">
      <c r="A20" s="748" t="s">
        <v>827</v>
      </c>
      <c r="C20" s="739" t="s">
        <v>900</v>
      </c>
      <c r="D20" s="739" t="s">
        <v>898</v>
      </c>
    </row>
    <row r="21" spans="1:5">
      <c r="A21" s="748" t="s">
        <v>829</v>
      </c>
      <c r="C21" s="739" t="s">
        <v>900</v>
      </c>
      <c r="D21" s="739" t="s">
        <v>898</v>
      </c>
    </row>
    <row r="22" spans="1:5" ht="30">
      <c r="A22" s="748" t="s">
        <v>879</v>
      </c>
      <c r="B22" s="739" t="s">
        <v>422</v>
      </c>
      <c r="C22" s="739" t="s">
        <v>899</v>
      </c>
      <c r="D22" s="739" t="s">
        <v>898</v>
      </c>
      <c r="E22" s="739" t="s">
        <v>1511</v>
      </c>
    </row>
    <row r="23" spans="1:5" ht="30">
      <c r="A23" s="748" t="s">
        <v>880</v>
      </c>
      <c r="B23" s="739" t="s">
        <v>427</v>
      </c>
      <c r="C23" s="739" t="s">
        <v>899</v>
      </c>
      <c r="D23" s="739" t="s">
        <v>898</v>
      </c>
      <c r="E23" s="739" t="s">
        <v>1512</v>
      </c>
    </row>
    <row r="24" spans="1:5" ht="30">
      <c r="A24" s="748" t="s">
        <v>881</v>
      </c>
      <c r="B24" s="739" t="s">
        <v>421</v>
      </c>
      <c r="C24" s="739" t="s">
        <v>904</v>
      </c>
      <c r="D24" s="739" t="s">
        <v>898</v>
      </c>
      <c r="E24" s="739" t="s">
        <v>1513</v>
      </c>
    </row>
    <row r="25" spans="1:5">
      <c r="A25" s="748" t="s">
        <v>882</v>
      </c>
      <c r="B25" s="739" t="s">
        <v>15</v>
      </c>
      <c r="C25" s="739" t="s">
        <v>899</v>
      </c>
      <c r="D25" s="739" t="s">
        <v>898</v>
      </c>
      <c r="E25" s="739" t="s">
        <v>1491</v>
      </c>
    </row>
    <row r="26" spans="1:5" ht="30">
      <c r="A26" s="748" t="s">
        <v>883</v>
      </c>
      <c r="B26" s="739" t="s">
        <v>16</v>
      </c>
      <c r="C26" s="739" t="s">
        <v>899</v>
      </c>
      <c r="D26" s="739" t="s">
        <v>898</v>
      </c>
      <c r="E26" s="739" t="s">
        <v>1508</v>
      </c>
    </row>
    <row r="27" spans="1:5" ht="30">
      <c r="A27" s="748" t="s">
        <v>884</v>
      </c>
      <c r="B27" s="739" t="s">
        <v>69</v>
      </c>
      <c r="C27" s="739" t="s">
        <v>904</v>
      </c>
      <c r="D27" s="739" t="s">
        <v>898</v>
      </c>
      <c r="E27" s="739" t="s">
        <v>1513</v>
      </c>
    </row>
    <row r="28" spans="1:5" ht="30">
      <c r="A28" s="748" t="s">
        <v>905</v>
      </c>
      <c r="B28" s="739" t="s">
        <v>22</v>
      </c>
      <c r="C28" s="739" t="s">
        <v>902</v>
      </c>
      <c r="D28" s="739" t="s">
        <v>898</v>
      </c>
      <c r="E28" s="739" t="s">
        <v>1508</v>
      </c>
    </row>
    <row r="29" spans="1:5" ht="30">
      <c r="A29" s="748" t="s">
        <v>839</v>
      </c>
      <c r="B29" s="739" t="s">
        <v>23</v>
      </c>
      <c r="C29" s="739" t="s">
        <v>902</v>
      </c>
      <c r="D29" s="739" t="s">
        <v>898</v>
      </c>
      <c r="E29" s="739" t="s">
        <v>1508</v>
      </c>
    </row>
    <row r="30" spans="1:5" ht="30">
      <c r="A30" s="748" t="s">
        <v>840</v>
      </c>
      <c r="B30" s="739" t="s">
        <v>26</v>
      </c>
      <c r="C30" s="739" t="s">
        <v>902</v>
      </c>
      <c r="D30" s="739" t="s">
        <v>898</v>
      </c>
      <c r="E30" s="739" t="s">
        <v>1508</v>
      </c>
    </row>
    <row r="31" spans="1:5" ht="30">
      <c r="A31" s="748" t="s">
        <v>841</v>
      </c>
      <c r="B31" s="739" t="s">
        <v>27</v>
      </c>
      <c r="C31" s="739" t="s">
        <v>904</v>
      </c>
      <c r="D31" s="739" t="s">
        <v>898</v>
      </c>
      <c r="E31" s="739" t="s">
        <v>1508</v>
      </c>
    </row>
    <row r="32" spans="1:5" ht="30">
      <c r="A32" s="748" t="s">
        <v>842</v>
      </c>
      <c r="B32" s="739" t="s">
        <v>29</v>
      </c>
      <c r="C32" s="739" t="s">
        <v>906</v>
      </c>
      <c r="D32" s="739" t="s">
        <v>898</v>
      </c>
      <c r="E32" s="739" t="s">
        <v>1513</v>
      </c>
    </row>
    <row r="33" spans="1:5" ht="30">
      <c r="A33" s="748" t="s">
        <v>865</v>
      </c>
      <c r="B33" s="739" t="s">
        <v>39</v>
      </c>
      <c r="C33" s="739" t="s">
        <v>902</v>
      </c>
      <c r="D33" s="739" t="s">
        <v>898</v>
      </c>
      <c r="E33" s="739" t="s">
        <v>1508</v>
      </c>
    </row>
    <row r="34" spans="1:5" ht="30">
      <c r="A34" s="748" t="s">
        <v>866</v>
      </c>
      <c r="B34" s="739" t="s">
        <v>77</v>
      </c>
      <c r="C34" s="739" t="s">
        <v>904</v>
      </c>
      <c r="D34" s="739" t="s">
        <v>898</v>
      </c>
      <c r="E34" s="739" t="s">
        <v>1508</v>
      </c>
    </row>
    <row r="35" spans="1:5" ht="30">
      <c r="A35" s="748" t="s">
        <v>867</v>
      </c>
      <c r="B35" s="739" t="s">
        <v>41</v>
      </c>
      <c r="C35" s="739" t="s">
        <v>902</v>
      </c>
      <c r="D35" s="739" t="s">
        <v>898</v>
      </c>
      <c r="E35" s="739" t="s">
        <v>1508</v>
      </c>
    </row>
    <row r="36" spans="1:5" ht="30">
      <c r="A36" s="748" t="s">
        <v>868</v>
      </c>
      <c r="B36" s="739" t="s">
        <v>76</v>
      </c>
      <c r="C36" s="739" t="s">
        <v>904</v>
      </c>
      <c r="D36" s="739" t="s">
        <v>898</v>
      </c>
      <c r="E36" s="739" t="s">
        <v>1508</v>
      </c>
    </row>
    <row r="37" spans="1:5" ht="30">
      <c r="A37" s="748" t="s">
        <v>869</v>
      </c>
      <c r="B37" s="739" t="s">
        <v>50</v>
      </c>
      <c r="C37" s="739" t="s">
        <v>902</v>
      </c>
      <c r="D37" s="739" t="s">
        <v>898</v>
      </c>
      <c r="E37" s="739" t="s">
        <v>1513</v>
      </c>
    </row>
    <row r="38" spans="1:5" ht="30">
      <c r="A38" s="748" t="s">
        <v>872</v>
      </c>
      <c r="B38" s="739" t="s">
        <v>51</v>
      </c>
      <c r="C38" s="739" t="s">
        <v>902</v>
      </c>
      <c r="D38" s="739" t="s">
        <v>898</v>
      </c>
      <c r="E38" s="739" t="s">
        <v>1513</v>
      </c>
    </row>
    <row r="39" spans="1:5" ht="30">
      <c r="A39" s="748" t="s">
        <v>870</v>
      </c>
      <c r="B39" s="739" t="s">
        <v>48</v>
      </c>
      <c r="C39" s="739" t="s">
        <v>902</v>
      </c>
      <c r="D39" s="739" t="s">
        <v>898</v>
      </c>
      <c r="E39" s="739" t="s">
        <v>1508</v>
      </c>
    </row>
    <row r="40" spans="1:5" ht="30">
      <c r="A40" s="748" t="s">
        <v>873</v>
      </c>
      <c r="B40" s="739" t="s">
        <v>49</v>
      </c>
      <c r="C40" s="739" t="s">
        <v>902</v>
      </c>
      <c r="D40" s="739" t="s">
        <v>898</v>
      </c>
      <c r="E40" s="739" t="s">
        <v>1508</v>
      </c>
    </row>
    <row r="41" spans="1:5">
      <c r="A41" s="748" t="s">
        <v>871</v>
      </c>
      <c r="C41" s="739" t="s">
        <v>904</v>
      </c>
      <c r="D41" s="739" t="s">
        <v>898</v>
      </c>
    </row>
    <row r="42" spans="1:5" ht="30">
      <c r="A42" s="748" t="s">
        <v>874</v>
      </c>
      <c r="C42" s="739" t="s">
        <v>904</v>
      </c>
      <c r="D42" s="739" t="s">
        <v>898</v>
      </c>
    </row>
    <row r="43" spans="1:5">
      <c r="A43" s="748" t="s">
        <v>907</v>
      </c>
      <c r="C43" s="739" t="s">
        <v>904</v>
      </c>
      <c r="D43" s="739" t="s">
        <v>898</v>
      </c>
    </row>
    <row r="44" spans="1:5" ht="45">
      <c r="A44" s="748" t="s">
        <v>885</v>
      </c>
      <c r="B44" s="739" t="s">
        <v>83</v>
      </c>
      <c r="C44" s="739" t="s">
        <v>899</v>
      </c>
      <c r="D44" s="739" t="s">
        <v>898</v>
      </c>
      <c r="E44" s="739" t="s">
        <v>1514</v>
      </c>
    </row>
    <row r="45" spans="1:5" ht="30">
      <c r="A45" s="748" t="s">
        <v>886</v>
      </c>
      <c r="B45" s="739" t="s">
        <v>84</v>
      </c>
      <c r="C45" s="739" t="s">
        <v>909</v>
      </c>
      <c r="D45" s="739" t="s">
        <v>898</v>
      </c>
      <c r="E45" s="739" t="s">
        <v>1510</v>
      </c>
    </row>
    <row r="46" spans="1:5" ht="30">
      <c r="A46" s="748" t="s">
        <v>887</v>
      </c>
      <c r="B46" s="739" t="s">
        <v>85</v>
      </c>
      <c r="C46" s="739" t="s">
        <v>904</v>
      </c>
      <c r="D46" s="739" t="s">
        <v>898</v>
      </c>
      <c r="E46" s="739" t="s">
        <v>1513</v>
      </c>
    </row>
    <row r="47" spans="1:5" ht="45">
      <c r="A47" s="748" t="s">
        <v>888</v>
      </c>
      <c r="B47" s="739" t="s">
        <v>420</v>
      </c>
      <c r="C47" s="739" t="s">
        <v>910</v>
      </c>
      <c r="D47" s="739" t="s">
        <v>898</v>
      </c>
      <c r="E47" s="739" t="s">
        <v>1510</v>
      </c>
    </row>
    <row r="48" spans="1:5" ht="30">
      <c r="A48" s="748" t="s">
        <v>849</v>
      </c>
      <c r="B48" s="739" t="s">
        <v>57</v>
      </c>
      <c r="C48" s="739" t="s">
        <v>910</v>
      </c>
      <c r="D48" s="739" t="s">
        <v>898</v>
      </c>
      <c r="E48" s="739" t="s">
        <v>1510</v>
      </c>
    </row>
    <row r="49" spans="1:5" ht="30">
      <c r="A49" s="748" t="s">
        <v>850</v>
      </c>
      <c r="B49" s="739" t="s">
        <v>55</v>
      </c>
      <c r="C49" s="739" t="s">
        <v>901</v>
      </c>
      <c r="D49" s="739" t="s">
        <v>898</v>
      </c>
      <c r="E49" s="739" t="s">
        <v>1508</v>
      </c>
    </row>
    <row r="50" spans="1:5" ht="30">
      <c r="A50" s="748" t="s">
        <v>851</v>
      </c>
      <c r="B50" s="739" t="s">
        <v>56</v>
      </c>
      <c r="C50" s="739" t="s">
        <v>901</v>
      </c>
      <c r="D50" s="739" t="s">
        <v>898</v>
      </c>
      <c r="E50" s="739" t="s">
        <v>1508</v>
      </c>
    </row>
    <row r="51" spans="1:5" ht="30">
      <c r="A51" s="748" t="s">
        <v>875</v>
      </c>
      <c r="B51" s="739" t="s">
        <v>61</v>
      </c>
      <c r="C51" s="739" t="s">
        <v>1629</v>
      </c>
      <c r="D51" s="739" t="s">
        <v>898</v>
      </c>
      <c r="E51" s="739" t="s">
        <v>1510</v>
      </c>
    </row>
    <row r="52" spans="1:5" ht="30">
      <c r="A52" s="748" t="s">
        <v>876</v>
      </c>
      <c r="B52" s="739" t="s">
        <v>516</v>
      </c>
      <c r="C52" s="739" t="s">
        <v>899</v>
      </c>
      <c r="D52" s="739" t="s">
        <v>898</v>
      </c>
      <c r="E52" s="739" t="s">
        <v>1510</v>
      </c>
    </row>
    <row r="53" spans="1:5" ht="30">
      <c r="A53" s="748" t="s">
        <v>877</v>
      </c>
      <c r="B53" s="739" t="s">
        <v>62</v>
      </c>
      <c r="C53" s="739" t="s">
        <v>902</v>
      </c>
      <c r="D53" s="739" t="s">
        <v>898</v>
      </c>
      <c r="E53" s="739" t="s">
        <v>1510</v>
      </c>
    </row>
    <row r="54" spans="1:5" ht="45">
      <c r="A54" s="749" t="s">
        <v>2558</v>
      </c>
      <c r="B54" s="739" t="s">
        <v>63</v>
      </c>
      <c r="C54" s="739" t="s">
        <v>902</v>
      </c>
      <c r="D54" s="739" t="s">
        <v>816</v>
      </c>
      <c r="E54" s="739" t="s">
        <v>1510</v>
      </c>
    </row>
    <row r="55" spans="1:5" ht="30">
      <c r="A55" s="748" t="s">
        <v>878</v>
      </c>
      <c r="B55" s="739" t="s">
        <v>64</v>
      </c>
      <c r="C55" s="739" t="s">
        <v>899</v>
      </c>
      <c r="D55" s="739" t="s">
        <v>898</v>
      </c>
      <c r="E55" s="739" t="s">
        <v>1510</v>
      </c>
    </row>
    <row r="56" spans="1:5" ht="30">
      <c r="A56" s="748" t="s">
        <v>1023</v>
      </c>
      <c r="B56" s="739" t="s">
        <v>435</v>
      </c>
      <c r="C56" s="739" t="s">
        <v>899</v>
      </c>
      <c r="D56" s="739" t="s">
        <v>816</v>
      </c>
      <c r="E56" s="739" t="s">
        <v>1510</v>
      </c>
    </row>
    <row r="57" spans="1:5">
      <c r="A57" s="748" t="s">
        <v>889</v>
      </c>
      <c r="C57" s="739" t="s">
        <v>899</v>
      </c>
      <c r="D57" s="739" t="s">
        <v>898</v>
      </c>
    </row>
    <row r="58" spans="1:5" ht="30">
      <c r="A58" s="748" t="s">
        <v>890</v>
      </c>
      <c r="B58" s="739" t="s">
        <v>434</v>
      </c>
      <c r="C58" s="739" t="s">
        <v>911</v>
      </c>
      <c r="D58" s="739" t="s">
        <v>898</v>
      </c>
      <c r="E58" s="739" t="s">
        <v>1491</v>
      </c>
    </row>
    <row r="59" spans="1:5" ht="30">
      <c r="A59" s="748" t="s">
        <v>891</v>
      </c>
      <c r="B59" s="739" t="s">
        <v>1628</v>
      </c>
      <c r="C59" s="739" t="s">
        <v>899</v>
      </c>
      <c r="D59" s="739" t="s">
        <v>898</v>
      </c>
      <c r="E59" s="739" t="s">
        <v>1510</v>
      </c>
    </row>
    <row r="60" spans="1:5" ht="60">
      <c r="A60" s="748" t="s">
        <v>892</v>
      </c>
      <c r="B60" s="739" t="s">
        <v>539</v>
      </c>
      <c r="C60" s="739" t="s">
        <v>899</v>
      </c>
      <c r="D60" s="739" t="s">
        <v>898</v>
      </c>
      <c r="E60" s="739" t="s">
        <v>1515</v>
      </c>
    </row>
    <row r="61" spans="1:5" ht="30">
      <c r="A61" s="748" t="s">
        <v>893</v>
      </c>
      <c r="B61" s="739" t="s">
        <v>58</v>
      </c>
      <c r="C61" s="739" t="s">
        <v>912</v>
      </c>
      <c r="D61" s="739" t="s">
        <v>898</v>
      </c>
      <c r="E61" s="739" t="s">
        <v>1508</v>
      </c>
    </row>
    <row r="62" spans="1:5" ht="30">
      <c r="A62" s="748" t="s">
        <v>949</v>
      </c>
      <c r="B62" s="739" t="s">
        <v>59</v>
      </c>
      <c r="C62" s="739" t="s">
        <v>902</v>
      </c>
      <c r="D62" s="739" t="s">
        <v>898</v>
      </c>
      <c r="E62" s="739" t="s">
        <v>1508</v>
      </c>
    </row>
    <row r="63" spans="1:5" ht="30">
      <c r="A63" s="748" t="s">
        <v>950</v>
      </c>
      <c r="B63" s="739" t="s">
        <v>60</v>
      </c>
      <c r="C63" s="739" t="s">
        <v>899</v>
      </c>
      <c r="D63" s="739" t="s">
        <v>898</v>
      </c>
      <c r="E63" s="739" t="s">
        <v>1491</v>
      </c>
    </row>
    <row r="64" spans="1:5" ht="45">
      <c r="A64" s="748" t="s">
        <v>951</v>
      </c>
      <c r="B64" s="739" t="s">
        <v>548</v>
      </c>
      <c r="C64" s="739" t="s">
        <v>904</v>
      </c>
      <c r="D64" s="739" t="s">
        <v>898</v>
      </c>
      <c r="E64" s="739" t="s">
        <v>1491</v>
      </c>
    </row>
    <row r="65" spans="1:5" ht="30">
      <c r="A65" s="748" t="s">
        <v>913</v>
      </c>
      <c r="B65" s="739" t="s">
        <v>538</v>
      </c>
      <c r="C65" s="739" t="s">
        <v>899</v>
      </c>
      <c r="D65" s="739" t="s">
        <v>898</v>
      </c>
      <c r="E65" s="739" t="s">
        <v>1510</v>
      </c>
    </row>
    <row r="66" spans="1:5" ht="45">
      <c r="A66" s="748" t="s">
        <v>914</v>
      </c>
      <c r="B66" s="739" t="s">
        <v>547</v>
      </c>
      <c r="C66" s="739" t="s">
        <v>899</v>
      </c>
      <c r="D66" s="739" t="s">
        <v>898</v>
      </c>
      <c r="E66" s="739" t="s">
        <v>1491</v>
      </c>
    </row>
    <row r="67" spans="1:5">
      <c r="A67" s="748" t="s">
        <v>915</v>
      </c>
      <c r="B67" s="739" t="s">
        <v>549</v>
      </c>
      <c r="C67" s="739" t="s">
        <v>901</v>
      </c>
      <c r="D67" s="739" t="s">
        <v>898</v>
      </c>
      <c r="E67" s="739" t="s">
        <v>1491</v>
      </c>
    </row>
    <row r="68" spans="1:5" ht="30">
      <c r="A68" s="748" t="s">
        <v>1014</v>
      </c>
      <c r="B68" s="739" t="s">
        <v>594</v>
      </c>
      <c r="C68" s="739" t="s">
        <v>906</v>
      </c>
      <c r="D68" s="739" t="s">
        <v>898</v>
      </c>
      <c r="E68" s="739" t="s">
        <v>1510</v>
      </c>
    </row>
    <row r="69" spans="1:5" ht="30">
      <c r="A69" s="748" t="s">
        <v>916</v>
      </c>
      <c r="C69" s="739" t="s">
        <v>910</v>
      </c>
      <c r="D69" s="739" t="s">
        <v>898</v>
      </c>
    </row>
    <row r="70" spans="1:5" ht="45">
      <c r="A70" s="748" t="s">
        <v>917</v>
      </c>
      <c r="B70" s="739" t="s">
        <v>1616</v>
      </c>
      <c r="C70" s="739" t="s">
        <v>899</v>
      </c>
      <c r="D70" s="739" t="s">
        <v>898</v>
      </c>
      <c r="E70" s="739" t="s">
        <v>1510</v>
      </c>
    </row>
    <row r="71" spans="1:5" ht="45">
      <c r="A71" s="748" t="s">
        <v>918</v>
      </c>
      <c r="B71" s="739" t="s">
        <v>1617</v>
      </c>
      <c r="C71" s="739" t="s">
        <v>899</v>
      </c>
      <c r="D71" s="739" t="s">
        <v>898</v>
      </c>
      <c r="E71" s="739" t="s">
        <v>1510</v>
      </c>
    </row>
    <row r="72" spans="1:5" ht="30">
      <c r="A72" s="748" t="s">
        <v>919</v>
      </c>
      <c r="B72" s="739" t="s">
        <v>1618</v>
      </c>
      <c r="C72" s="739" t="s">
        <v>901</v>
      </c>
      <c r="D72" s="739" t="s">
        <v>898</v>
      </c>
      <c r="E72" s="739" t="s">
        <v>1510</v>
      </c>
    </row>
    <row r="73" spans="1:5" ht="30">
      <c r="A73" s="748" t="s">
        <v>1017</v>
      </c>
      <c r="B73" s="739" t="s">
        <v>1623</v>
      </c>
      <c r="C73" s="739" t="s">
        <v>906</v>
      </c>
      <c r="D73" s="739" t="s">
        <v>898</v>
      </c>
      <c r="E73" s="739" t="s">
        <v>1510</v>
      </c>
    </row>
    <row r="74" spans="1:5" ht="45">
      <c r="A74" s="748" t="s">
        <v>920</v>
      </c>
      <c r="B74" s="739" t="s">
        <v>1615</v>
      </c>
      <c r="C74" s="739" t="s">
        <v>910</v>
      </c>
      <c r="D74" s="739" t="s">
        <v>898</v>
      </c>
      <c r="E74" s="739" t="s">
        <v>1510</v>
      </c>
    </row>
    <row r="75" spans="1:5" ht="30">
      <c r="A75" s="748" t="s">
        <v>921</v>
      </c>
      <c r="B75" s="739" t="s">
        <v>151</v>
      </c>
      <c r="C75" s="739" t="s">
        <v>899</v>
      </c>
      <c r="D75" s="739" t="s">
        <v>898</v>
      </c>
      <c r="E75" s="739" t="s">
        <v>1510</v>
      </c>
    </row>
    <row r="76" spans="1:5" ht="45">
      <c r="A76" s="748" t="s">
        <v>922</v>
      </c>
      <c r="B76" s="739" t="s">
        <v>1523</v>
      </c>
      <c r="C76" s="739" t="s">
        <v>899</v>
      </c>
      <c r="D76" s="739" t="s">
        <v>898</v>
      </c>
      <c r="E76" s="739" t="s">
        <v>1510</v>
      </c>
    </row>
    <row r="77" spans="1:5" ht="45">
      <c r="A77" s="748" t="s">
        <v>923</v>
      </c>
      <c r="B77" s="739" t="s">
        <v>2540</v>
      </c>
      <c r="C77" s="739" t="s">
        <v>901</v>
      </c>
      <c r="D77" s="739" t="s">
        <v>898</v>
      </c>
      <c r="E77" s="739" t="s">
        <v>1510</v>
      </c>
    </row>
    <row r="78" spans="1:5" ht="30">
      <c r="A78" s="748" t="s">
        <v>1013</v>
      </c>
      <c r="B78" s="739" t="s">
        <v>470</v>
      </c>
      <c r="C78" s="739" t="s">
        <v>906</v>
      </c>
      <c r="D78" s="739" t="s">
        <v>898</v>
      </c>
      <c r="E78" s="739" t="s">
        <v>1510</v>
      </c>
    </row>
    <row r="79" spans="1:5" ht="45">
      <c r="A79" s="748" t="s">
        <v>924</v>
      </c>
      <c r="B79" s="739" t="s">
        <v>536</v>
      </c>
      <c r="C79" s="739" t="s">
        <v>910</v>
      </c>
      <c r="D79" s="739" t="s">
        <v>898</v>
      </c>
      <c r="E79" s="739" t="s">
        <v>1510</v>
      </c>
    </row>
    <row r="80" spans="1:5" ht="30">
      <c r="A80" s="748" t="s">
        <v>925</v>
      </c>
      <c r="B80" s="739" t="s">
        <v>537</v>
      </c>
      <c r="C80" s="739" t="s">
        <v>899</v>
      </c>
      <c r="D80" s="739" t="s">
        <v>898</v>
      </c>
      <c r="E80" s="739" t="s">
        <v>1510</v>
      </c>
    </row>
    <row r="81" spans="1:6" ht="30">
      <c r="A81" s="748" t="s">
        <v>1015</v>
      </c>
      <c r="B81" s="739" t="s">
        <v>471</v>
      </c>
      <c r="C81" s="739" t="s">
        <v>906</v>
      </c>
      <c r="D81" s="739" t="s">
        <v>898</v>
      </c>
      <c r="E81" s="739" t="s">
        <v>1510</v>
      </c>
    </row>
    <row r="82" spans="1:6" ht="45">
      <c r="A82" s="748" t="s">
        <v>926</v>
      </c>
      <c r="C82" s="739" t="s">
        <v>899</v>
      </c>
      <c r="D82" s="739" t="s">
        <v>898</v>
      </c>
    </row>
    <row r="83" spans="1:6" ht="30">
      <c r="A83" s="748" t="s">
        <v>927</v>
      </c>
      <c r="B83" s="739" t="s">
        <v>48</v>
      </c>
      <c r="C83" s="739" t="s">
        <v>910</v>
      </c>
      <c r="D83" s="739" t="s">
        <v>898</v>
      </c>
      <c r="E83" s="739" t="s">
        <v>1491</v>
      </c>
    </row>
    <row r="84" spans="1:6" ht="30">
      <c r="A84" s="748" t="s">
        <v>928</v>
      </c>
      <c r="B84" s="739" t="s">
        <v>285</v>
      </c>
      <c r="C84" s="739" t="s">
        <v>899</v>
      </c>
      <c r="D84" s="739" t="s">
        <v>898</v>
      </c>
      <c r="E84" s="739" t="s">
        <v>1508</v>
      </c>
    </row>
    <row r="85" spans="1:6" ht="45">
      <c r="A85" s="748" t="s">
        <v>929</v>
      </c>
      <c r="B85" s="739" t="s">
        <v>104</v>
      </c>
      <c r="C85" s="739" t="s">
        <v>899</v>
      </c>
      <c r="D85" s="739" t="s">
        <v>898</v>
      </c>
      <c r="E85" s="739" t="s">
        <v>1491</v>
      </c>
    </row>
    <row r="86" spans="1:6" ht="30">
      <c r="A86" s="748" t="s">
        <v>1016</v>
      </c>
      <c r="B86" s="739" t="s">
        <v>105</v>
      </c>
      <c r="C86" s="739" t="s">
        <v>906</v>
      </c>
      <c r="D86" s="739" t="s">
        <v>898</v>
      </c>
      <c r="E86" s="739" t="s">
        <v>1491</v>
      </c>
    </row>
    <row r="87" spans="1:6" ht="30">
      <c r="A87" s="748" t="s">
        <v>930</v>
      </c>
      <c r="B87" s="739" t="s">
        <v>1526</v>
      </c>
      <c r="C87" s="739" t="s">
        <v>910</v>
      </c>
      <c r="D87" s="739" t="s">
        <v>898</v>
      </c>
      <c r="E87" s="739" t="s">
        <v>1491</v>
      </c>
    </row>
    <row r="88" spans="1:6" ht="30">
      <c r="A88" s="748" t="s">
        <v>931</v>
      </c>
      <c r="B88" s="739" t="s">
        <v>1527</v>
      </c>
      <c r="C88" s="739" t="s">
        <v>899</v>
      </c>
      <c r="D88" s="739" t="s">
        <v>898</v>
      </c>
      <c r="E88" s="739" t="s">
        <v>1491</v>
      </c>
    </row>
    <row r="89" spans="1:6" ht="30">
      <c r="A89" s="748" t="s">
        <v>932</v>
      </c>
      <c r="B89" s="739" t="s">
        <v>110</v>
      </c>
      <c r="C89" s="739" t="s">
        <v>899</v>
      </c>
      <c r="D89" s="739" t="s">
        <v>898</v>
      </c>
      <c r="E89" s="739" t="s">
        <v>1508</v>
      </c>
    </row>
    <row r="90" spans="1:6" ht="30">
      <c r="A90" s="748" t="s">
        <v>940</v>
      </c>
      <c r="B90" s="739" t="s">
        <v>565</v>
      </c>
      <c r="C90" s="739" t="s">
        <v>1629</v>
      </c>
      <c r="D90" s="739" t="s">
        <v>898</v>
      </c>
      <c r="E90" s="739" t="s">
        <v>1510</v>
      </c>
    </row>
    <row r="91" spans="1:6" ht="30">
      <c r="A91" s="748" t="s">
        <v>941</v>
      </c>
      <c r="B91" s="739" t="s">
        <v>117</v>
      </c>
      <c r="C91" s="739" t="s">
        <v>906</v>
      </c>
      <c r="D91" s="739" t="s">
        <v>898</v>
      </c>
      <c r="E91" s="739" t="s">
        <v>1491</v>
      </c>
    </row>
    <row r="92" spans="1:6" ht="30">
      <c r="A92" s="748" t="s">
        <v>942</v>
      </c>
      <c r="B92" s="739" t="s">
        <v>159</v>
      </c>
      <c r="C92" s="739" t="s">
        <v>902</v>
      </c>
      <c r="D92" s="739" t="s">
        <v>898</v>
      </c>
      <c r="E92" s="739" t="s">
        <v>1491</v>
      </c>
    </row>
    <row r="93" spans="1:6" ht="30">
      <c r="A93" s="748" t="s">
        <v>943</v>
      </c>
      <c r="B93" s="739" t="s">
        <v>1597</v>
      </c>
      <c r="C93" s="739" t="s">
        <v>902</v>
      </c>
      <c r="D93" s="739" t="s">
        <v>898</v>
      </c>
      <c r="E93" s="739" t="s">
        <v>1510</v>
      </c>
    </row>
    <row r="94" spans="1:6" ht="30">
      <c r="A94" s="748" t="s">
        <v>944</v>
      </c>
      <c r="B94" s="739" t="s">
        <v>2541</v>
      </c>
      <c r="C94" s="739" t="s">
        <v>902</v>
      </c>
      <c r="D94" s="739" t="s">
        <v>898</v>
      </c>
      <c r="E94" s="739" t="s">
        <v>2556</v>
      </c>
      <c r="F94" s="739" t="s">
        <v>2541</v>
      </c>
    </row>
    <row r="95" spans="1:6" ht="30">
      <c r="A95" s="748" t="s">
        <v>945</v>
      </c>
      <c r="B95" s="739" t="s">
        <v>118</v>
      </c>
      <c r="C95" s="739" t="s">
        <v>902</v>
      </c>
      <c r="D95" s="739" t="s">
        <v>898</v>
      </c>
      <c r="E95" s="739" t="s">
        <v>1508</v>
      </c>
    </row>
    <row r="96" spans="1:6" ht="45">
      <c r="A96" s="748" t="s">
        <v>952</v>
      </c>
      <c r="B96" s="739" t="s">
        <v>119</v>
      </c>
      <c r="C96" s="739" t="s">
        <v>902</v>
      </c>
      <c r="D96" s="739" t="s">
        <v>898</v>
      </c>
      <c r="E96" s="739" t="s">
        <v>1508</v>
      </c>
    </row>
    <row r="97" spans="1:5" ht="45">
      <c r="A97" s="748" t="s">
        <v>953</v>
      </c>
      <c r="B97" s="739" t="s">
        <v>120</v>
      </c>
      <c r="C97" s="739" t="s">
        <v>899</v>
      </c>
      <c r="D97" s="739" t="s">
        <v>898</v>
      </c>
      <c r="E97" s="739" t="s">
        <v>1508</v>
      </c>
    </row>
    <row r="98" spans="1:5" ht="45">
      <c r="A98" s="748" t="s">
        <v>954</v>
      </c>
      <c r="B98" s="739" t="s">
        <v>105</v>
      </c>
      <c r="C98" s="739" t="s">
        <v>902</v>
      </c>
      <c r="D98" s="739" t="s">
        <v>898</v>
      </c>
      <c r="E98" s="739" t="s">
        <v>1508</v>
      </c>
    </row>
    <row r="99" spans="1:5" ht="45">
      <c r="A99" s="748" t="s">
        <v>955</v>
      </c>
      <c r="B99" s="739" t="s">
        <v>161</v>
      </c>
      <c r="C99" s="739" t="s">
        <v>899</v>
      </c>
      <c r="D99" s="739" t="s">
        <v>898</v>
      </c>
    </row>
    <row r="100" spans="1:5" ht="90">
      <c r="A100" s="748" t="s">
        <v>946</v>
      </c>
      <c r="B100" s="739" t="s">
        <v>162</v>
      </c>
      <c r="C100" s="739" t="s">
        <v>906</v>
      </c>
      <c r="D100" s="739" t="s">
        <v>898</v>
      </c>
    </row>
    <row r="101" spans="1:5" ht="30">
      <c r="A101" s="748" t="s">
        <v>933</v>
      </c>
      <c r="B101" s="739" t="s">
        <v>123</v>
      </c>
      <c r="C101" s="739" t="s">
        <v>902</v>
      </c>
      <c r="D101" s="739" t="s">
        <v>898</v>
      </c>
      <c r="E101" s="739" t="s">
        <v>1508</v>
      </c>
    </row>
    <row r="102" spans="1:5" ht="30">
      <c r="A102" s="748" t="s">
        <v>934</v>
      </c>
      <c r="B102" s="739" t="s">
        <v>124</v>
      </c>
      <c r="C102" s="739" t="s">
        <v>899</v>
      </c>
      <c r="D102" s="739" t="s">
        <v>898</v>
      </c>
      <c r="E102" s="739" t="s">
        <v>1491</v>
      </c>
    </row>
    <row r="103" spans="1:5" ht="45">
      <c r="A103" s="748" t="s">
        <v>935</v>
      </c>
      <c r="B103" s="739" t="s">
        <v>569</v>
      </c>
      <c r="C103" s="739" t="s">
        <v>904</v>
      </c>
      <c r="D103" s="739" t="s">
        <v>898</v>
      </c>
      <c r="E103" s="739" t="s">
        <v>1513</v>
      </c>
    </row>
    <row r="104" spans="1:5" ht="45">
      <c r="A104" s="748" t="s">
        <v>947</v>
      </c>
      <c r="B104" s="739" t="s">
        <v>570</v>
      </c>
      <c r="C104" s="739" t="s">
        <v>1629</v>
      </c>
      <c r="D104" s="739" t="s">
        <v>898</v>
      </c>
      <c r="E104" s="739" t="s">
        <v>1510</v>
      </c>
    </row>
    <row r="105" spans="1:5" ht="60">
      <c r="A105" s="748" t="s">
        <v>948</v>
      </c>
      <c r="B105" s="739" t="s">
        <v>599</v>
      </c>
      <c r="C105" s="739" t="s">
        <v>906</v>
      </c>
      <c r="D105" s="739" t="s">
        <v>898</v>
      </c>
      <c r="E105" s="739" t="s">
        <v>1510</v>
      </c>
    </row>
    <row r="106" spans="1:5" ht="60">
      <c r="A106" s="748" t="s">
        <v>1024</v>
      </c>
      <c r="B106" s="739" t="s">
        <v>125</v>
      </c>
      <c r="C106" s="739" t="s">
        <v>906</v>
      </c>
      <c r="D106" s="739" t="s">
        <v>898</v>
      </c>
      <c r="E106" s="739" t="s">
        <v>1508</v>
      </c>
    </row>
    <row r="107" spans="1:5" ht="60">
      <c r="A107" s="748" t="s">
        <v>1019</v>
      </c>
      <c r="B107" s="739" t="s">
        <v>126</v>
      </c>
      <c r="C107" s="739" t="s">
        <v>906</v>
      </c>
      <c r="D107" s="739" t="s">
        <v>898</v>
      </c>
      <c r="E107" s="739" t="s">
        <v>1508</v>
      </c>
    </row>
    <row r="108" spans="1:5" ht="60">
      <c r="A108" s="748" t="s">
        <v>980</v>
      </c>
      <c r="B108" s="739" t="s">
        <v>578</v>
      </c>
      <c r="C108" s="739" t="s">
        <v>1629</v>
      </c>
      <c r="D108" s="739" t="s">
        <v>898</v>
      </c>
      <c r="E108" s="739" t="s">
        <v>1510</v>
      </c>
    </row>
    <row r="109" spans="1:5" ht="60">
      <c r="A109" s="748" t="s">
        <v>1018</v>
      </c>
      <c r="B109" s="739" t="s">
        <v>466</v>
      </c>
      <c r="C109" s="739" t="s">
        <v>906</v>
      </c>
      <c r="D109" s="739" t="s">
        <v>898</v>
      </c>
      <c r="E109" s="739" t="s">
        <v>1516</v>
      </c>
    </row>
    <row r="110" spans="1:5" ht="30">
      <c r="A110" s="748" t="s">
        <v>956</v>
      </c>
      <c r="B110" s="739" t="s">
        <v>163</v>
      </c>
      <c r="C110" s="739" t="s">
        <v>904</v>
      </c>
      <c r="D110" s="739" t="s">
        <v>898</v>
      </c>
      <c r="E110" s="739" t="s">
        <v>1510</v>
      </c>
    </row>
    <row r="111" spans="1:5" ht="45">
      <c r="A111" s="748" t="s">
        <v>967</v>
      </c>
      <c r="B111" s="739" t="s">
        <v>170</v>
      </c>
      <c r="C111" s="739" t="s">
        <v>904</v>
      </c>
      <c r="D111" s="739" t="s">
        <v>898</v>
      </c>
      <c r="E111" s="739" t="s">
        <v>1510</v>
      </c>
    </row>
    <row r="112" spans="1:5" ht="60">
      <c r="A112" s="748" t="s">
        <v>966</v>
      </c>
      <c r="B112" s="739" t="s">
        <v>530</v>
      </c>
      <c r="C112" s="739" t="s">
        <v>899</v>
      </c>
      <c r="D112" s="739" t="s">
        <v>898</v>
      </c>
      <c r="E112" s="739" t="s">
        <v>1510</v>
      </c>
    </row>
    <row r="113" spans="1:5" ht="30">
      <c r="A113" s="748" t="s">
        <v>968</v>
      </c>
      <c r="B113" s="739" t="s">
        <v>16</v>
      </c>
      <c r="C113" s="739" t="s">
        <v>899</v>
      </c>
      <c r="D113" s="739" t="s">
        <v>898</v>
      </c>
      <c r="E113" s="739" t="s">
        <v>1508</v>
      </c>
    </row>
    <row r="114" spans="1:5" ht="30">
      <c r="A114" s="748" t="s">
        <v>957</v>
      </c>
      <c r="B114" s="739" t="s">
        <v>172</v>
      </c>
      <c r="C114" s="739" t="s">
        <v>910</v>
      </c>
      <c r="D114" s="739" t="s">
        <v>898</v>
      </c>
      <c r="E114" s="739" t="s">
        <v>1491</v>
      </c>
    </row>
    <row r="115" spans="1:5" ht="30">
      <c r="A115" s="748" t="s">
        <v>958</v>
      </c>
      <c r="B115" s="739" t="s">
        <v>69</v>
      </c>
      <c r="C115" s="739" t="s">
        <v>904</v>
      </c>
      <c r="D115" s="739" t="s">
        <v>898</v>
      </c>
      <c r="E115" s="739" t="s">
        <v>1513</v>
      </c>
    </row>
    <row r="116" spans="1:5" ht="75">
      <c r="A116" s="748" t="s">
        <v>959</v>
      </c>
      <c r="B116" s="739" t="s">
        <v>425</v>
      </c>
      <c r="C116" s="739" t="s">
        <v>906</v>
      </c>
      <c r="D116" s="739" t="s">
        <v>898</v>
      </c>
      <c r="E116" s="739" t="s">
        <v>1491</v>
      </c>
    </row>
    <row r="117" spans="1:5" ht="60">
      <c r="A117" s="748" t="s">
        <v>960</v>
      </c>
      <c r="B117" s="739" t="s">
        <v>1557</v>
      </c>
      <c r="C117" s="739" t="s">
        <v>906</v>
      </c>
      <c r="D117" s="739" t="s">
        <v>898</v>
      </c>
      <c r="E117" s="739" t="s">
        <v>1510</v>
      </c>
    </row>
    <row r="118" spans="1:5" ht="60">
      <c r="A118" s="748" t="s">
        <v>961</v>
      </c>
      <c r="B118" s="739" t="s">
        <v>171</v>
      </c>
      <c r="C118" s="739" t="s">
        <v>906</v>
      </c>
      <c r="D118" s="739" t="s">
        <v>898</v>
      </c>
      <c r="E118" s="739" t="s">
        <v>1510</v>
      </c>
    </row>
    <row r="119" spans="1:5" ht="60">
      <c r="A119" s="748" t="s">
        <v>962</v>
      </c>
      <c r="B119" s="739" t="s">
        <v>426</v>
      </c>
      <c r="C119" s="739" t="s">
        <v>906</v>
      </c>
      <c r="D119" s="739" t="s">
        <v>898</v>
      </c>
      <c r="E119" s="739" t="s">
        <v>1517</v>
      </c>
    </row>
    <row r="120" spans="1:5" ht="30">
      <c r="A120" s="748" t="s">
        <v>963</v>
      </c>
      <c r="B120" s="739" t="s">
        <v>172</v>
      </c>
      <c r="C120" s="739" t="s">
        <v>910</v>
      </c>
      <c r="D120" s="739" t="s">
        <v>898</v>
      </c>
      <c r="E120" s="739" t="s">
        <v>1491</v>
      </c>
    </row>
    <row r="121" spans="1:5" ht="60">
      <c r="A121" s="748" t="s">
        <v>964</v>
      </c>
      <c r="B121" s="739" t="s">
        <v>174</v>
      </c>
      <c r="C121" s="739" t="s">
        <v>910</v>
      </c>
      <c r="D121" s="739" t="s">
        <v>898</v>
      </c>
      <c r="E121" s="739" t="s">
        <v>1491</v>
      </c>
    </row>
    <row r="122" spans="1:5" ht="30">
      <c r="A122" s="748" t="s">
        <v>1025</v>
      </c>
      <c r="B122" s="739" t="s">
        <v>131</v>
      </c>
      <c r="C122" s="739" t="s">
        <v>906</v>
      </c>
      <c r="D122" s="739" t="s">
        <v>898</v>
      </c>
      <c r="E122" s="739" t="s">
        <v>1491</v>
      </c>
    </row>
    <row r="123" spans="1:5" ht="45">
      <c r="A123" s="748" t="s">
        <v>965</v>
      </c>
      <c r="B123" s="739" t="s">
        <v>133</v>
      </c>
      <c r="C123" s="739" t="s">
        <v>1629</v>
      </c>
      <c r="D123" s="739" t="s">
        <v>898</v>
      </c>
      <c r="E123" s="739" t="s">
        <v>1491</v>
      </c>
    </row>
    <row r="124" spans="1:5" ht="30">
      <c r="A124" s="748" t="s">
        <v>969</v>
      </c>
      <c r="B124" s="739" t="s">
        <v>134</v>
      </c>
      <c r="C124" s="739" t="s">
        <v>899</v>
      </c>
      <c r="D124" s="739" t="s">
        <v>898</v>
      </c>
      <c r="E124" s="739" t="s">
        <v>1513</v>
      </c>
    </row>
    <row r="125" spans="1:5" ht="30">
      <c r="A125" s="748" t="s">
        <v>970</v>
      </c>
      <c r="B125" s="739" t="s">
        <v>582</v>
      </c>
      <c r="C125" s="739" t="s">
        <v>899</v>
      </c>
      <c r="D125" s="739" t="s">
        <v>898</v>
      </c>
      <c r="E125" s="739" t="s">
        <v>1508</v>
      </c>
    </row>
    <row r="126" spans="1:5" ht="30">
      <c r="A126" s="748" t="s">
        <v>971</v>
      </c>
      <c r="B126" s="739" t="s">
        <v>581</v>
      </c>
      <c r="C126" s="739" t="s">
        <v>904</v>
      </c>
      <c r="D126" s="739" t="s">
        <v>898</v>
      </c>
      <c r="E126" s="739" t="s">
        <v>1508</v>
      </c>
    </row>
    <row r="127" spans="1:5" ht="30">
      <c r="A127" s="748" t="s">
        <v>972</v>
      </c>
      <c r="B127" s="739" t="s">
        <v>580</v>
      </c>
      <c r="C127" s="739" t="s">
        <v>899</v>
      </c>
      <c r="D127" s="739" t="s">
        <v>898</v>
      </c>
      <c r="E127" s="739" t="s">
        <v>1508</v>
      </c>
    </row>
    <row r="128" spans="1:5" ht="30">
      <c r="A128" s="748" t="s">
        <v>973</v>
      </c>
      <c r="B128" s="739" t="s">
        <v>626</v>
      </c>
      <c r="C128" s="739" t="s">
        <v>910</v>
      </c>
      <c r="D128" s="739" t="s">
        <v>898</v>
      </c>
      <c r="E128" s="739" t="s">
        <v>1491</v>
      </c>
    </row>
    <row r="129" spans="1:5" ht="30">
      <c r="A129" s="748" t="s">
        <v>974</v>
      </c>
      <c r="B129" s="739" t="s">
        <v>136</v>
      </c>
      <c r="C129" s="739" t="s">
        <v>910</v>
      </c>
      <c r="D129" s="739" t="s">
        <v>898</v>
      </c>
      <c r="E129" s="739" t="s">
        <v>1508</v>
      </c>
    </row>
    <row r="130" spans="1:5" ht="30">
      <c r="A130" s="748" t="s">
        <v>975</v>
      </c>
      <c r="B130" s="739" t="s">
        <v>137</v>
      </c>
      <c r="C130" s="739" t="s">
        <v>899</v>
      </c>
      <c r="D130" s="739" t="s">
        <v>898</v>
      </c>
      <c r="E130" s="739" t="s">
        <v>1508</v>
      </c>
    </row>
    <row r="131" spans="1:5" ht="30">
      <c r="A131" s="748" t="s">
        <v>976</v>
      </c>
      <c r="B131" s="739" t="s">
        <v>1558</v>
      </c>
      <c r="C131" s="739" t="s">
        <v>899</v>
      </c>
      <c r="D131" s="739" t="s">
        <v>898</v>
      </c>
      <c r="E131" s="739" t="s">
        <v>1508</v>
      </c>
    </row>
    <row r="132" spans="1:5">
      <c r="A132" s="748" t="s">
        <v>977</v>
      </c>
      <c r="B132" s="739" t="s">
        <v>140</v>
      </c>
      <c r="C132" s="739" t="s">
        <v>899</v>
      </c>
      <c r="D132" s="739" t="s">
        <v>898</v>
      </c>
      <c r="E132" s="739" t="s">
        <v>1491</v>
      </c>
    </row>
    <row r="133" spans="1:5" ht="45">
      <c r="A133" s="748" t="s">
        <v>751</v>
      </c>
      <c r="B133" s="739" t="s">
        <v>583</v>
      </c>
      <c r="C133" s="739" t="s">
        <v>899</v>
      </c>
      <c r="D133" s="739" t="s">
        <v>898</v>
      </c>
      <c r="E133" s="739" t="s">
        <v>1513</v>
      </c>
    </row>
    <row r="134" spans="1:5">
      <c r="A134" s="748" t="s">
        <v>978</v>
      </c>
      <c r="C134" s="739" t="s">
        <v>899</v>
      </c>
      <c r="D134" s="739" t="s">
        <v>898</v>
      </c>
    </row>
    <row r="135" spans="1:5" ht="30">
      <c r="A135" s="748" t="s">
        <v>979</v>
      </c>
      <c r="B135" s="739" t="s">
        <v>33</v>
      </c>
      <c r="C135" s="739" t="s">
        <v>904</v>
      </c>
      <c r="D135" s="739" t="s">
        <v>898</v>
      </c>
      <c r="E135" s="739" t="s">
        <v>1508</v>
      </c>
    </row>
    <row r="136" spans="1:5" ht="30">
      <c r="A136" s="748" t="s">
        <v>981</v>
      </c>
      <c r="B136" s="739" t="s">
        <v>34</v>
      </c>
      <c r="C136" s="739" t="s">
        <v>2488</v>
      </c>
      <c r="D136" s="739" t="s">
        <v>898</v>
      </c>
      <c r="E136" s="739" t="s">
        <v>1508</v>
      </c>
    </row>
    <row r="137" spans="1:5" ht="30">
      <c r="A137" s="748" t="s">
        <v>982</v>
      </c>
      <c r="B137" s="739" t="s">
        <v>264</v>
      </c>
      <c r="C137" s="739" t="s">
        <v>2488</v>
      </c>
      <c r="D137" s="739" t="s">
        <v>898</v>
      </c>
      <c r="E137" s="739" t="s">
        <v>1508</v>
      </c>
    </row>
    <row r="138" spans="1:5" ht="30">
      <c r="A138" s="748" t="s">
        <v>983</v>
      </c>
      <c r="B138" s="739" t="s">
        <v>201</v>
      </c>
      <c r="C138" s="739" t="s">
        <v>2488</v>
      </c>
      <c r="D138" s="739" t="s">
        <v>898</v>
      </c>
      <c r="E138" s="739" t="s">
        <v>1513</v>
      </c>
    </row>
    <row r="139" spans="1:5" ht="30">
      <c r="A139" s="749" t="s">
        <v>759</v>
      </c>
      <c r="B139" s="739" t="s">
        <v>202</v>
      </c>
      <c r="C139" s="739" t="s">
        <v>899</v>
      </c>
      <c r="D139" s="739" t="s">
        <v>898</v>
      </c>
      <c r="E139" s="739" t="s">
        <v>1513</v>
      </c>
    </row>
    <row r="140" spans="1:5" ht="30">
      <c r="A140" s="748" t="s">
        <v>984</v>
      </c>
      <c r="B140" s="739" t="s">
        <v>203</v>
      </c>
      <c r="C140" s="739" t="s">
        <v>899</v>
      </c>
      <c r="D140" s="739" t="s">
        <v>898</v>
      </c>
      <c r="E140" s="739" t="s">
        <v>1513</v>
      </c>
    </row>
    <row r="141" spans="1:5" ht="45">
      <c r="A141" s="748" t="s">
        <v>985</v>
      </c>
      <c r="B141" s="739" t="s">
        <v>1546</v>
      </c>
      <c r="C141" s="739" t="s">
        <v>904</v>
      </c>
      <c r="D141" s="739" t="s">
        <v>898</v>
      </c>
      <c r="E141" s="739" t="s">
        <v>1491</v>
      </c>
    </row>
    <row r="142" spans="1:5" ht="45">
      <c r="A142" s="748" t="s">
        <v>989</v>
      </c>
      <c r="B142" s="739" t="s">
        <v>200</v>
      </c>
      <c r="C142" s="739" t="s">
        <v>1629</v>
      </c>
      <c r="D142" s="739" t="s">
        <v>898</v>
      </c>
      <c r="E142" s="739" t="s">
        <v>1513</v>
      </c>
    </row>
    <row r="143" spans="1:5" ht="30">
      <c r="A143" s="748" t="s">
        <v>990</v>
      </c>
      <c r="B143" s="739" t="s">
        <v>198</v>
      </c>
      <c r="C143" s="739" t="s">
        <v>1629</v>
      </c>
      <c r="D143" s="739" t="s">
        <v>898</v>
      </c>
      <c r="E143" s="739" t="s">
        <v>1513</v>
      </c>
    </row>
    <row r="144" spans="1:5" ht="30">
      <c r="A144" s="748" t="s">
        <v>1195</v>
      </c>
      <c r="B144" s="739" t="s">
        <v>199</v>
      </c>
      <c r="C144" s="739" t="s">
        <v>906</v>
      </c>
      <c r="D144" s="739" t="s">
        <v>898</v>
      </c>
      <c r="E144" s="739" t="s">
        <v>1510</v>
      </c>
    </row>
    <row r="145" spans="1:5" ht="60">
      <c r="A145" s="748" t="s">
        <v>991</v>
      </c>
      <c r="B145" s="739" t="s">
        <v>205</v>
      </c>
      <c r="C145" s="739" t="s">
        <v>1629</v>
      </c>
      <c r="D145" s="739" t="s">
        <v>898</v>
      </c>
      <c r="E145" s="739" t="s">
        <v>1510</v>
      </c>
    </row>
    <row r="146" spans="1:5" ht="30">
      <c r="A146" s="748" t="s">
        <v>992</v>
      </c>
      <c r="B146" s="739" t="s">
        <v>460</v>
      </c>
      <c r="C146" s="739" t="s">
        <v>1629</v>
      </c>
      <c r="D146" s="739" t="s">
        <v>898</v>
      </c>
      <c r="E146" s="739" t="s">
        <v>1510</v>
      </c>
    </row>
    <row r="147" spans="1:5" ht="60">
      <c r="A147" s="748" t="s">
        <v>1020</v>
      </c>
      <c r="B147" s="739" t="s">
        <v>605</v>
      </c>
      <c r="C147" s="739" t="s">
        <v>906</v>
      </c>
      <c r="D147" s="739" t="s">
        <v>898</v>
      </c>
      <c r="E147" s="739" t="s">
        <v>1510</v>
      </c>
    </row>
    <row r="148" spans="1:5" ht="45">
      <c r="A148" s="748" t="s">
        <v>1022</v>
      </c>
      <c r="B148" s="739" t="s">
        <v>51</v>
      </c>
      <c r="C148" s="739" t="s">
        <v>906</v>
      </c>
      <c r="D148" s="739" t="s">
        <v>898</v>
      </c>
      <c r="E148" s="739" t="s">
        <v>1510</v>
      </c>
    </row>
    <row r="149" spans="1:5" ht="60">
      <c r="A149" s="748" t="s">
        <v>1021</v>
      </c>
      <c r="B149" s="739" t="s">
        <v>213</v>
      </c>
      <c r="C149" s="739" t="s">
        <v>906</v>
      </c>
      <c r="D149" s="739" t="s">
        <v>898</v>
      </c>
      <c r="E149" s="739" t="s">
        <v>1510</v>
      </c>
    </row>
    <row r="150" spans="1:5" ht="60">
      <c r="A150" s="748" t="s">
        <v>980</v>
      </c>
      <c r="B150" s="739" t="s">
        <v>50</v>
      </c>
      <c r="C150" s="739" t="s">
        <v>1629</v>
      </c>
      <c r="D150" s="739" t="s">
        <v>898</v>
      </c>
      <c r="E150" s="739" t="s">
        <v>1510</v>
      </c>
    </row>
    <row r="151" spans="1:5" ht="45">
      <c r="A151" s="748" t="s">
        <v>993</v>
      </c>
      <c r="B151" s="739" t="s">
        <v>214</v>
      </c>
      <c r="C151" s="739" t="s">
        <v>1011</v>
      </c>
      <c r="D151" s="739" t="s">
        <v>898</v>
      </c>
      <c r="E151" s="739" t="s">
        <v>1510</v>
      </c>
    </row>
    <row r="152" spans="1:5" ht="60">
      <c r="A152" s="748" t="s">
        <v>994</v>
      </c>
      <c r="B152" s="739" t="s">
        <v>1624</v>
      </c>
      <c r="C152" s="739" t="s">
        <v>1011</v>
      </c>
      <c r="D152" s="739" t="s">
        <v>898</v>
      </c>
      <c r="E152" s="739" t="s">
        <v>1510</v>
      </c>
    </row>
    <row r="153" spans="1:5" ht="45">
      <c r="A153" s="748" t="s">
        <v>1009</v>
      </c>
      <c r="B153" s="739" t="s">
        <v>1594</v>
      </c>
      <c r="C153" s="739" t="s">
        <v>899</v>
      </c>
      <c r="D153" s="739" t="s">
        <v>898</v>
      </c>
      <c r="E153" s="739" t="s">
        <v>1510</v>
      </c>
    </row>
    <row r="154" spans="1:5" ht="60">
      <c r="A154" s="748" t="s">
        <v>1010</v>
      </c>
      <c r="B154" s="739" t="s">
        <v>233</v>
      </c>
      <c r="C154" s="739" t="s">
        <v>899</v>
      </c>
      <c r="D154" s="739" t="s">
        <v>898</v>
      </c>
      <c r="E154" s="739" t="s">
        <v>1510</v>
      </c>
    </row>
    <row r="155" spans="1:5" ht="45">
      <c r="A155" s="748" t="s">
        <v>995</v>
      </c>
      <c r="B155" s="739" t="s">
        <v>238</v>
      </c>
      <c r="C155" s="739" t="s">
        <v>910</v>
      </c>
      <c r="D155" s="739" t="s">
        <v>898</v>
      </c>
      <c r="E155" s="739" t="s">
        <v>2587</v>
      </c>
    </row>
    <row r="156" spans="1:5" ht="60">
      <c r="A156" s="748" t="s">
        <v>1196</v>
      </c>
      <c r="B156" s="739" t="s">
        <v>239</v>
      </c>
      <c r="C156" s="739" t="s">
        <v>906</v>
      </c>
      <c r="D156" s="739" t="s">
        <v>898</v>
      </c>
      <c r="E156" s="739" t="s">
        <v>1508</v>
      </c>
    </row>
    <row r="157" spans="1:5" ht="30">
      <c r="A157" s="748" t="s">
        <v>996</v>
      </c>
      <c r="B157" s="739" t="s">
        <v>237</v>
      </c>
      <c r="C157" s="739" t="s">
        <v>910</v>
      </c>
      <c r="D157" s="739" t="s">
        <v>898</v>
      </c>
      <c r="E157" s="739" t="s">
        <v>1508</v>
      </c>
    </row>
    <row r="158" spans="1:5" ht="45">
      <c r="A158" s="748" t="s">
        <v>997</v>
      </c>
      <c r="B158" s="739" t="s">
        <v>240</v>
      </c>
      <c r="C158" s="739" t="s">
        <v>910</v>
      </c>
      <c r="D158" s="739" t="s">
        <v>898</v>
      </c>
      <c r="E158" s="739" t="s">
        <v>1508</v>
      </c>
    </row>
    <row r="159" spans="1:5" ht="45">
      <c r="A159" s="748" t="s">
        <v>998</v>
      </c>
      <c r="B159" s="739" t="s">
        <v>243</v>
      </c>
      <c r="C159" s="739" t="s">
        <v>910</v>
      </c>
      <c r="D159" s="739" t="s">
        <v>898</v>
      </c>
      <c r="E159" s="739" t="s">
        <v>1508</v>
      </c>
    </row>
    <row r="160" spans="1:5" ht="30">
      <c r="A160" s="748" t="s">
        <v>999</v>
      </c>
      <c r="B160" s="739" t="s">
        <v>244</v>
      </c>
      <c r="C160" s="739" t="s">
        <v>910</v>
      </c>
      <c r="D160" s="739" t="s">
        <v>898</v>
      </c>
      <c r="E160" s="739" t="s">
        <v>1508</v>
      </c>
    </row>
    <row r="161" spans="1:5" ht="45">
      <c r="A161" s="748" t="s">
        <v>1012</v>
      </c>
      <c r="B161" s="739" t="s">
        <v>247</v>
      </c>
      <c r="C161" s="739" t="s">
        <v>906</v>
      </c>
      <c r="D161" s="739" t="s">
        <v>898</v>
      </c>
      <c r="E161" s="739" t="s">
        <v>1513</v>
      </c>
    </row>
    <row r="162" spans="1:5" ht="30">
      <c r="A162" s="748" t="s">
        <v>1026</v>
      </c>
      <c r="B162" s="739" t="s">
        <v>243</v>
      </c>
      <c r="C162" s="739" t="s">
        <v>902</v>
      </c>
      <c r="D162" s="739" t="s">
        <v>898</v>
      </c>
      <c r="E162" s="739" t="s">
        <v>1513</v>
      </c>
    </row>
    <row r="163" spans="1:5" ht="30">
      <c r="A163" s="748" t="s">
        <v>1027</v>
      </c>
      <c r="B163" s="739" t="s">
        <v>252</v>
      </c>
      <c r="C163" s="739" t="s">
        <v>904</v>
      </c>
      <c r="D163" s="739" t="s">
        <v>898</v>
      </c>
      <c r="E163" s="739" t="s">
        <v>1510</v>
      </c>
    </row>
    <row r="164" spans="1:5" ht="30">
      <c r="A164" s="749" t="s">
        <v>2560</v>
      </c>
      <c r="B164" s="739" t="s">
        <v>253</v>
      </c>
      <c r="C164" s="739" t="s">
        <v>904</v>
      </c>
      <c r="D164" s="739" t="s">
        <v>898</v>
      </c>
      <c r="E164" s="739" t="s">
        <v>1510</v>
      </c>
    </row>
    <row r="165" spans="1:5" ht="30">
      <c r="A165" s="749" t="s">
        <v>2561</v>
      </c>
      <c r="B165" s="739" t="s">
        <v>120</v>
      </c>
      <c r="C165" s="739" t="s">
        <v>904</v>
      </c>
      <c r="D165" s="739" t="s">
        <v>898</v>
      </c>
      <c r="E165" s="739" t="s">
        <v>1508</v>
      </c>
    </row>
    <row r="166" spans="1:5" ht="45">
      <c r="A166" s="748" t="s">
        <v>1028</v>
      </c>
      <c r="B166" s="739" t="s">
        <v>105</v>
      </c>
      <c r="C166" s="739" t="s">
        <v>1197</v>
      </c>
      <c r="D166" s="739" t="s">
        <v>898</v>
      </c>
      <c r="E166" s="739" t="s">
        <v>1508</v>
      </c>
    </row>
    <row r="167" spans="1:5" ht="75">
      <c r="A167" s="748" t="s">
        <v>1029</v>
      </c>
      <c r="B167" s="739" t="s">
        <v>1625</v>
      </c>
      <c r="C167" s="739" t="s">
        <v>899</v>
      </c>
      <c r="D167" s="739" t="s">
        <v>898</v>
      </c>
      <c r="E167" s="739" t="s">
        <v>1510</v>
      </c>
    </row>
    <row r="168" spans="1:5" ht="45">
      <c r="A168" s="748" t="s">
        <v>1030</v>
      </c>
      <c r="C168" s="739" t="s">
        <v>1629</v>
      </c>
      <c r="D168" s="739" t="s">
        <v>898</v>
      </c>
    </row>
    <row r="169" spans="1:5" ht="75">
      <c r="A169" s="748" t="s">
        <v>1031</v>
      </c>
      <c r="B169" s="739" t="s">
        <v>257</v>
      </c>
      <c r="C169" s="739" t="s">
        <v>906</v>
      </c>
      <c r="D169" s="739" t="s">
        <v>898</v>
      </c>
      <c r="E169" s="739" t="s">
        <v>1491</v>
      </c>
    </row>
    <row r="170" spans="1:5" ht="45">
      <c r="A170" s="748" t="s">
        <v>1032</v>
      </c>
      <c r="B170" s="739" t="s">
        <v>268</v>
      </c>
      <c r="C170" s="739" t="s">
        <v>1629</v>
      </c>
      <c r="D170" s="739" t="s">
        <v>898</v>
      </c>
      <c r="E170" s="739" t="s">
        <v>1510</v>
      </c>
    </row>
    <row r="171" spans="1:5" ht="30">
      <c r="A171" s="748" t="s">
        <v>1033</v>
      </c>
      <c r="B171" s="739" t="s">
        <v>267</v>
      </c>
      <c r="C171" s="739" t="s">
        <v>906</v>
      </c>
      <c r="D171" s="739" t="s">
        <v>898</v>
      </c>
      <c r="E171" s="739" t="s">
        <v>1510</v>
      </c>
    </row>
    <row r="172" spans="1:5" ht="30">
      <c r="A172" s="748" t="s">
        <v>1034</v>
      </c>
      <c r="B172" s="739" t="s">
        <v>266</v>
      </c>
      <c r="C172" s="739" t="s">
        <v>908</v>
      </c>
      <c r="D172" s="739" t="s">
        <v>898</v>
      </c>
      <c r="E172" s="739" t="s">
        <v>1510</v>
      </c>
    </row>
    <row r="173" spans="1:5" ht="30">
      <c r="A173" s="748" t="s">
        <v>1035</v>
      </c>
      <c r="B173" s="739" t="s">
        <v>269</v>
      </c>
      <c r="C173" s="739" t="s">
        <v>908</v>
      </c>
      <c r="D173" s="739" t="s">
        <v>898</v>
      </c>
      <c r="E173" s="739" t="s">
        <v>1491</v>
      </c>
    </row>
    <row r="174" spans="1:5" ht="45">
      <c r="A174" s="748" t="s">
        <v>1036</v>
      </c>
      <c r="B174" s="739" t="s">
        <v>527</v>
      </c>
      <c r="C174" s="739" t="s">
        <v>908</v>
      </c>
      <c r="D174" s="739" t="s">
        <v>898</v>
      </c>
      <c r="E174" s="739" t="s">
        <v>1510</v>
      </c>
    </row>
    <row r="175" spans="1:5" ht="30">
      <c r="A175" s="748" t="s">
        <v>1037</v>
      </c>
      <c r="C175" s="739" t="s">
        <v>908</v>
      </c>
      <c r="D175" s="739" t="s">
        <v>898</v>
      </c>
    </row>
    <row r="176" spans="1:5" ht="60">
      <c r="A176" s="748" t="s">
        <v>1038</v>
      </c>
      <c r="B176" s="739" t="s">
        <v>274</v>
      </c>
      <c r="C176" s="739" t="s">
        <v>906</v>
      </c>
      <c r="D176" s="739" t="s">
        <v>898</v>
      </c>
      <c r="E176" s="739" t="s">
        <v>1508</v>
      </c>
    </row>
    <row r="177" spans="1:5" ht="45">
      <c r="A177" s="748" t="s">
        <v>1039</v>
      </c>
      <c r="B177" s="739" t="s">
        <v>275</v>
      </c>
      <c r="C177" s="739" t="s">
        <v>906</v>
      </c>
      <c r="D177" s="739" t="s">
        <v>898</v>
      </c>
      <c r="E177" s="739" t="s">
        <v>1508</v>
      </c>
    </row>
    <row r="178" spans="1:5" ht="60">
      <c r="A178" s="748" t="s">
        <v>1040</v>
      </c>
      <c r="C178" s="739" t="s">
        <v>906</v>
      </c>
      <c r="D178" s="739" t="s">
        <v>898</v>
      </c>
    </row>
    <row r="179" spans="1:5" ht="45">
      <c r="A179" s="748" t="s">
        <v>1041</v>
      </c>
      <c r="B179" s="739" t="s">
        <v>284</v>
      </c>
      <c r="C179" s="739" t="s">
        <v>910</v>
      </c>
      <c r="D179" s="739" t="s">
        <v>898</v>
      </c>
      <c r="E179" s="739" t="s">
        <v>1508</v>
      </c>
    </row>
    <row r="180" spans="1:5" ht="45">
      <c r="A180" s="748" t="s">
        <v>1042</v>
      </c>
      <c r="B180" s="739" t="s">
        <v>285</v>
      </c>
      <c r="C180" s="739" t="s">
        <v>910</v>
      </c>
      <c r="D180" s="739" t="s">
        <v>898</v>
      </c>
      <c r="E180" s="739" t="s">
        <v>1508</v>
      </c>
    </row>
    <row r="181" spans="1:5" ht="45">
      <c r="A181" s="748" t="s">
        <v>1043</v>
      </c>
      <c r="B181" s="739" t="s">
        <v>525</v>
      </c>
      <c r="C181" s="739" t="s">
        <v>910</v>
      </c>
      <c r="D181" s="739" t="s">
        <v>898</v>
      </c>
      <c r="E181" s="739" t="s">
        <v>1508</v>
      </c>
    </row>
    <row r="182" spans="1:5" ht="45">
      <c r="A182" s="748" t="s">
        <v>1044</v>
      </c>
      <c r="B182" s="739" t="s">
        <v>105</v>
      </c>
      <c r="C182" s="739" t="s">
        <v>910</v>
      </c>
      <c r="D182" s="739" t="s">
        <v>898</v>
      </c>
      <c r="E182" s="739" t="s">
        <v>1508</v>
      </c>
    </row>
    <row r="183" spans="1:5" ht="45">
      <c r="A183" s="748" t="s">
        <v>1045</v>
      </c>
      <c r="B183" s="739" t="s">
        <v>452</v>
      </c>
      <c r="C183" s="739" t="s">
        <v>910</v>
      </c>
      <c r="D183" s="739" t="s">
        <v>898</v>
      </c>
      <c r="E183" s="739" t="s">
        <v>1510</v>
      </c>
    </row>
    <row r="184" spans="1:5" ht="45">
      <c r="A184" s="748" t="s">
        <v>1046</v>
      </c>
      <c r="B184" s="739" t="s">
        <v>286</v>
      </c>
      <c r="C184" s="739" t="s">
        <v>906</v>
      </c>
      <c r="D184" s="739" t="s">
        <v>898</v>
      </c>
      <c r="E184" s="739" t="s">
        <v>1508</v>
      </c>
    </row>
    <row r="185" spans="1:5" ht="30">
      <c r="A185" s="748" t="s">
        <v>1047</v>
      </c>
      <c r="B185" s="739" t="s">
        <v>294</v>
      </c>
      <c r="C185" s="739" t="s">
        <v>902</v>
      </c>
      <c r="D185" s="739" t="s">
        <v>898</v>
      </c>
      <c r="E185" s="739" t="s">
        <v>1508</v>
      </c>
    </row>
    <row r="186" spans="1:5" ht="30">
      <c r="A186" s="748" t="s">
        <v>1048</v>
      </c>
      <c r="B186" s="739" t="s">
        <v>287</v>
      </c>
      <c r="C186" s="739" t="s">
        <v>902</v>
      </c>
      <c r="D186" s="739" t="s">
        <v>898</v>
      </c>
      <c r="E186" s="739" t="s">
        <v>1508</v>
      </c>
    </row>
    <row r="187" spans="1:5" ht="45">
      <c r="A187" s="748" t="s">
        <v>1049</v>
      </c>
      <c r="B187" s="739" t="s">
        <v>288</v>
      </c>
      <c r="C187" s="739" t="s">
        <v>904</v>
      </c>
      <c r="D187" s="739" t="s">
        <v>898</v>
      </c>
      <c r="E187" s="739" t="s">
        <v>1508</v>
      </c>
    </row>
    <row r="188" spans="1:5" ht="30">
      <c r="A188" s="748" t="s">
        <v>1050</v>
      </c>
      <c r="B188" s="739" t="s">
        <v>289</v>
      </c>
      <c r="C188" s="739" t="s">
        <v>902</v>
      </c>
      <c r="D188" s="739" t="s">
        <v>898</v>
      </c>
      <c r="E188" s="739" t="s">
        <v>1508</v>
      </c>
    </row>
    <row r="189" spans="1:5" ht="30">
      <c r="A189" s="748" t="s">
        <v>1051</v>
      </c>
      <c r="B189" s="739" t="s">
        <v>1559</v>
      </c>
      <c r="C189" s="739" t="s">
        <v>904</v>
      </c>
      <c r="D189" s="739" t="s">
        <v>898</v>
      </c>
      <c r="E189" s="739" t="s">
        <v>1508</v>
      </c>
    </row>
    <row r="190" spans="1:5" ht="30">
      <c r="A190" s="749" t="s">
        <v>2567</v>
      </c>
      <c r="B190" s="739" t="s">
        <v>1907</v>
      </c>
      <c r="C190" s="739" t="s">
        <v>902</v>
      </c>
      <c r="D190" s="739" t="s">
        <v>898</v>
      </c>
      <c r="E190" s="739" t="s">
        <v>1510</v>
      </c>
    </row>
    <row r="191" spans="1:5" ht="30">
      <c r="A191" s="749" t="s">
        <v>2568</v>
      </c>
      <c r="B191" s="739" t="s">
        <v>291</v>
      </c>
      <c r="C191" s="739" t="s">
        <v>902</v>
      </c>
      <c r="D191" s="739" t="s">
        <v>898</v>
      </c>
      <c r="E191" s="739" t="s">
        <v>1513</v>
      </c>
    </row>
    <row r="192" spans="1:5" ht="30">
      <c r="A192" s="749" t="s">
        <v>2569</v>
      </c>
      <c r="B192" s="739" t="s">
        <v>292</v>
      </c>
      <c r="C192" s="739" t="s">
        <v>904</v>
      </c>
      <c r="D192" s="739" t="s">
        <v>898</v>
      </c>
      <c r="E192" s="739" t="s">
        <v>1513</v>
      </c>
    </row>
    <row r="193" spans="1:5" ht="45">
      <c r="A193" s="748" t="s">
        <v>1052</v>
      </c>
      <c r="B193" s="739" t="s">
        <v>293</v>
      </c>
      <c r="C193" s="739" t="s">
        <v>1629</v>
      </c>
      <c r="D193" s="739" t="s">
        <v>898</v>
      </c>
      <c r="E193" s="739" t="s">
        <v>1513</v>
      </c>
    </row>
    <row r="194" spans="1:5" ht="45">
      <c r="A194" s="748" t="s">
        <v>1053</v>
      </c>
      <c r="B194" s="739" t="s">
        <v>1493</v>
      </c>
      <c r="C194" s="739" t="s">
        <v>906</v>
      </c>
      <c r="D194" s="739" t="s">
        <v>898</v>
      </c>
      <c r="E194" s="739" t="s">
        <v>1513</v>
      </c>
    </row>
    <row r="195" spans="1:5" ht="60">
      <c r="A195" s="748" t="s">
        <v>1054</v>
      </c>
      <c r="B195" s="739" t="s">
        <v>1496</v>
      </c>
      <c r="C195" s="739" t="s">
        <v>906</v>
      </c>
      <c r="D195" s="739" t="s">
        <v>898</v>
      </c>
      <c r="E195" s="739" t="s">
        <v>1513</v>
      </c>
    </row>
    <row r="196" spans="1:5" ht="45">
      <c r="A196" s="748" t="s">
        <v>1055</v>
      </c>
      <c r="B196" s="739" t="s">
        <v>627</v>
      </c>
      <c r="C196" s="739" t="s">
        <v>1629</v>
      </c>
      <c r="D196" s="739" t="s">
        <v>898</v>
      </c>
      <c r="E196" s="739" t="s">
        <v>1491</v>
      </c>
    </row>
    <row r="197" spans="1:5" ht="45">
      <c r="A197" s="748" t="s">
        <v>1056</v>
      </c>
      <c r="B197" s="739" t="s">
        <v>1524</v>
      </c>
      <c r="C197" s="739" t="s">
        <v>1629</v>
      </c>
      <c r="D197" s="739" t="s">
        <v>898</v>
      </c>
      <c r="E197" s="739" t="s">
        <v>1513</v>
      </c>
    </row>
    <row r="198" spans="1:5" ht="45">
      <c r="A198" s="748" t="s">
        <v>1057</v>
      </c>
      <c r="B198" s="739" t="s">
        <v>1560</v>
      </c>
      <c r="C198" s="739" t="s">
        <v>908</v>
      </c>
      <c r="D198" s="739" t="s">
        <v>898</v>
      </c>
      <c r="E198" s="739" t="s">
        <v>1510</v>
      </c>
    </row>
    <row r="199" spans="1:5" ht="30">
      <c r="A199" s="748" t="s">
        <v>1058</v>
      </c>
      <c r="B199" s="739" t="s">
        <v>1492</v>
      </c>
      <c r="C199" s="739" t="s">
        <v>908</v>
      </c>
      <c r="D199" s="739" t="s">
        <v>898</v>
      </c>
      <c r="E199" s="739" t="s">
        <v>1513</v>
      </c>
    </row>
    <row r="200" spans="1:5" ht="30">
      <c r="A200" s="748" t="s">
        <v>1059</v>
      </c>
      <c r="B200" s="739" t="s">
        <v>1493</v>
      </c>
      <c r="C200" s="739" t="s">
        <v>908</v>
      </c>
      <c r="D200" s="739" t="s">
        <v>898</v>
      </c>
      <c r="E200" s="739" t="s">
        <v>1513</v>
      </c>
    </row>
    <row r="201" spans="1:5" ht="30">
      <c r="A201" s="748" t="s">
        <v>1060</v>
      </c>
      <c r="B201" s="739" t="s">
        <v>1494</v>
      </c>
      <c r="C201" s="739" t="s">
        <v>908</v>
      </c>
      <c r="D201" s="739" t="s">
        <v>898</v>
      </c>
      <c r="E201" s="739" t="s">
        <v>1513</v>
      </c>
    </row>
    <row r="202" spans="1:5" ht="45">
      <c r="A202" s="748" t="s">
        <v>1061</v>
      </c>
      <c r="B202" s="739" t="s">
        <v>1495</v>
      </c>
      <c r="C202" s="739" t="s">
        <v>906</v>
      </c>
      <c r="D202" s="739" t="s">
        <v>898</v>
      </c>
      <c r="E202" s="739" t="s">
        <v>1513</v>
      </c>
    </row>
    <row r="203" spans="1:5" ht="30">
      <c r="A203" s="749" t="s">
        <v>2564</v>
      </c>
      <c r="B203" s="739" t="s">
        <v>1496</v>
      </c>
      <c r="C203" s="739" t="s">
        <v>902</v>
      </c>
      <c r="D203" s="739" t="s">
        <v>898</v>
      </c>
      <c r="E203" s="739" t="s">
        <v>1513</v>
      </c>
    </row>
    <row r="204" spans="1:5" ht="30">
      <c r="A204" s="749" t="s">
        <v>2565</v>
      </c>
      <c r="B204" s="739" t="s">
        <v>1545</v>
      </c>
      <c r="C204" s="739" t="s">
        <v>902</v>
      </c>
      <c r="D204" s="739" t="s">
        <v>816</v>
      </c>
      <c r="E204" s="739" t="s">
        <v>1513</v>
      </c>
    </row>
    <row r="205" spans="1:5" ht="30">
      <c r="A205" s="749" t="s">
        <v>2566</v>
      </c>
      <c r="C205" s="739" t="s">
        <v>906</v>
      </c>
      <c r="D205" s="739" t="s">
        <v>898</v>
      </c>
    </row>
    <row r="206" spans="1:5" ht="45">
      <c r="A206" s="748" t="s">
        <v>1062</v>
      </c>
      <c r="B206" s="739" t="s">
        <v>303</v>
      </c>
      <c r="C206" s="739" t="s">
        <v>904</v>
      </c>
      <c r="D206" s="739" t="s">
        <v>898</v>
      </c>
      <c r="E206" s="739" t="s">
        <v>1508</v>
      </c>
    </row>
    <row r="207" spans="1:5" ht="45">
      <c r="A207" s="748" t="s">
        <v>1063</v>
      </c>
      <c r="B207" s="739" t="s">
        <v>304</v>
      </c>
      <c r="C207" s="739" t="s">
        <v>904</v>
      </c>
      <c r="D207" s="739" t="s">
        <v>898</v>
      </c>
      <c r="E207" s="739" t="s">
        <v>1508</v>
      </c>
    </row>
    <row r="208" spans="1:5" ht="60">
      <c r="A208" s="748" t="s">
        <v>1064</v>
      </c>
      <c r="B208" s="739" t="s">
        <v>1561</v>
      </c>
      <c r="C208" s="739" t="s">
        <v>906</v>
      </c>
      <c r="D208" s="739" t="s">
        <v>898</v>
      </c>
      <c r="E208" s="739" t="s">
        <v>1508</v>
      </c>
    </row>
    <row r="209" spans="1:5" ht="45">
      <c r="A209" s="748" t="s">
        <v>1137</v>
      </c>
      <c r="B209" s="739" t="s">
        <v>1562</v>
      </c>
      <c r="C209" s="739" t="s">
        <v>910</v>
      </c>
      <c r="D209" s="739" t="s">
        <v>898</v>
      </c>
      <c r="E209" s="739" t="s">
        <v>1508</v>
      </c>
    </row>
    <row r="210" spans="1:5" ht="45">
      <c r="A210" s="748" t="s">
        <v>1138</v>
      </c>
      <c r="B210" s="739" t="s">
        <v>1563</v>
      </c>
      <c r="C210" s="739" t="s">
        <v>910</v>
      </c>
      <c r="D210" s="739" t="s">
        <v>898</v>
      </c>
      <c r="E210" s="739" t="s">
        <v>1508</v>
      </c>
    </row>
    <row r="211" spans="1:5" ht="60">
      <c r="A211" s="748" t="s">
        <v>1139</v>
      </c>
      <c r="B211" s="739" t="s">
        <v>1564</v>
      </c>
      <c r="C211" s="739" t="s">
        <v>906</v>
      </c>
      <c r="D211" s="739" t="s">
        <v>898</v>
      </c>
      <c r="E211" s="739" t="s">
        <v>1510</v>
      </c>
    </row>
    <row r="212" spans="1:5" ht="60">
      <c r="A212" s="748" t="s">
        <v>1140</v>
      </c>
      <c r="B212" s="739" t="s">
        <v>441</v>
      </c>
      <c r="C212" s="739" t="s">
        <v>902</v>
      </c>
      <c r="D212" s="739" t="s">
        <v>898</v>
      </c>
      <c r="E212" s="739" t="s">
        <v>1510</v>
      </c>
    </row>
    <row r="213" spans="1:5" ht="30">
      <c r="A213" s="748" t="s">
        <v>1141</v>
      </c>
      <c r="B213" s="739" t="s">
        <v>309</v>
      </c>
      <c r="C213" s="739" t="s">
        <v>902</v>
      </c>
      <c r="D213" s="739" t="s">
        <v>898</v>
      </c>
      <c r="E213" s="739" t="s">
        <v>1508</v>
      </c>
    </row>
    <row r="214" spans="1:5" ht="45">
      <c r="A214" s="748" t="s">
        <v>1142</v>
      </c>
      <c r="B214" s="739" t="s">
        <v>310</v>
      </c>
      <c r="C214" s="739" t="s">
        <v>902</v>
      </c>
      <c r="D214" s="739" t="s">
        <v>898</v>
      </c>
      <c r="E214" s="739" t="s">
        <v>1508</v>
      </c>
    </row>
    <row r="215" spans="1:5" ht="45">
      <c r="A215" s="748" t="s">
        <v>1143</v>
      </c>
      <c r="B215" s="739" t="s">
        <v>311</v>
      </c>
      <c r="C215" s="739" t="s">
        <v>902</v>
      </c>
      <c r="D215" s="739" t="s">
        <v>898</v>
      </c>
      <c r="E215" s="739" t="s">
        <v>1508</v>
      </c>
    </row>
    <row r="216" spans="1:5" ht="75">
      <c r="A216" s="748" t="s">
        <v>1144</v>
      </c>
      <c r="B216" s="739" t="s">
        <v>312</v>
      </c>
      <c r="C216" s="739" t="s">
        <v>1629</v>
      </c>
      <c r="D216" s="739" t="s">
        <v>898</v>
      </c>
      <c r="E216" s="739" t="s">
        <v>1508</v>
      </c>
    </row>
    <row r="217" spans="1:5" ht="30">
      <c r="A217" s="748" t="s">
        <v>1145</v>
      </c>
      <c r="B217" s="739" t="s">
        <v>313</v>
      </c>
      <c r="C217" s="739" t="s">
        <v>904</v>
      </c>
      <c r="D217" s="739" t="s">
        <v>898</v>
      </c>
      <c r="E217" s="739" t="s">
        <v>1508</v>
      </c>
    </row>
    <row r="218" spans="1:5" ht="30">
      <c r="A218" s="748" t="s">
        <v>1146</v>
      </c>
      <c r="B218" s="739" t="s">
        <v>1501</v>
      </c>
      <c r="C218" s="739" t="s">
        <v>904</v>
      </c>
      <c r="D218" s="739" t="s">
        <v>898</v>
      </c>
      <c r="E218" s="739" t="s">
        <v>1508</v>
      </c>
    </row>
    <row r="219" spans="1:5" ht="60">
      <c r="A219" s="748" t="s">
        <v>1147</v>
      </c>
      <c r="B219" s="739" t="s">
        <v>1502</v>
      </c>
      <c r="C219" s="739" t="s">
        <v>906</v>
      </c>
      <c r="D219" s="739" t="s">
        <v>898</v>
      </c>
      <c r="E219" s="739" t="s">
        <v>1508</v>
      </c>
    </row>
    <row r="220" spans="1:5" ht="45">
      <c r="A220" s="748" t="s">
        <v>1148</v>
      </c>
      <c r="B220" s="739" t="s">
        <v>1503</v>
      </c>
      <c r="C220" s="739" t="s">
        <v>906</v>
      </c>
      <c r="D220" s="739" t="s">
        <v>898</v>
      </c>
      <c r="E220" s="739" t="s">
        <v>1508</v>
      </c>
    </row>
    <row r="221" spans="1:5" ht="90">
      <c r="A221" s="748" t="s">
        <v>1149</v>
      </c>
      <c r="B221" s="739" t="s">
        <v>367</v>
      </c>
      <c r="C221" s="739" t="s">
        <v>906</v>
      </c>
      <c r="D221" s="739" t="s">
        <v>898</v>
      </c>
      <c r="E221" s="739" t="s">
        <v>1510</v>
      </c>
    </row>
    <row r="222" spans="1:5" ht="60">
      <c r="A222" s="748" t="s">
        <v>1150</v>
      </c>
      <c r="B222" s="739" t="s">
        <v>1928</v>
      </c>
      <c r="C222" s="739" t="s">
        <v>910</v>
      </c>
      <c r="D222" s="739" t="s">
        <v>898</v>
      </c>
      <c r="E222" s="739" t="s">
        <v>1510</v>
      </c>
    </row>
    <row r="223" spans="1:5" ht="75">
      <c r="A223" s="748" t="s">
        <v>1151</v>
      </c>
      <c r="B223" s="739" t="s">
        <v>316</v>
      </c>
      <c r="C223" s="739" t="s">
        <v>906</v>
      </c>
      <c r="D223" s="739" t="s">
        <v>898</v>
      </c>
      <c r="E223" s="739" t="s">
        <v>1987</v>
      </c>
    </row>
    <row r="224" spans="1:5" ht="60">
      <c r="A224" s="748" t="s">
        <v>1152</v>
      </c>
      <c r="B224" s="739" t="s">
        <v>317</v>
      </c>
      <c r="C224" s="739" t="s">
        <v>906</v>
      </c>
      <c r="D224" s="739" t="s">
        <v>898</v>
      </c>
      <c r="E224" s="739" t="s">
        <v>1987</v>
      </c>
    </row>
    <row r="225" spans="1:5" ht="30">
      <c r="A225" s="748" t="s">
        <v>768</v>
      </c>
      <c r="B225" s="739" t="s">
        <v>1584</v>
      </c>
      <c r="C225" s="739" t="s">
        <v>899</v>
      </c>
      <c r="D225" s="739" t="s">
        <v>898</v>
      </c>
      <c r="E225" s="739" t="s">
        <v>1987</v>
      </c>
    </row>
    <row r="226" spans="1:5" ht="30">
      <c r="A226" s="748" t="s">
        <v>1153</v>
      </c>
      <c r="B226" s="739" t="s">
        <v>1585</v>
      </c>
      <c r="C226" s="739" t="s">
        <v>910</v>
      </c>
      <c r="D226" s="739" t="s">
        <v>898</v>
      </c>
      <c r="E226" s="739" t="s">
        <v>1987</v>
      </c>
    </row>
    <row r="227" spans="1:5" ht="30">
      <c r="A227" s="748" t="s">
        <v>1154</v>
      </c>
      <c r="B227" s="739" t="s">
        <v>1586</v>
      </c>
      <c r="C227" s="739" t="s">
        <v>1155</v>
      </c>
      <c r="D227" s="739" t="s">
        <v>898</v>
      </c>
      <c r="E227" s="739" t="s">
        <v>1987</v>
      </c>
    </row>
    <row r="228" spans="1:5" ht="30">
      <c r="A228" s="748" t="s">
        <v>1156</v>
      </c>
      <c r="B228" s="739" t="s">
        <v>1587</v>
      </c>
      <c r="C228" s="739" t="s">
        <v>899</v>
      </c>
      <c r="D228" s="739" t="s">
        <v>898</v>
      </c>
      <c r="E228" s="739" t="s">
        <v>1987</v>
      </c>
    </row>
    <row r="229" spans="1:5" ht="45">
      <c r="A229" s="748" t="s">
        <v>1157</v>
      </c>
      <c r="B229" s="739" t="s">
        <v>1178</v>
      </c>
      <c r="C229" s="739" t="s">
        <v>899</v>
      </c>
      <c r="D229" s="739" t="s">
        <v>898</v>
      </c>
      <c r="E229" s="739" t="s">
        <v>1491</v>
      </c>
    </row>
    <row r="230" spans="1:5">
      <c r="A230" s="748" t="s">
        <v>1198</v>
      </c>
      <c r="B230" s="739" t="s">
        <v>432</v>
      </c>
      <c r="C230" s="739" t="s">
        <v>908</v>
      </c>
      <c r="D230" s="739" t="s">
        <v>898</v>
      </c>
      <c r="E230" s="739" t="s">
        <v>1536</v>
      </c>
    </row>
    <row r="231" spans="1:5" ht="45">
      <c r="A231" s="748" t="s">
        <v>1199</v>
      </c>
      <c r="B231" s="739" t="s">
        <v>367</v>
      </c>
      <c r="C231" s="739" t="s">
        <v>908</v>
      </c>
      <c r="D231" s="739" t="s">
        <v>898</v>
      </c>
      <c r="E231" s="739" t="s">
        <v>1510</v>
      </c>
    </row>
    <row r="232" spans="1:5" ht="30">
      <c r="A232" s="748" t="s">
        <v>1200</v>
      </c>
      <c r="B232" s="739" t="s">
        <v>1565</v>
      </c>
      <c r="C232" s="739" t="s">
        <v>2511</v>
      </c>
      <c r="D232" s="739" t="s">
        <v>898</v>
      </c>
      <c r="E232" s="739" t="s">
        <v>1536</v>
      </c>
    </row>
    <row r="233" spans="1:5" ht="30">
      <c r="A233" s="748" t="s">
        <v>1201</v>
      </c>
      <c r="B233" s="739" t="s">
        <v>1566</v>
      </c>
      <c r="C233" s="739" t="s">
        <v>908</v>
      </c>
      <c r="D233" s="739" t="s">
        <v>898</v>
      </c>
      <c r="E233" s="739" t="s">
        <v>1536</v>
      </c>
    </row>
    <row r="234" spans="1:5" ht="45">
      <c r="A234" s="748" t="s">
        <v>1202</v>
      </c>
      <c r="B234" s="739" t="s">
        <v>1567</v>
      </c>
      <c r="C234" s="739" t="s">
        <v>2512</v>
      </c>
      <c r="D234" s="739" t="s">
        <v>898</v>
      </c>
      <c r="E234" s="739" t="s">
        <v>1508</v>
      </c>
    </row>
    <row r="235" spans="1:5" ht="45">
      <c r="A235" s="748" t="s">
        <v>1203</v>
      </c>
      <c r="B235" s="739" t="s">
        <v>1568</v>
      </c>
      <c r="C235" s="739" t="s">
        <v>2511</v>
      </c>
      <c r="D235" s="739" t="s">
        <v>898</v>
      </c>
      <c r="E235" s="739" t="s">
        <v>1508</v>
      </c>
    </row>
    <row r="236" spans="1:5" ht="60">
      <c r="A236" s="748" t="s">
        <v>1204</v>
      </c>
      <c r="B236" s="739" t="s">
        <v>1931</v>
      </c>
      <c r="C236" s="739" t="s">
        <v>910</v>
      </c>
      <c r="D236" s="739" t="s">
        <v>898</v>
      </c>
      <c r="E236" s="739" t="s">
        <v>1510</v>
      </c>
    </row>
    <row r="237" spans="1:5" ht="75">
      <c r="A237" s="748" t="s">
        <v>1205</v>
      </c>
      <c r="B237" s="739" t="s">
        <v>325</v>
      </c>
      <c r="C237" s="739" t="s">
        <v>906</v>
      </c>
      <c r="D237" s="739" t="s">
        <v>898</v>
      </c>
      <c r="E237" s="739" t="s">
        <v>2587</v>
      </c>
    </row>
    <row r="238" spans="1:5" ht="60">
      <c r="A238" s="748" t="s">
        <v>1206</v>
      </c>
      <c r="B238" s="739" t="s">
        <v>326</v>
      </c>
      <c r="C238" s="739" t="s">
        <v>910</v>
      </c>
      <c r="D238" s="739" t="s">
        <v>898</v>
      </c>
      <c r="E238" s="739" t="s">
        <v>2587</v>
      </c>
    </row>
    <row r="239" spans="1:5" ht="75">
      <c r="A239" s="748" t="s">
        <v>1207</v>
      </c>
      <c r="B239" s="739" t="s">
        <v>327</v>
      </c>
      <c r="C239" s="739" t="s">
        <v>906</v>
      </c>
      <c r="D239" s="739" t="s">
        <v>898</v>
      </c>
      <c r="E239" s="739" t="s">
        <v>2587</v>
      </c>
    </row>
    <row r="240" spans="1:5" ht="45">
      <c r="A240" s="748" t="s">
        <v>1208</v>
      </c>
      <c r="B240" s="739" t="s">
        <v>1548</v>
      </c>
      <c r="C240" s="739" t="s">
        <v>908</v>
      </c>
      <c r="D240" s="739" t="s">
        <v>898</v>
      </c>
      <c r="E240" s="739" t="s">
        <v>2587</v>
      </c>
    </row>
    <row r="241" spans="1:5" ht="45">
      <c r="A241" s="748" t="s">
        <v>1209</v>
      </c>
      <c r="B241" s="739" t="s">
        <v>328</v>
      </c>
      <c r="C241" s="739" t="s">
        <v>908</v>
      </c>
      <c r="D241" s="739" t="s">
        <v>898</v>
      </c>
      <c r="E241" s="739" t="s">
        <v>2587</v>
      </c>
    </row>
    <row r="242" spans="1:5" ht="45">
      <c r="A242" s="748" t="s">
        <v>1210</v>
      </c>
      <c r="B242" s="739" t="s">
        <v>329</v>
      </c>
      <c r="C242" s="739" t="s">
        <v>908</v>
      </c>
      <c r="D242" s="739" t="s">
        <v>898</v>
      </c>
      <c r="E242" s="739" t="s">
        <v>2587</v>
      </c>
    </row>
    <row r="243" spans="1:5" ht="45">
      <c r="A243" s="748" t="s">
        <v>1211</v>
      </c>
      <c r="B243" s="739" t="s">
        <v>1549</v>
      </c>
      <c r="C243" s="739" t="s">
        <v>908</v>
      </c>
      <c r="D243" s="739" t="s">
        <v>898</v>
      </c>
      <c r="E243" s="739" t="s">
        <v>2587</v>
      </c>
    </row>
    <row r="244" spans="1:5" ht="45">
      <c r="A244" s="748" t="s">
        <v>1212</v>
      </c>
      <c r="B244" s="739" t="s">
        <v>1550</v>
      </c>
      <c r="C244" s="739" t="s">
        <v>908</v>
      </c>
      <c r="D244" s="739" t="s">
        <v>898</v>
      </c>
      <c r="E244" s="739" t="s">
        <v>2587</v>
      </c>
    </row>
    <row r="245" spans="1:5" ht="45">
      <c r="A245" s="748" t="s">
        <v>1213</v>
      </c>
      <c r="B245" s="739" t="s">
        <v>331</v>
      </c>
      <c r="C245" s="739" t="s">
        <v>908</v>
      </c>
      <c r="D245" s="739" t="s">
        <v>898</v>
      </c>
      <c r="E245" s="739" t="s">
        <v>2587</v>
      </c>
    </row>
    <row r="246" spans="1:5" ht="45">
      <c r="A246" s="748" t="s">
        <v>1214</v>
      </c>
      <c r="B246" s="739" t="s">
        <v>332</v>
      </c>
      <c r="C246" s="739" t="s">
        <v>908</v>
      </c>
      <c r="D246" s="739" t="s">
        <v>898</v>
      </c>
      <c r="E246" s="739" t="s">
        <v>2587</v>
      </c>
    </row>
    <row r="247" spans="1:5" ht="45">
      <c r="A247" s="748" t="s">
        <v>1215</v>
      </c>
      <c r="B247" s="739" t="s">
        <v>333</v>
      </c>
      <c r="C247" s="739" t="s">
        <v>908</v>
      </c>
      <c r="D247" s="739" t="s">
        <v>898</v>
      </c>
      <c r="E247" s="739" t="s">
        <v>2587</v>
      </c>
    </row>
    <row r="248" spans="1:5" ht="45">
      <c r="A248" s="748" t="s">
        <v>1216</v>
      </c>
      <c r="B248" s="739" t="s">
        <v>334</v>
      </c>
      <c r="C248" s="739" t="s">
        <v>908</v>
      </c>
      <c r="D248" s="739" t="s">
        <v>898</v>
      </c>
      <c r="E248" s="739" t="s">
        <v>2587</v>
      </c>
    </row>
    <row r="249" spans="1:5" ht="45">
      <c r="A249" s="748" t="s">
        <v>1217</v>
      </c>
      <c r="B249" s="739" t="s">
        <v>335</v>
      </c>
      <c r="C249" s="739" t="s">
        <v>910</v>
      </c>
      <c r="D249" s="739" t="s">
        <v>898</v>
      </c>
      <c r="E249" s="739" t="s">
        <v>2587</v>
      </c>
    </row>
    <row r="250" spans="1:5" ht="75">
      <c r="A250" s="748" t="s">
        <v>1218</v>
      </c>
      <c r="B250" s="739" t="s">
        <v>336</v>
      </c>
      <c r="C250" s="739" t="s">
        <v>906</v>
      </c>
      <c r="D250" s="739" t="s">
        <v>898</v>
      </c>
      <c r="E250" s="739" t="s">
        <v>2587</v>
      </c>
    </row>
    <row r="251" spans="1:5" ht="30">
      <c r="A251" s="748" t="s">
        <v>1219</v>
      </c>
      <c r="B251" s="739" t="s">
        <v>354</v>
      </c>
      <c r="C251" s="739" t="s">
        <v>1629</v>
      </c>
      <c r="D251" s="739" t="s">
        <v>898</v>
      </c>
      <c r="E251" s="739" t="s">
        <v>1491</v>
      </c>
    </row>
    <row r="252" spans="1:5" ht="45">
      <c r="A252" s="748" t="s">
        <v>1220</v>
      </c>
      <c r="B252" s="739" t="s">
        <v>632</v>
      </c>
      <c r="C252" s="739" t="s">
        <v>906</v>
      </c>
      <c r="D252" s="739" t="s">
        <v>898</v>
      </c>
      <c r="E252" s="739" t="s">
        <v>1491</v>
      </c>
    </row>
    <row r="253" spans="1:5" ht="30">
      <c r="A253" s="748" t="s">
        <v>1221</v>
      </c>
      <c r="B253" s="739" t="s">
        <v>355</v>
      </c>
      <c r="C253" s="739" t="s">
        <v>899</v>
      </c>
      <c r="D253" s="739" t="s">
        <v>898</v>
      </c>
      <c r="E253" s="739" t="s">
        <v>1510</v>
      </c>
    </row>
    <row r="254" spans="1:5" ht="60">
      <c r="A254" s="748" t="s">
        <v>1222</v>
      </c>
      <c r="B254" s="739" t="s">
        <v>356</v>
      </c>
      <c r="C254" s="739" t="s">
        <v>899</v>
      </c>
      <c r="D254" s="739" t="s">
        <v>898</v>
      </c>
      <c r="E254" s="739" t="s">
        <v>1518</v>
      </c>
    </row>
    <row r="255" spans="1:5">
      <c r="A255" s="748" t="s">
        <v>1223</v>
      </c>
      <c r="B255" s="739" t="s">
        <v>337</v>
      </c>
      <c r="C255" s="739" t="s">
        <v>899</v>
      </c>
      <c r="D255" s="739" t="s">
        <v>898</v>
      </c>
      <c r="E255" s="739" t="s">
        <v>1491</v>
      </c>
    </row>
    <row r="256" spans="1:5" ht="30">
      <c r="A256" s="748" t="s">
        <v>1224</v>
      </c>
      <c r="B256" s="739" t="s">
        <v>358</v>
      </c>
      <c r="C256" s="739" t="s">
        <v>899</v>
      </c>
      <c r="D256" s="739" t="s">
        <v>898</v>
      </c>
      <c r="E256" s="739" t="s">
        <v>1508</v>
      </c>
    </row>
    <row r="257" spans="1:5" ht="30">
      <c r="A257" s="748" t="s">
        <v>1225</v>
      </c>
      <c r="B257" s="739" t="s">
        <v>338</v>
      </c>
      <c r="C257" s="739" t="s">
        <v>899</v>
      </c>
      <c r="D257" s="739" t="s">
        <v>898</v>
      </c>
      <c r="E257" s="739" t="s">
        <v>1519</v>
      </c>
    </row>
    <row r="258" spans="1:5" ht="30">
      <c r="A258" s="748" t="s">
        <v>1226</v>
      </c>
      <c r="B258" s="739" t="s">
        <v>359</v>
      </c>
      <c r="C258" s="739" t="s">
        <v>899</v>
      </c>
      <c r="D258" s="739" t="s">
        <v>898</v>
      </c>
      <c r="E258" s="739" t="s">
        <v>1510</v>
      </c>
    </row>
    <row r="259" spans="1:5" ht="30">
      <c r="A259" s="749" t="s">
        <v>316</v>
      </c>
      <c r="B259" s="739" t="s">
        <v>360</v>
      </c>
      <c r="C259" s="739" t="s">
        <v>908</v>
      </c>
      <c r="D259" s="739" t="s">
        <v>898</v>
      </c>
      <c r="E259" s="739" t="s">
        <v>1510</v>
      </c>
    </row>
    <row r="260" spans="1:5">
      <c r="A260" s="749" t="s">
        <v>317</v>
      </c>
      <c r="B260" s="739" t="s">
        <v>339</v>
      </c>
      <c r="C260" s="739" t="s">
        <v>908</v>
      </c>
      <c r="D260" s="739" t="s">
        <v>898</v>
      </c>
      <c r="E260" s="739" t="s">
        <v>1491</v>
      </c>
    </row>
    <row r="261" spans="1:5" ht="90">
      <c r="A261" s="748" t="s">
        <v>1227</v>
      </c>
      <c r="B261" s="739" t="s">
        <v>1936</v>
      </c>
      <c r="C261" s="739" t="s">
        <v>908</v>
      </c>
      <c r="D261" s="739" t="s">
        <v>898</v>
      </c>
      <c r="E261" s="739" t="s">
        <v>1510</v>
      </c>
    </row>
    <row r="262" spans="1:5" ht="30">
      <c r="A262" s="748" t="s">
        <v>1228</v>
      </c>
      <c r="B262" s="739" t="s">
        <v>362</v>
      </c>
      <c r="C262" s="739" t="s">
        <v>908</v>
      </c>
      <c r="D262" s="739" t="s">
        <v>898</v>
      </c>
      <c r="E262" s="739" t="s">
        <v>1491</v>
      </c>
    </row>
    <row r="263" spans="1:5">
      <c r="A263" s="748" t="s">
        <v>1229</v>
      </c>
      <c r="B263" s="739" t="s">
        <v>363</v>
      </c>
      <c r="C263" s="739" t="s">
        <v>908</v>
      </c>
      <c r="D263" s="739" t="s">
        <v>898</v>
      </c>
      <c r="E263" s="739" t="s">
        <v>1491</v>
      </c>
    </row>
    <row r="264" spans="1:5" ht="30">
      <c r="A264" s="748" t="s">
        <v>1230</v>
      </c>
      <c r="B264" s="739" t="s">
        <v>364</v>
      </c>
      <c r="C264" s="739" t="s">
        <v>908</v>
      </c>
      <c r="D264" s="739" t="s">
        <v>898</v>
      </c>
      <c r="E264" s="739" t="s">
        <v>1491</v>
      </c>
    </row>
    <row r="265" spans="1:5">
      <c r="A265" s="748" t="s">
        <v>1231</v>
      </c>
      <c r="B265" s="739" t="s">
        <v>365</v>
      </c>
      <c r="C265" s="739" t="s">
        <v>899</v>
      </c>
      <c r="D265" s="739" t="s">
        <v>898</v>
      </c>
      <c r="E265" s="739" t="s">
        <v>1491</v>
      </c>
    </row>
    <row r="266" spans="1:5">
      <c r="A266" s="748" t="s">
        <v>1232</v>
      </c>
      <c r="B266" s="739" t="s">
        <v>629</v>
      </c>
      <c r="C266" s="739" t="s">
        <v>899</v>
      </c>
      <c r="D266" s="739" t="s">
        <v>898</v>
      </c>
    </row>
    <row r="267" spans="1:5">
      <c r="A267" s="748" t="s">
        <v>1233</v>
      </c>
      <c r="B267" s="739" t="s">
        <v>1497</v>
      </c>
      <c r="C267" s="739" t="s">
        <v>908</v>
      </c>
      <c r="D267" s="739" t="s">
        <v>898</v>
      </c>
    </row>
    <row r="268" spans="1:5" ht="60">
      <c r="A268" s="748" t="s">
        <v>1234</v>
      </c>
      <c r="B268" s="739" t="s">
        <v>1498</v>
      </c>
      <c r="C268" s="739" t="s">
        <v>910</v>
      </c>
      <c r="D268" s="739" t="s">
        <v>898</v>
      </c>
    </row>
    <row r="269" spans="1:5" ht="75">
      <c r="A269" s="748" t="s">
        <v>1235</v>
      </c>
      <c r="B269" s="739" t="s">
        <v>1569</v>
      </c>
      <c r="C269" s="739" t="s">
        <v>906</v>
      </c>
      <c r="D269" s="739" t="s">
        <v>898</v>
      </c>
      <c r="E269" s="739" t="s">
        <v>1508</v>
      </c>
    </row>
    <row r="270" spans="1:5" ht="30">
      <c r="A270" s="748" t="s">
        <v>1236</v>
      </c>
      <c r="B270" s="739" t="s">
        <v>343</v>
      </c>
      <c r="C270" s="739" t="s">
        <v>899</v>
      </c>
      <c r="D270" s="739" t="s">
        <v>898</v>
      </c>
      <c r="E270" s="739" t="s">
        <v>1508</v>
      </c>
    </row>
    <row r="271" spans="1:5" ht="45">
      <c r="A271" s="748" t="s">
        <v>1237</v>
      </c>
      <c r="B271" s="739" t="s">
        <v>368</v>
      </c>
      <c r="C271" s="739" t="s">
        <v>899</v>
      </c>
      <c r="D271" s="739" t="s">
        <v>898</v>
      </c>
      <c r="E271" s="739" t="s">
        <v>2587</v>
      </c>
    </row>
    <row r="272" spans="1:5" ht="45">
      <c r="A272" s="748" t="s">
        <v>1238</v>
      </c>
      <c r="B272" s="739" t="s">
        <v>1191</v>
      </c>
      <c r="C272" s="739" t="s">
        <v>899</v>
      </c>
      <c r="D272" s="739" t="s">
        <v>898</v>
      </c>
      <c r="E272" s="739" t="s">
        <v>2587</v>
      </c>
    </row>
    <row r="273" spans="1:5" ht="30">
      <c r="A273" s="748" t="s">
        <v>1239</v>
      </c>
      <c r="B273" s="739" t="s">
        <v>1185</v>
      </c>
      <c r="C273" s="739" t="s">
        <v>899</v>
      </c>
      <c r="D273" s="739" t="s">
        <v>898</v>
      </c>
      <c r="E273" s="739" t="s">
        <v>1491</v>
      </c>
    </row>
    <row r="274" spans="1:5">
      <c r="A274" s="748" t="s">
        <v>1240</v>
      </c>
      <c r="B274" s="739" t="s">
        <v>1186</v>
      </c>
      <c r="C274" s="739" t="s">
        <v>2517</v>
      </c>
      <c r="D274" s="739" t="s">
        <v>898</v>
      </c>
      <c r="E274" s="739" t="s">
        <v>1491</v>
      </c>
    </row>
    <row r="275" spans="1:5" ht="30">
      <c r="A275" s="748" t="s">
        <v>1241</v>
      </c>
      <c r="B275" s="739" t="s">
        <v>1572</v>
      </c>
      <c r="C275" s="739" t="s">
        <v>2517</v>
      </c>
      <c r="D275" s="739" t="s">
        <v>898</v>
      </c>
      <c r="E275" s="739" t="s">
        <v>1508</v>
      </c>
    </row>
    <row r="276" spans="1:5" ht="45">
      <c r="A276" s="749" t="s">
        <v>2571</v>
      </c>
      <c r="B276" s="739" t="s">
        <v>350</v>
      </c>
      <c r="C276" s="739" t="s">
        <v>2518</v>
      </c>
      <c r="D276" s="739" t="s">
        <v>898</v>
      </c>
      <c r="E276" s="739" t="s">
        <v>1508</v>
      </c>
    </row>
    <row r="277" spans="1:5" ht="45">
      <c r="A277" s="749" t="s">
        <v>2572</v>
      </c>
      <c r="B277" s="739" t="s">
        <v>1499</v>
      </c>
      <c r="C277" s="739" t="s">
        <v>2518</v>
      </c>
      <c r="D277" s="739" t="s">
        <v>898</v>
      </c>
      <c r="E277" s="739" t="s">
        <v>1508</v>
      </c>
    </row>
    <row r="278" spans="1:5" ht="60">
      <c r="A278" s="748" t="s">
        <v>1242</v>
      </c>
      <c r="B278" s="739" t="s">
        <v>351</v>
      </c>
      <c r="C278" s="739" t="s">
        <v>910</v>
      </c>
      <c r="D278" s="739" t="s">
        <v>898</v>
      </c>
      <c r="E278" s="739" t="s">
        <v>1491</v>
      </c>
    </row>
    <row r="279" spans="1:5" ht="60">
      <c r="A279" s="748" t="s">
        <v>1243</v>
      </c>
      <c r="B279" s="739" t="s">
        <v>1573</v>
      </c>
      <c r="C279" s="739" t="s">
        <v>906</v>
      </c>
      <c r="D279" s="739" t="s">
        <v>898</v>
      </c>
      <c r="E279" s="739" t="s">
        <v>1491</v>
      </c>
    </row>
    <row r="280" spans="1:5" ht="30">
      <c r="A280" s="748" t="s">
        <v>1244</v>
      </c>
      <c r="B280" s="739" t="s">
        <v>372</v>
      </c>
      <c r="C280" s="739" t="s">
        <v>1629</v>
      </c>
      <c r="D280" s="739" t="s">
        <v>898</v>
      </c>
      <c r="E280" s="739" t="s">
        <v>1491</v>
      </c>
    </row>
    <row r="281" spans="1:5" ht="45">
      <c r="A281" s="748" t="s">
        <v>1245</v>
      </c>
      <c r="B281" s="739" t="s">
        <v>365</v>
      </c>
      <c r="C281" s="739" t="s">
        <v>906</v>
      </c>
      <c r="D281" s="739" t="s">
        <v>898</v>
      </c>
      <c r="E281" s="739" t="s">
        <v>1491</v>
      </c>
    </row>
    <row r="282" spans="1:5" ht="45">
      <c r="A282" s="748" t="s">
        <v>1246</v>
      </c>
      <c r="B282" s="739" t="s">
        <v>1946</v>
      </c>
      <c r="C282" s="739" t="s">
        <v>2488</v>
      </c>
      <c r="D282" s="739" t="s">
        <v>898</v>
      </c>
      <c r="E282" s="739" t="s">
        <v>2555</v>
      </c>
    </row>
    <row r="283" spans="1:5" ht="45">
      <c r="A283" s="748" t="s">
        <v>1247</v>
      </c>
      <c r="B283" s="739" t="s">
        <v>448</v>
      </c>
      <c r="C283" s="739" t="s">
        <v>2488</v>
      </c>
      <c r="D283" s="739" t="s">
        <v>898</v>
      </c>
      <c r="E283" s="739" t="s">
        <v>1513</v>
      </c>
    </row>
    <row r="284" spans="1:5" ht="30">
      <c r="A284" s="748" t="s">
        <v>1248</v>
      </c>
      <c r="B284" s="739" t="s">
        <v>303</v>
      </c>
      <c r="C284" s="739" t="s">
        <v>2488</v>
      </c>
      <c r="D284" s="739" t="s">
        <v>898</v>
      </c>
      <c r="E284" s="739" t="s">
        <v>1508</v>
      </c>
    </row>
    <row r="285" spans="1:5">
      <c r="A285" s="748" t="s">
        <v>1249</v>
      </c>
      <c r="B285" s="741"/>
      <c r="C285" s="739" t="s">
        <v>2488</v>
      </c>
      <c r="D285" s="739" t="s">
        <v>898</v>
      </c>
    </row>
    <row r="286" spans="1:5" ht="30">
      <c r="A286" s="748" t="s">
        <v>1250</v>
      </c>
      <c r="B286" s="739" t="s">
        <v>373</v>
      </c>
      <c r="C286" s="739" t="s">
        <v>2488</v>
      </c>
      <c r="D286" s="739" t="s">
        <v>898</v>
      </c>
      <c r="E286" s="739" t="s">
        <v>1491</v>
      </c>
    </row>
    <row r="287" spans="1:5" ht="30">
      <c r="A287" s="748" t="s">
        <v>1251</v>
      </c>
      <c r="B287" s="739" t="s">
        <v>1528</v>
      </c>
      <c r="C287" s="739" t="s">
        <v>2488</v>
      </c>
      <c r="D287" s="739" t="s">
        <v>898</v>
      </c>
      <c r="E287" s="739" t="s">
        <v>1510</v>
      </c>
    </row>
    <row r="288" spans="1:5">
      <c r="A288" s="748" t="s">
        <v>1252</v>
      </c>
      <c r="B288" s="741"/>
      <c r="C288" s="739" t="s">
        <v>2488</v>
      </c>
      <c r="D288" s="739" t="s">
        <v>898</v>
      </c>
    </row>
    <row r="289" spans="1:5">
      <c r="A289" s="748" t="s">
        <v>1253</v>
      </c>
      <c r="B289" s="741"/>
      <c r="C289" s="739" t="s">
        <v>2488</v>
      </c>
      <c r="D289" s="739" t="s">
        <v>898</v>
      </c>
    </row>
    <row r="290" spans="1:5">
      <c r="A290" s="748" t="s">
        <v>1254</v>
      </c>
      <c r="B290" s="741"/>
      <c r="C290" s="739" t="s">
        <v>2488</v>
      </c>
      <c r="D290" s="739" t="s">
        <v>898</v>
      </c>
    </row>
    <row r="291" spans="1:5" ht="30">
      <c r="A291" s="192" t="s">
        <v>1255</v>
      </c>
      <c r="B291" s="785"/>
      <c r="C291" s="739" t="s">
        <v>902</v>
      </c>
      <c r="D291" s="15" t="s">
        <v>898</v>
      </c>
    </row>
    <row r="292" spans="1:5" ht="45">
      <c r="A292" s="192" t="s">
        <v>1256</v>
      </c>
      <c r="B292" s="785"/>
      <c r="C292" s="739" t="s">
        <v>902</v>
      </c>
      <c r="D292" s="15" t="s">
        <v>898</v>
      </c>
    </row>
    <row r="293" spans="1:5" ht="45">
      <c r="A293" s="192" t="s">
        <v>1257</v>
      </c>
      <c r="B293" s="785"/>
      <c r="C293" s="739" t="s">
        <v>904</v>
      </c>
      <c r="D293" s="15" t="s">
        <v>898</v>
      </c>
    </row>
    <row r="294" spans="1:5" ht="30">
      <c r="A294" s="192" t="s">
        <v>1258</v>
      </c>
      <c r="B294" s="785"/>
      <c r="C294" s="739" t="s">
        <v>902</v>
      </c>
      <c r="D294" s="15" t="s">
        <v>898</v>
      </c>
    </row>
    <row r="295" spans="1:5" ht="30">
      <c r="A295" s="192" t="s">
        <v>1259</v>
      </c>
      <c r="B295" s="787" t="s">
        <v>375</v>
      </c>
      <c r="C295" s="739" t="s">
        <v>902</v>
      </c>
      <c r="D295" s="15" t="s">
        <v>898</v>
      </c>
      <c r="E295" s="739" t="s">
        <v>1491</v>
      </c>
    </row>
    <row r="296" spans="1:5" ht="30">
      <c r="A296" s="192" t="s">
        <v>1260</v>
      </c>
      <c r="B296" s="787" t="s">
        <v>376</v>
      </c>
      <c r="C296" s="739" t="s">
        <v>904</v>
      </c>
      <c r="D296" s="15" t="s">
        <v>898</v>
      </c>
      <c r="E296" s="739" t="s">
        <v>1491</v>
      </c>
    </row>
    <row r="297" spans="1:5" ht="30">
      <c r="A297" s="192" t="s">
        <v>1261</v>
      </c>
      <c r="B297" s="787" t="s">
        <v>377</v>
      </c>
      <c r="C297" s="739" t="s">
        <v>902</v>
      </c>
      <c r="D297" s="15" t="s">
        <v>898</v>
      </c>
      <c r="E297" s="739" t="s">
        <v>1491</v>
      </c>
    </row>
    <row r="298" spans="1:5" ht="30">
      <c r="A298" s="192" t="s">
        <v>1262</v>
      </c>
      <c r="B298" s="787" t="s">
        <v>379</v>
      </c>
      <c r="C298" s="739" t="s">
        <v>902</v>
      </c>
      <c r="D298" s="15" t="s">
        <v>898</v>
      </c>
      <c r="E298" s="739" t="s">
        <v>1491</v>
      </c>
    </row>
    <row r="299" spans="1:5" ht="45">
      <c r="A299" s="192" t="s">
        <v>1263</v>
      </c>
      <c r="B299" s="787" t="s">
        <v>429</v>
      </c>
      <c r="C299" s="739" t="s">
        <v>902</v>
      </c>
      <c r="D299" s="15" t="s">
        <v>898</v>
      </c>
      <c r="E299" s="739" t="s">
        <v>1491</v>
      </c>
    </row>
    <row r="300" spans="1:5" ht="30">
      <c r="A300" s="192" t="s">
        <v>1264</v>
      </c>
      <c r="B300" s="787" t="s">
        <v>411</v>
      </c>
      <c r="C300" s="739" t="s">
        <v>902</v>
      </c>
      <c r="D300" s="15" t="s">
        <v>898</v>
      </c>
      <c r="E300" s="739" t="s">
        <v>1510</v>
      </c>
    </row>
    <row r="301" spans="1:5" ht="30">
      <c r="A301" s="192" t="s">
        <v>1265</v>
      </c>
      <c r="B301" s="787" t="s">
        <v>381</v>
      </c>
      <c r="C301" s="739" t="s">
        <v>901</v>
      </c>
      <c r="D301" s="15" t="s">
        <v>898</v>
      </c>
      <c r="E301" s="739" t="s">
        <v>1510</v>
      </c>
    </row>
    <row r="302" spans="1:5" ht="30">
      <c r="A302" s="192" t="s">
        <v>1266</v>
      </c>
      <c r="B302" s="787" t="s">
        <v>380</v>
      </c>
      <c r="C302" s="739" t="s">
        <v>901</v>
      </c>
      <c r="D302" s="15" t="s">
        <v>898</v>
      </c>
      <c r="E302" s="739" t="s">
        <v>1491</v>
      </c>
    </row>
    <row r="303" spans="1:5" ht="45">
      <c r="A303" s="192" t="s">
        <v>1267</v>
      </c>
      <c r="B303" s="787"/>
      <c r="C303" s="739" t="s">
        <v>901</v>
      </c>
      <c r="D303" s="15" t="s">
        <v>898</v>
      </c>
    </row>
    <row r="304" spans="1:5" ht="30">
      <c r="A304" s="192" t="s">
        <v>1268</v>
      </c>
      <c r="B304" s="787" t="s">
        <v>337</v>
      </c>
      <c r="C304" s="739" t="s">
        <v>901</v>
      </c>
      <c r="D304" s="15" t="s">
        <v>898</v>
      </c>
      <c r="E304" s="739" t="s">
        <v>1491</v>
      </c>
    </row>
    <row r="305" spans="1:5" ht="30">
      <c r="A305" s="750" t="s">
        <v>2564</v>
      </c>
      <c r="B305" s="787" t="s">
        <v>383</v>
      </c>
      <c r="C305" s="739" t="s">
        <v>902</v>
      </c>
      <c r="D305" s="15" t="s">
        <v>898</v>
      </c>
      <c r="E305" s="739" t="s">
        <v>1508</v>
      </c>
    </row>
    <row r="306" spans="1:5" ht="30">
      <c r="A306" s="750" t="s">
        <v>2565</v>
      </c>
      <c r="B306" s="787" t="s">
        <v>384</v>
      </c>
      <c r="C306" s="739" t="s">
        <v>902</v>
      </c>
      <c r="D306" s="15" t="s">
        <v>816</v>
      </c>
      <c r="E306" s="739" t="s">
        <v>1519</v>
      </c>
    </row>
    <row r="307" spans="1:5" ht="30">
      <c r="A307" s="192" t="s">
        <v>1269</v>
      </c>
      <c r="B307" s="787" t="s">
        <v>428</v>
      </c>
      <c r="C307" s="739" t="s">
        <v>899</v>
      </c>
      <c r="D307" s="15" t="s">
        <v>898</v>
      </c>
      <c r="E307" s="739" t="s">
        <v>1510</v>
      </c>
    </row>
    <row r="308" spans="1:5" ht="30">
      <c r="A308" s="192" t="s">
        <v>1270</v>
      </c>
      <c r="B308" s="787" t="s">
        <v>385</v>
      </c>
      <c r="C308" s="739" t="s">
        <v>904</v>
      </c>
      <c r="D308" s="15" t="s">
        <v>898</v>
      </c>
      <c r="E308" s="739" t="s">
        <v>1510</v>
      </c>
    </row>
    <row r="309" spans="1:5" ht="60">
      <c r="A309" s="748" t="s">
        <v>1271</v>
      </c>
      <c r="B309" s="787" t="s">
        <v>339</v>
      </c>
      <c r="C309" s="739" t="s">
        <v>906</v>
      </c>
      <c r="D309" s="15" t="s">
        <v>898</v>
      </c>
      <c r="E309" s="739" t="s">
        <v>1491</v>
      </c>
    </row>
    <row r="310" spans="1:5" ht="45">
      <c r="A310" s="748" t="s">
        <v>1272</v>
      </c>
      <c r="B310" s="787" t="s">
        <v>386</v>
      </c>
      <c r="C310" s="739" t="s">
        <v>1629</v>
      </c>
      <c r="D310" s="15" t="s">
        <v>898</v>
      </c>
      <c r="E310" s="739" t="s">
        <v>1491</v>
      </c>
    </row>
    <row r="311" spans="1:5" ht="30">
      <c r="A311" s="192" t="s">
        <v>1273</v>
      </c>
      <c r="B311" s="787" t="s">
        <v>387</v>
      </c>
      <c r="C311" s="739" t="s">
        <v>904</v>
      </c>
      <c r="D311" s="15" t="s">
        <v>898</v>
      </c>
      <c r="E311" s="739" t="s">
        <v>1491</v>
      </c>
    </row>
    <row r="312" spans="1:5" ht="45">
      <c r="A312" s="192" t="s">
        <v>1274</v>
      </c>
      <c r="B312" s="787" t="s">
        <v>388</v>
      </c>
      <c r="C312" s="739" t="s">
        <v>904</v>
      </c>
      <c r="D312" s="15" t="s">
        <v>898</v>
      </c>
      <c r="E312" s="739" t="s">
        <v>1491</v>
      </c>
    </row>
    <row r="313" spans="1:5" ht="30">
      <c r="A313" s="192" t="s">
        <v>1275</v>
      </c>
      <c r="B313" s="787" t="s">
        <v>389</v>
      </c>
      <c r="C313" s="739" t="s">
        <v>904</v>
      </c>
      <c r="D313" s="15" t="s">
        <v>898</v>
      </c>
      <c r="E313" s="739" t="s">
        <v>1508</v>
      </c>
    </row>
    <row r="314" spans="1:5" ht="45">
      <c r="A314" s="192" t="s">
        <v>1276</v>
      </c>
      <c r="B314" s="787" t="s">
        <v>390</v>
      </c>
      <c r="C314" s="739" t="s">
        <v>904</v>
      </c>
      <c r="D314" s="15" t="s">
        <v>898</v>
      </c>
      <c r="E314" s="739" t="s">
        <v>1513</v>
      </c>
    </row>
    <row r="315" spans="1:5" ht="30">
      <c r="A315" s="192" t="s">
        <v>1277</v>
      </c>
      <c r="B315" s="787" t="s">
        <v>391</v>
      </c>
      <c r="C315" s="739" t="s">
        <v>904</v>
      </c>
      <c r="D315" s="15" t="s">
        <v>898</v>
      </c>
      <c r="E315" s="739" t="s">
        <v>1508</v>
      </c>
    </row>
    <row r="316" spans="1:5" ht="60">
      <c r="A316" s="192" t="s">
        <v>1278</v>
      </c>
      <c r="B316" s="787" t="s">
        <v>393</v>
      </c>
      <c r="C316" s="739" t="s">
        <v>910</v>
      </c>
      <c r="D316" s="15" t="s">
        <v>898</v>
      </c>
      <c r="E316" s="739" t="s">
        <v>1513</v>
      </c>
    </row>
    <row r="317" spans="1:5" ht="45">
      <c r="A317" s="192" t="s">
        <v>1279</v>
      </c>
      <c r="B317" s="787" t="s">
        <v>436</v>
      </c>
      <c r="C317" s="739" t="s">
        <v>906</v>
      </c>
      <c r="D317" s="15" t="s">
        <v>898</v>
      </c>
      <c r="E317" s="739" t="s">
        <v>1513</v>
      </c>
    </row>
    <row r="318" spans="1:5" ht="60">
      <c r="A318" s="748" t="s">
        <v>1280</v>
      </c>
      <c r="B318" s="787" t="s">
        <v>394</v>
      </c>
      <c r="C318" s="739" t="s">
        <v>906</v>
      </c>
      <c r="D318" s="15" t="s">
        <v>898</v>
      </c>
      <c r="E318" s="739" t="s">
        <v>1491</v>
      </c>
    </row>
    <row r="319" spans="1:5" ht="60">
      <c r="A319" s="748" t="s">
        <v>1281</v>
      </c>
      <c r="B319" s="787" t="s">
        <v>377</v>
      </c>
      <c r="C319" s="739" t="s">
        <v>906</v>
      </c>
      <c r="D319" s="15" t="s">
        <v>898</v>
      </c>
      <c r="E319" s="739" t="s">
        <v>1491</v>
      </c>
    </row>
    <row r="320" spans="1:5" ht="45">
      <c r="A320" s="748" t="s">
        <v>1282</v>
      </c>
      <c r="B320" s="787" t="s">
        <v>387</v>
      </c>
      <c r="C320" s="739" t="s">
        <v>906</v>
      </c>
      <c r="D320" s="15" t="s">
        <v>898</v>
      </c>
      <c r="E320" s="739" t="s">
        <v>1491</v>
      </c>
    </row>
    <row r="321" spans="1:5" ht="60">
      <c r="A321" s="748" t="s">
        <v>1283</v>
      </c>
      <c r="B321" s="787" t="s">
        <v>396</v>
      </c>
      <c r="C321" s="739" t="s">
        <v>910</v>
      </c>
      <c r="D321" s="15" t="s">
        <v>898</v>
      </c>
      <c r="E321" s="739" t="s">
        <v>1491</v>
      </c>
    </row>
    <row r="322" spans="1:5" ht="30">
      <c r="A322" s="748" t="s">
        <v>1284</v>
      </c>
      <c r="B322" s="787" t="s">
        <v>397</v>
      </c>
      <c r="C322" s="739" t="s">
        <v>904</v>
      </c>
      <c r="D322" s="15" t="s">
        <v>898</v>
      </c>
      <c r="E322" s="739" t="s">
        <v>1508</v>
      </c>
    </row>
    <row r="323" spans="1:5" ht="60">
      <c r="A323" s="748" t="s">
        <v>1285</v>
      </c>
      <c r="B323" s="787" t="s">
        <v>1627</v>
      </c>
      <c r="C323" s="739" t="s">
        <v>904</v>
      </c>
      <c r="D323" s="15" t="s">
        <v>898</v>
      </c>
      <c r="E323" s="739" t="s">
        <v>1510</v>
      </c>
    </row>
    <row r="324" spans="1:5" ht="30">
      <c r="A324" s="748" t="s">
        <v>1286</v>
      </c>
      <c r="B324" s="787" t="s">
        <v>437</v>
      </c>
      <c r="C324" s="739" t="s">
        <v>904</v>
      </c>
      <c r="D324" s="15" t="s">
        <v>898</v>
      </c>
      <c r="E324" s="739" t="s">
        <v>1491</v>
      </c>
    </row>
    <row r="325" spans="1:5" ht="30">
      <c r="A325" s="748" t="s">
        <v>1287</v>
      </c>
      <c r="B325" s="787" t="s">
        <v>438</v>
      </c>
      <c r="C325" s="739" t="s">
        <v>904</v>
      </c>
      <c r="D325" s="15" t="s">
        <v>898</v>
      </c>
      <c r="E325" s="739" t="s">
        <v>1513</v>
      </c>
    </row>
    <row r="326" spans="1:5" ht="30">
      <c r="A326" s="748" t="s">
        <v>1288</v>
      </c>
      <c r="B326" s="787" t="s">
        <v>439</v>
      </c>
      <c r="C326" s="739" t="s">
        <v>904</v>
      </c>
      <c r="D326" s="15" t="s">
        <v>898</v>
      </c>
      <c r="E326" s="739" t="s">
        <v>1491</v>
      </c>
    </row>
    <row r="327" spans="1:5" ht="75">
      <c r="A327" s="748" t="s">
        <v>1289</v>
      </c>
      <c r="B327" s="787" t="s">
        <v>398</v>
      </c>
      <c r="C327" s="739" t="s">
        <v>906</v>
      </c>
      <c r="D327" s="15" t="s">
        <v>898</v>
      </c>
      <c r="E327" s="739" t="s">
        <v>1510</v>
      </c>
    </row>
    <row r="328" spans="1:5" ht="30">
      <c r="A328" s="748" t="s">
        <v>1299</v>
      </c>
      <c r="B328" s="739" t="s">
        <v>399</v>
      </c>
      <c r="C328" s="739" t="s">
        <v>899</v>
      </c>
      <c r="D328" s="739" t="s">
        <v>816</v>
      </c>
      <c r="E328" s="739" t="s">
        <v>1510</v>
      </c>
    </row>
    <row r="329" spans="1:5">
      <c r="A329" s="748" t="s">
        <v>817</v>
      </c>
      <c r="B329" s="739" t="s">
        <v>1576</v>
      </c>
      <c r="C329" s="739" t="s">
        <v>897</v>
      </c>
      <c r="D329" s="739" t="s">
        <v>898</v>
      </c>
      <c r="E329" s="739" t="s">
        <v>1491</v>
      </c>
    </row>
    <row r="330" spans="1:5">
      <c r="A330" s="748" t="s">
        <v>818</v>
      </c>
      <c r="B330" s="739" t="s">
        <v>475</v>
      </c>
      <c r="C330" s="739" t="s">
        <v>899</v>
      </c>
      <c r="D330" s="739" t="s">
        <v>816</v>
      </c>
      <c r="E330" s="739" t="s">
        <v>1491</v>
      </c>
    </row>
    <row r="331" spans="1:5" ht="30">
      <c r="A331" s="748" t="s">
        <v>819</v>
      </c>
      <c r="B331" s="739" t="s">
        <v>542</v>
      </c>
      <c r="C331" s="739" t="s">
        <v>899</v>
      </c>
      <c r="D331" s="739" t="s">
        <v>898</v>
      </c>
      <c r="E331" s="739" t="s">
        <v>1508</v>
      </c>
    </row>
    <row r="332" spans="1:5" ht="30">
      <c r="A332" s="748" t="s">
        <v>820</v>
      </c>
      <c r="B332" s="739" t="s">
        <v>518</v>
      </c>
      <c r="C332" s="739" t="s">
        <v>899</v>
      </c>
      <c r="D332" s="739" t="s">
        <v>898</v>
      </c>
      <c r="E332" s="739" t="s">
        <v>1513</v>
      </c>
    </row>
    <row r="333" spans="1:5">
      <c r="A333" s="748" t="s">
        <v>821</v>
      </c>
      <c r="C333" s="739" t="s">
        <v>899</v>
      </c>
      <c r="D333" s="739" t="s">
        <v>898</v>
      </c>
    </row>
    <row r="334" spans="1:5" ht="30">
      <c r="A334" s="748" t="s">
        <v>822</v>
      </c>
      <c r="B334" s="739" t="s">
        <v>486</v>
      </c>
      <c r="C334" s="739" t="s">
        <v>899</v>
      </c>
      <c r="D334" s="739" t="s">
        <v>898</v>
      </c>
      <c r="E334" s="739" t="s">
        <v>1513</v>
      </c>
    </row>
    <row r="335" spans="1:5" ht="30">
      <c r="A335" s="748" t="s">
        <v>823</v>
      </c>
      <c r="B335" s="739" t="s">
        <v>487</v>
      </c>
      <c r="C335" s="739" t="s">
        <v>899</v>
      </c>
      <c r="D335" s="739" t="s">
        <v>898</v>
      </c>
      <c r="E335" s="739" t="s">
        <v>1513</v>
      </c>
    </row>
    <row r="336" spans="1:5" ht="30">
      <c r="A336" s="748" t="s">
        <v>824</v>
      </c>
      <c r="B336" s="739" t="s">
        <v>488</v>
      </c>
      <c r="C336" s="739" t="s">
        <v>899</v>
      </c>
      <c r="D336" s="739" t="s">
        <v>898</v>
      </c>
      <c r="E336" s="739" t="s">
        <v>1513</v>
      </c>
    </row>
    <row r="337" spans="1:5" ht="30">
      <c r="A337" s="748" t="s">
        <v>826</v>
      </c>
      <c r="B337" s="739" t="s">
        <v>491</v>
      </c>
      <c r="C337" s="739" t="s">
        <v>900</v>
      </c>
      <c r="D337" s="739" t="s">
        <v>898</v>
      </c>
      <c r="E337" s="739" t="s">
        <v>1508</v>
      </c>
    </row>
    <row r="338" spans="1:5" ht="30">
      <c r="A338" s="748" t="s">
        <v>828</v>
      </c>
      <c r="B338" s="739" t="s">
        <v>492</v>
      </c>
      <c r="C338" s="739" t="s">
        <v>900</v>
      </c>
      <c r="D338" s="739" t="s">
        <v>898</v>
      </c>
      <c r="E338" s="739" t="s">
        <v>1508</v>
      </c>
    </row>
    <row r="339" spans="1:5" ht="30">
      <c r="A339" s="748" t="s">
        <v>830</v>
      </c>
      <c r="B339" s="739" t="s">
        <v>493</v>
      </c>
      <c r="C339" s="739" t="s">
        <v>900</v>
      </c>
      <c r="D339" s="739" t="s">
        <v>898</v>
      </c>
      <c r="E339" s="739" t="s">
        <v>1508</v>
      </c>
    </row>
    <row r="340" spans="1:5" ht="30">
      <c r="A340" s="748" t="s">
        <v>831</v>
      </c>
      <c r="B340" s="739" t="s">
        <v>494</v>
      </c>
      <c r="C340" s="739" t="s">
        <v>899</v>
      </c>
      <c r="D340" s="739" t="s">
        <v>898</v>
      </c>
      <c r="E340" s="739" t="s">
        <v>1508</v>
      </c>
    </row>
    <row r="341" spans="1:5" ht="30">
      <c r="A341" s="748" t="s">
        <v>832</v>
      </c>
      <c r="B341" s="739" t="s">
        <v>495</v>
      </c>
      <c r="C341" s="739" t="s">
        <v>901</v>
      </c>
      <c r="D341" s="739" t="s">
        <v>816</v>
      </c>
      <c r="E341" s="739" t="s">
        <v>1508</v>
      </c>
    </row>
    <row r="342" spans="1:5" ht="30">
      <c r="A342" s="748" t="s">
        <v>833</v>
      </c>
      <c r="B342" s="739" t="s">
        <v>496</v>
      </c>
      <c r="C342" s="739" t="s">
        <v>899</v>
      </c>
      <c r="D342" s="739" t="s">
        <v>898</v>
      </c>
      <c r="E342" s="739" t="s">
        <v>1508</v>
      </c>
    </row>
    <row r="343" spans="1:5" ht="30">
      <c r="A343" s="748" t="s">
        <v>834</v>
      </c>
      <c r="B343" s="739" t="s">
        <v>264</v>
      </c>
      <c r="C343" s="739" t="s">
        <v>899</v>
      </c>
      <c r="D343" s="739" t="s">
        <v>898</v>
      </c>
      <c r="E343" s="739" t="s">
        <v>1508</v>
      </c>
    </row>
    <row r="344" spans="1:5" ht="30">
      <c r="A344" s="748" t="s">
        <v>835</v>
      </c>
      <c r="B344" s="739" t="s">
        <v>502</v>
      </c>
      <c r="C344" s="739" t="s">
        <v>899</v>
      </c>
      <c r="D344" s="739" t="s">
        <v>898</v>
      </c>
      <c r="E344" s="739" t="s">
        <v>1508</v>
      </c>
    </row>
    <row r="345" spans="1:5" ht="30">
      <c r="A345" s="748" t="s">
        <v>836</v>
      </c>
      <c r="B345" s="739" t="s">
        <v>503</v>
      </c>
      <c r="C345" s="739" t="s">
        <v>903</v>
      </c>
      <c r="D345" s="739" t="s">
        <v>898</v>
      </c>
      <c r="E345" s="739" t="s">
        <v>1508</v>
      </c>
    </row>
    <row r="346" spans="1:5" ht="30">
      <c r="A346" s="748" t="s">
        <v>825</v>
      </c>
      <c r="B346" s="739" t="s">
        <v>504</v>
      </c>
      <c r="C346" s="739" t="s">
        <v>900</v>
      </c>
      <c r="D346" s="739" t="s">
        <v>898</v>
      </c>
      <c r="E346" s="739" t="s">
        <v>1510</v>
      </c>
    </row>
    <row r="347" spans="1:5" ht="75">
      <c r="A347" s="748" t="s">
        <v>827</v>
      </c>
      <c r="B347" s="739" t="s">
        <v>505</v>
      </c>
      <c r="C347" s="739" t="s">
        <v>900</v>
      </c>
      <c r="D347" s="739" t="s">
        <v>898</v>
      </c>
      <c r="E347" s="739" t="s">
        <v>1520</v>
      </c>
    </row>
    <row r="348" spans="1:5" ht="45">
      <c r="A348" s="748" t="s">
        <v>829</v>
      </c>
      <c r="B348" s="739" t="s">
        <v>510</v>
      </c>
      <c r="C348" s="739" t="s">
        <v>900</v>
      </c>
      <c r="D348" s="739" t="s">
        <v>898</v>
      </c>
      <c r="E348" s="739" t="s">
        <v>1510</v>
      </c>
    </row>
    <row r="349" spans="1:5" ht="60">
      <c r="A349" s="748" t="s">
        <v>879</v>
      </c>
      <c r="B349" s="739" t="s">
        <v>512</v>
      </c>
      <c r="C349" s="739" t="s">
        <v>899</v>
      </c>
      <c r="D349" s="739" t="s">
        <v>898</v>
      </c>
      <c r="E349" s="739" t="s">
        <v>1510</v>
      </c>
    </row>
    <row r="350" spans="1:5" ht="30">
      <c r="A350" s="748" t="s">
        <v>880</v>
      </c>
      <c r="B350" s="739" t="s">
        <v>513</v>
      </c>
      <c r="C350" s="739" t="s">
        <v>899</v>
      </c>
      <c r="D350" s="739" t="s">
        <v>898</v>
      </c>
      <c r="E350" s="739" t="s">
        <v>1508</v>
      </c>
    </row>
    <row r="351" spans="1:5" ht="30">
      <c r="A351" s="748" t="s">
        <v>881</v>
      </c>
      <c r="B351" s="739" t="s">
        <v>514</v>
      </c>
      <c r="C351" s="739" t="s">
        <v>904</v>
      </c>
      <c r="D351" s="739" t="s">
        <v>898</v>
      </c>
      <c r="E351" s="739" t="s">
        <v>1508</v>
      </c>
    </row>
    <row r="352" spans="1:5" ht="45">
      <c r="A352" s="748" t="s">
        <v>882</v>
      </c>
      <c r="B352" s="739" t="s">
        <v>367</v>
      </c>
      <c r="C352" s="739" t="s">
        <v>899</v>
      </c>
      <c r="D352" s="739" t="s">
        <v>898</v>
      </c>
      <c r="E352" s="739" t="s">
        <v>1510</v>
      </c>
    </row>
    <row r="353" spans="1:5" ht="45">
      <c r="A353" s="748" t="s">
        <v>883</v>
      </c>
      <c r="B353" s="739" t="s">
        <v>1189</v>
      </c>
      <c r="C353" s="739" t="s">
        <v>899</v>
      </c>
      <c r="D353" s="739" t="s">
        <v>898</v>
      </c>
      <c r="E353" s="739" t="s">
        <v>1508</v>
      </c>
    </row>
    <row r="354" spans="1:5" ht="30">
      <c r="A354" s="748" t="s">
        <v>884</v>
      </c>
      <c r="B354" s="739" t="s">
        <v>1191</v>
      </c>
      <c r="C354" s="739" t="s">
        <v>904</v>
      </c>
      <c r="D354" s="739" t="s">
        <v>898</v>
      </c>
      <c r="E354" s="739" t="s">
        <v>1508</v>
      </c>
    </row>
    <row r="355" spans="1:5">
      <c r="A355" s="748" t="s">
        <v>905</v>
      </c>
      <c r="B355" s="739" t="s">
        <v>111</v>
      </c>
      <c r="C355" s="739" t="s">
        <v>902</v>
      </c>
      <c r="D355" s="739" t="s">
        <v>898</v>
      </c>
      <c r="E355" s="739" t="s">
        <v>1491</v>
      </c>
    </row>
    <row r="356" spans="1:5" ht="30">
      <c r="A356" s="748" t="s">
        <v>839</v>
      </c>
      <c r="B356" s="739" t="s">
        <v>586</v>
      </c>
      <c r="C356" s="739" t="s">
        <v>902</v>
      </c>
      <c r="D356" s="739" t="s">
        <v>898</v>
      </c>
      <c r="E356" s="739" t="s">
        <v>1508</v>
      </c>
    </row>
    <row r="357" spans="1:5" ht="30">
      <c r="A357" s="748" t="s">
        <v>840</v>
      </c>
      <c r="B357" s="739" t="s">
        <v>587</v>
      </c>
      <c r="C357" s="739" t="s">
        <v>902</v>
      </c>
      <c r="D357" s="739" t="s">
        <v>898</v>
      </c>
      <c r="E357" s="739" t="s">
        <v>1508</v>
      </c>
    </row>
    <row r="358" spans="1:5" ht="30">
      <c r="A358" s="748" t="s">
        <v>841</v>
      </c>
      <c r="C358" s="739" t="s">
        <v>904</v>
      </c>
      <c r="D358" s="739" t="s">
        <v>898</v>
      </c>
    </row>
    <row r="359" spans="1:5" ht="30">
      <c r="A359" s="748" t="s">
        <v>842</v>
      </c>
      <c r="C359" s="739" t="s">
        <v>906</v>
      </c>
      <c r="D359" s="739" t="s">
        <v>898</v>
      </c>
    </row>
    <row r="360" spans="1:5" ht="30">
      <c r="A360" s="748" t="s">
        <v>865</v>
      </c>
      <c r="B360" s="739" t="s">
        <v>1501</v>
      </c>
      <c r="C360" s="739" t="s">
        <v>902</v>
      </c>
      <c r="D360" s="739" t="s">
        <v>898</v>
      </c>
      <c r="E360" s="739" t="s">
        <v>1508</v>
      </c>
    </row>
    <row r="361" spans="1:5" ht="30">
      <c r="A361" s="748" t="s">
        <v>866</v>
      </c>
      <c r="B361" s="739" t="s">
        <v>1502</v>
      </c>
      <c r="C361" s="739" t="s">
        <v>904</v>
      </c>
      <c r="D361" s="739" t="s">
        <v>898</v>
      </c>
      <c r="E361" s="739" t="s">
        <v>1508</v>
      </c>
    </row>
    <row r="362" spans="1:5" ht="30">
      <c r="A362" s="748" t="s">
        <v>867</v>
      </c>
      <c r="B362" s="739" t="s">
        <v>1503</v>
      </c>
      <c r="C362" s="739" t="s">
        <v>902</v>
      </c>
      <c r="D362" s="739" t="s">
        <v>898</v>
      </c>
      <c r="E362" s="739" t="s">
        <v>1508</v>
      </c>
    </row>
    <row r="363" spans="1:5" ht="30">
      <c r="A363" s="748" t="s">
        <v>868</v>
      </c>
      <c r="B363" s="739" t="s">
        <v>430</v>
      </c>
      <c r="C363" s="739" t="s">
        <v>904</v>
      </c>
      <c r="D363" s="739" t="s">
        <v>898</v>
      </c>
      <c r="E363" s="739" t="s">
        <v>1508</v>
      </c>
    </row>
    <row r="364" spans="1:5">
      <c r="A364" s="748" t="s">
        <v>869</v>
      </c>
      <c r="C364" s="739" t="s">
        <v>902</v>
      </c>
      <c r="D364" s="739" t="s">
        <v>898</v>
      </c>
    </row>
    <row r="365" spans="1:5" ht="30">
      <c r="A365" s="748" t="s">
        <v>872</v>
      </c>
      <c r="C365" s="739" t="s">
        <v>902</v>
      </c>
      <c r="D365" s="739" t="s">
        <v>898</v>
      </c>
    </row>
    <row r="366" spans="1:5">
      <c r="A366" s="748" t="s">
        <v>870</v>
      </c>
      <c r="C366" s="739" t="s">
        <v>902</v>
      </c>
      <c r="D366" s="739" t="s">
        <v>898</v>
      </c>
    </row>
    <row r="367" spans="1:5" ht="30">
      <c r="A367" s="748" t="s">
        <v>873</v>
      </c>
      <c r="C367" s="739" t="s">
        <v>902</v>
      </c>
      <c r="D367" s="739" t="s">
        <v>898</v>
      </c>
    </row>
    <row r="368" spans="1:5">
      <c r="A368" s="748" t="s">
        <v>871</v>
      </c>
      <c r="C368" s="739" t="s">
        <v>904</v>
      </c>
      <c r="D368" s="739" t="s">
        <v>898</v>
      </c>
    </row>
    <row r="369" spans="1:4" ht="30">
      <c r="A369" s="748" t="s">
        <v>874</v>
      </c>
      <c r="C369" s="739" t="s">
        <v>904</v>
      </c>
      <c r="D369" s="739" t="s">
        <v>898</v>
      </c>
    </row>
    <row r="370" spans="1:4">
      <c r="A370" s="748" t="s">
        <v>907</v>
      </c>
      <c r="C370" s="739" t="s">
        <v>904</v>
      </c>
      <c r="D370" s="739" t="s">
        <v>898</v>
      </c>
    </row>
    <row r="371" spans="1:4" ht="30">
      <c r="A371" s="748" t="s">
        <v>885</v>
      </c>
      <c r="C371" s="739" t="s">
        <v>899</v>
      </c>
      <c r="D371" s="739" t="s">
        <v>898</v>
      </c>
    </row>
    <row r="372" spans="1:4" ht="30">
      <c r="A372" s="748" t="s">
        <v>886</v>
      </c>
      <c r="C372" s="739" t="s">
        <v>909</v>
      </c>
      <c r="D372" s="739" t="s">
        <v>898</v>
      </c>
    </row>
    <row r="373" spans="1:4">
      <c r="A373" s="748" t="s">
        <v>887</v>
      </c>
      <c r="C373" s="739" t="s">
        <v>904</v>
      </c>
      <c r="D373" s="739" t="s">
        <v>898</v>
      </c>
    </row>
    <row r="374" spans="1:4" ht="45">
      <c r="A374" s="748" t="s">
        <v>888</v>
      </c>
      <c r="C374" s="739" t="s">
        <v>910</v>
      </c>
      <c r="D374" s="739" t="s">
        <v>898</v>
      </c>
    </row>
    <row r="375" spans="1:4" ht="30">
      <c r="A375" s="748" t="s">
        <v>849</v>
      </c>
      <c r="C375" s="739" t="s">
        <v>910</v>
      </c>
      <c r="D375" s="739" t="s">
        <v>898</v>
      </c>
    </row>
    <row r="376" spans="1:4">
      <c r="A376" s="748" t="s">
        <v>850</v>
      </c>
      <c r="C376" s="739" t="s">
        <v>901</v>
      </c>
      <c r="D376" s="739" t="s">
        <v>898</v>
      </c>
    </row>
    <row r="377" spans="1:4">
      <c r="A377" s="748" t="s">
        <v>851</v>
      </c>
      <c r="C377" s="739" t="s">
        <v>901</v>
      </c>
      <c r="D377" s="739" t="s">
        <v>898</v>
      </c>
    </row>
    <row r="378" spans="1:4">
      <c r="A378" s="748" t="s">
        <v>875</v>
      </c>
      <c r="C378" s="739" t="s">
        <v>1629</v>
      </c>
      <c r="D378" s="739" t="s">
        <v>898</v>
      </c>
    </row>
    <row r="379" spans="1:4">
      <c r="A379" s="748" t="s">
        <v>876</v>
      </c>
      <c r="C379" s="739" t="s">
        <v>899</v>
      </c>
      <c r="D379" s="739" t="s">
        <v>898</v>
      </c>
    </row>
    <row r="380" spans="1:4" ht="30">
      <c r="A380" s="748" t="s">
        <v>877</v>
      </c>
      <c r="C380" s="739" t="s">
        <v>902</v>
      </c>
      <c r="D380" s="739" t="s">
        <v>898</v>
      </c>
    </row>
    <row r="381" spans="1:4" ht="45">
      <c r="A381" s="749" t="s">
        <v>2558</v>
      </c>
      <c r="C381" s="739" t="s">
        <v>902</v>
      </c>
      <c r="D381" s="739" t="s">
        <v>816</v>
      </c>
    </row>
    <row r="382" spans="1:4" ht="30">
      <c r="A382" s="748" t="s">
        <v>878</v>
      </c>
      <c r="C382" s="739" t="s">
        <v>899</v>
      </c>
      <c r="D382" s="739" t="s">
        <v>898</v>
      </c>
    </row>
    <row r="383" spans="1:4">
      <c r="A383" s="748" t="s">
        <v>1023</v>
      </c>
      <c r="C383" s="739" t="s">
        <v>899</v>
      </c>
      <c r="D383" s="739" t="s">
        <v>816</v>
      </c>
    </row>
    <row r="384" spans="1:4">
      <c r="A384" s="748" t="s">
        <v>889</v>
      </c>
      <c r="C384" s="739" t="s">
        <v>899</v>
      </c>
      <c r="D384" s="739" t="s">
        <v>898</v>
      </c>
    </row>
    <row r="385" spans="1:4" ht="30">
      <c r="A385" s="748" t="s">
        <v>890</v>
      </c>
      <c r="C385" s="739" t="s">
        <v>911</v>
      </c>
      <c r="D385" s="739" t="s">
        <v>898</v>
      </c>
    </row>
    <row r="386" spans="1:4" ht="30">
      <c r="A386" s="748" t="s">
        <v>891</v>
      </c>
      <c r="C386" s="739" t="s">
        <v>899</v>
      </c>
      <c r="D386" s="739" t="s">
        <v>898</v>
      </c>
    </row>
    <row r="387" spans="1:4" ht="30">
      <c r="A387" s="748" t="s">
        <v>892</v>
      </c>
      <c r="C387" s="739" t="s">
        <v>899</v>
      </c>
      <c r="D387" s="739" t="s">
        <v>898</v>
      </c>
    </row>
    <row r="388" spans="1:4" ht="30">
      <c r="A388" s="748" t="s">
        <v>893</v>
      </c>
      <c r="C388" s="739" t="s">
        <v>912</v>
      </c>
      <c r="D388" s="739" t="s">
        <v>898</v>
      </c>
    </row>
    <row r="389" spans="1:4" ht="30">
      <c r="A389" s="748" t="s">
        <v>949</v>
      </c>
      <c r="C389" s="739" t="s">
        <v>902</v>
      </c>
      <c r="D389" s="739" t="s">
        <v>898</v>
      </c>
    </row>
    <row r="390" spans="1:4" ht="30">
      <c r="A390" s="748" t="s">
        <v>950</v>
      </c>
      <c r="C390" s="739" t="s">
        <v>899</v>
      </c>
      <c r="D390" s="739" t="s">
        <v>898</v>
      </c>
    </row>
    <row r="391" spans="1:4" ht="45">
      <c r="A391" s="748" t="s">
        <v>951</v>
      </c>
      <c r="C391" s="739" t="s">
        <v>904</v>
      </c>
      <c r="D391" s="739" t="s">
        <v>898</v>
      </c>
    </row>
    <row r="392" spans="1:4">
      <c r="A392" s="748" t="s">
        <v>913</v>
      </c>
      <c r="C392" s="739" t="s">
        <v>899</v>
      </c>
      <c r="D392" s="739" t="s">
        <v>898</v>
      </c>
    </row>
    <row r="393" spans="1:4" ht="45">
      <c r="A393" s="748" t="s">
        <v>914</v>
      </c>
      <c r="C393" s="739" t="s">
        <v>899</v>
      </c>
      <c r="D393" s="739" t="s">
        <v>898</v>
      </c>
    </row>
    <row r="394" spans="1:4">
      <c r="A394" s="748" t="s">
        <v>915</v>
      </c>
      <c r="C394" s="739" t="s">
        <v>901</v>
      </c>
      <c r="D394" s="739" t="s">
        <v>898</v>
      </c>
    </row>
    <row r="395" spans="1:4" ht="30">
      <c r="A395" s="748" t="s">
        <v>1014</v>
      </c>
      <c r="C395" s="739" t="s">
        <v>906</v>
      </c>
      <c r="D395" s="739" t="s">
        <v>898</v>
      </c>
    </row>
    <row r="396" spans="1:4" ht="30">
      <c r="A396" s="748" t="s">
        <v>916</v>
      </c>
      <c r="C396" s="739" t="s">
        <v>910</v>
      </c>
      <c r="D396" s="739" t="s">
        <v>898</v>
      </c>
    </row>
    <row r="397" spans="1:4">
      <c r="A397" s="748" t="s">
        <v>917</v>
      </c>
      <c r="C397" s="739" t="s">
        <v>899</v>
      </c>
      <c r="D397" s="739" t="s">
        <v>898</v>
      </c>
    </row>
    <row r="398" spans="1:4" ht="45">
      <c r="A398" s="748" t="s">
        <v>918</v>
      </c>
      <c r="C398" s="739" t="s">
        <v>899</v>
      </c>
      <c r="D398" s="739" t="s">
        <v>898</v>
      </c>
    </row>
    <row r="399" spans="1:4">
      <c r="A399" s="748" t="s">
        <v>919</v>
      </c>
      <c r="C399" s="739" t="s">
        <v>901</v>
      </c>
      <c r="D399" s="739" t="s">
        <v>898</v>
      </c>
    </row>
    <row r="400" spans="1:4" ht="30">
      <c r="A400" s="748" t="s">
        <v>1017</v>
      </c>
      <c r="C400" s="739" t="s">
        <v>906</v>
      </c>
      <c r="D400" s="739" t="s">
        <v>898</v>
      </c>
    </row>
    <row r="401" spans="1:4" ht="30">
      <c r="A401" s="748" t="s">
        <v>920</v>
      </c>
      <c r="C401" s="739" t="s">
        <v>910</v>
      </c>
      <c r="D401" s="739" t="s">
        <v>898</v>
      </c>
    </row>
    <row r="402" spans="1:4">
      <c r="A402" s="748" t="s">
        <v>921</v>
      </c>
      <c r="C402" s="739" t="s">
        <v>899</v>
      </c>
      <c r="D402" s="739" t="s">
        <v>898</v>
      </c>
    </row>
    <row r="403" spans="1:4" ht="45">
      <c r="A403" s="748" t="s">
        <v>922</v>
      </c>
      <c r="C403" s="739" t="s">
        <v>899</v>
      </c>
      <c r="D403" s="739" t="s">
        <v>898</v>
      </c>
    </row>
    <row r="404" spans="1:4">
      <c r="A404" s="748" t="s">
        <v>923</v>
      </c>
      <c r="C404" s="739" t="s">
        <v>901</v>
      </c>
      <c r="D404" s="739" t="s">
        <v>898</v>
      </c>
    </row>
    <row r="405" spans="1:4" ht="30">
      <c r="A405" s="748" t="s">
        <v>1013</v>
      </c>
      <c r="C405" s="739" t="s">
        <v>906</v>
      </c>
      <c r="D405" s="739" t="s">
        <v>898</v>
      </c>
    </row>
    <row r="406" spans="1:4" ht="30">
      <c r="A406" s="748" t="s">
        <v>924</v>
      </c>
      <c r="C406" s="739" t="s">
        <v>910</v>
      </c>
      <c r="D406" s="739" t="s">
        <v>898</v>
      </c>
    </row>
    <row r="407" spans="1:4">
      <c r="A407" s="748" t="s">
        <v>925</v>
      </c>
      <c r="C407" s="739" t="s">
        <v>899</v>
      </c>
      <c r="D407" s="739" t="s">
        <v>898</v>
      </c>
    </row>
    <row r="408" spans="1:4" ht="30">
      <c r="A408" s="748" t="s">
        <v>1015</v>
      </c>
      <c r="C408" s="739" t="s">
        <v>906</v>
      </c>
      <c r="D408" s="739" t="s">
        <v>898</v>
      </c>
    </row>
    <row r="409" spans="1:4" ht="45">
      <c r="A409" s="748" t="s">
        <v>926</v>
      </c>
      <c r="C409" s="739" t="s">
        <v>899</v>
      </c>
      <c r="D409" s="739" t="s">
        <v>898</v>
      </c>
    </row>
    <row r="410" spans="1:4" ht="30">
      <c r="A410" s="748" t="s">
        <v>927</v>
      </c>
      <c r="C410" s="739" t="s">
        <v>910</v>
      </c>
      <c r="D410" s="739" t="s">
        <v>898</v>
      </c>
    </row>
    <row r="411" spans="1:4">
      <c r="A411" s="748" t="s">
        <v>928</v>
      </c>
      <c r="C411" s="739" t="s">
        <v>899</v>
      </c>
      <c r="D411" s="739" t="s">
        <v>898</v>
      </c>
    </row>
    <row r="412" spans="1:4" ht="45">
      <c r="A412" s="748" t="s">
        <v>929</v>
      </c>
      <c r="C412" s="739" t="s">
        <v>899</v>
      </c>
      <c r="D412" s="739" t="s">
        <v>898</v>
      </c>
    </row>
    <row r="413" spans="1:4" ht="30">
      <c r="A413" s="748" t="s">
        <v>1016</v>
      </c>
      <c r="C413" s="739" t="s">
        <v>906</v>
      </c>
      <c r="D413" s="739" t="s">
        <v>898</v>
      </c>
    </row>
    <row r="414" spans="1:4" ht="30">
      <c r="A414" s="748" t="s">
        <v>930</v>
      </c>
      <c r="C414" s="739" t="s">
        <v>910</v>
      </c>
      <c r="D414" s="739" t="s">
        <v>898</v>
      </c>
    </row>
    <row r="415" spans="1:4">
      <c r="A415" s="748" t="s">
        <v>931</v>
      </c>
      <c r="C415" s="739" t="s">
        <v>899</v>
      </c>
      <c r="D415" s="739" t="s">
        <v>898</v>
      </c>
    </row>
    <row r="416" spans="1:4" ht="30">
      <c r="A416" s="748" t="s">
        <v>932</v>
      </c>
      <c r="C416" s="739" t="s">
        <v>899</v>
      </c>
      <c r="D416" s="739" t="s">
        <v>898</v>
      </c>
    </row>
    <row r="417" spans="1:4" ht="30">
      <c r="A417" s="748" t="s">
        <v>940</v>
      </c>
      <c r="C417" s="739" t="s">
        <v>1629</v>
      </c>
      <c r="D417" s="739" t="s">
        <v>898</v>
      </c>
    </row>
    <row r="418" spans="1:4" ht="30">
      <c r="A418" s="748" t="s">
        <v>941</v>
      </c>
      <c r="C418" s="739" t="s">
        <v>906</v>
      </c>
      <c r="D418" s="739" t="s">
        <v>898</v>
      </c>
    </row>
    <row r="419" spans="1:4" ht="30">
      <c r="A419" s="748" t="s">
        <v>942</v>
      </c>
      <c r="C419" s="739" t="s">
        <v>902</v>
      </c>
      <c r="D419" s="739" t="s">
        <v>898</v>
      </c>
    </row>
    <row r="420" spans="1:4" ht="30">
      <c r="A420" s="748" t="s">
        <v>943</v>
      </c>
      <c r="C420" s="739" t="s">
        <v>902</v>
      </c>
      <c r="D420" s="739" t="s">
        <v>898</v>
      </c>
    </row>
    <row r="421" spans="1:4" ht="30">
      <c r="A421" s="748" t="s">
        <v>944</v>
      </c>
      <c r="C421" s="739" t="s">
        <v>902</v>
      </c>
      <c r="D421" s="739" t="s">
        <v>898</v>
      </c>
    </row>
    <row r="422" spans="1:4" ht="30">
      <c r="A422" s="748" t="s">
        <v>945</v>
      </c>
      <c r="C422" s="739" t="s">
        <v>902</v>
      </c>
      <c r="D422" s="739" t="s">
        <v>898</v>
      </c>
    </row>
    <row r="423" spans="1:4" ht="45">
      <c r="A423" s="748" t="s">
        <v>952</v>
      </c>
      <c r="C423" s="739" t="s">
        <v>902</v>
      </c>
      <c r="D423" s="739" t="s">
        <v>898</v>
      </c>
    </row>
    <row r="424" spans="1:4" ht="45">
      <c r="A424" s="748" t="s">
        <v>953</v>
      </c>
      <c r="C424" s="739" t="s">
        <v>899</v>
      </c>
      <c r="D424" s="739" t="s">
        <v>898</v>
      </c>
    </row>
    <row r="425" spans="1:4" ht="45">
      <c r="A425" s="748" t="s">
        <v>954</v>
      </c>
      <c r="C425" s="739" t="s">
        <v>902</v>
      </c>
      <c r="D425" s="739" t="s">
        <v>898</v>
      </c>
    </row>
    <row r="426" spans="1:4" ht="45">
      <c r="A426" s="748" t="s">
        <v>955</v>
      </c>
      <c r="C426" s="739" t="s">
        <v>899</v>
      </c>
      <c r="D426" s="739" t="s">
        <v>898</v>
      </c>
    </row>
    <row r="427" spans="1:4" ht="90">
      <c r="A427" s="748" t="s">
        <v>946</v>
      </c>
      <c r="C427" s="739" t="s">
        <v>906</v>
      </c>
      <c r="D427" s="739" t="s">
        <v>898</v>
      </c>
    </row>
    <row r="428" spans="1:4" ht="30">
      <c r="A428" s="748" t="s">
        <v>933</v>
      </c>
      <c r="C428" s="739" t="s">
        <v>902</v>
      </c>
      <c r="D428" s="739" t="s">
        <v>898</v>
      </c>
    </row>
    <row r="429" spans="1:4" ht="30">
      <c r="A429" s="748" t="s">
        <v>934</v>
      </c>
      <c r="C429" s="739" t="s">
        <v>899</v>
      </c>
      <c r="D429" s="739" t="s">
        <v>898</v>
      </c>
    </row>
    <row r="430" spans="1:4" ht="30">
      <c r="A430" s="748" t="s">
        <v>935</v>
      </c>
      <c r="C430" s="739" t="s">
        <v>904</v>
      </c>
      <c r="D430" s="739" t="s">
        <v>898</v>
      </c>
    </row>
    <row r="431" spans="1:4" ht="45">
      <c r="A431" s="748" t="s">
        <v>947</v>
      </c>
      <c r="C431" s="739" t="s">
        <v>1629</v>
      </c>
      <c r="D431" s="739" t="s">
        <v>898</v>
      </c>
    </row>
    <row r="432" spans="1:4" ht="60">
      <c r="A432" s="748" t="s">
        <v>948</v>
      </c>
      <c r="C432" s="739" t="s">
        <v>906</v>
      </c>
      <c r="D432" s="739" t="s">
        <v>898</v>
      </c>
    </row>
    <row r="433" spans="1:4" ht="60">
      <c r="A433" s="748" t="s">
        <v>1024</v>
      </c>
      <c r="C433" s="739" t="s">
        <v>906</v>
      </c>
      <c r="D433" s="739" t="s">
        <v>898</v>
      </c>
    </row>
    <row r="434" spans="1:4" ht="60">
      <c r="A434" s="748" t="s">
        <v>1019</v>
      </c>
      <c r="C434" s="739" t="s">
        <v>906</v>
      </c>
      <c r="D434" s="739" t="s">
        <v>898</v>
      </c>
    </row>
    <row r="435" spans="1:4" ht="60">
      <c r="A435" s="748" t="s">
        <v>980</v>
      </c>
      <c r="C435" s="739" t="s">
        <v>1629</v>
      </c>
      <c r="D435" s="739" t="s">
        <v>898</v>
      </c>
    </row>
    <row r="436" spans="1:4" ht="60">
      <c r="A436" s="748" t="s">
        <v>1018</v>
      </c>
      <c r="C436" s="739" t="s">
        <v>906</v>
      </c>
      <c r="D436" s="739" t="s">
        <v>898</v>
      </c>
    </row>
    <row r="437" spans="1:4">
      <c r="A437" s="748" t="s">
        <v>956</v>
      </c>
      <c r="C437" s="739" t="s">
        <v>904</v>
      </c>
      <c r="D437" s="739" t="s">
        <v>898</v>
      </c>
    </row>
    <row r="438" spans="1:4">
      <c r="A438" s="748" t="s">
        <v>967</v>
      </c>
      <c r="C438" s="739" t="s">
        <v>904</v>
      </c>
      <c r="D438" s="739" t="s">
        <v>898</v>
      </c>
    </row>
    <row r="439" spans="1:4" ht="30">
      <c r="A439" s="748" t="s">
        <v>966</v>
      </c>
      <c r="C439" s="739" t="s">
        <v>899</v>
      </c>
      <c r="D439" s="739" t="s">
        <v>898</v>
      </c>
    </row>
    <row r="440" spans="1:4" ht="30">
      <c r="A440" s="748" t="s">
        <v>968</v>
      </c>
      <c r="C440" s="739" t="s">
        <v>899</v>
      </c>
      <c r="D440" s="739" t="s">
        <v>898</v>
      </c>
    </row>
    <row r="441" spans="1:4" ht="30">
      <c r="A441" s="748" t="s">
        <v>957</v>
      </c>
      <c r="C441" s="739" t="s">
        <v>910</v>
      </c>
      <c r="D441" s="739" t="s">
        <v>898</v>
      </c>
    </row>
    <row r="442" spans="1:4" ht="30">
      <c r="A442" s="748" t="s">
        <v>958</v>
      </c>
      <c r="C442" s="739" t="s">
        <v>904</v>
      </c>
      <c r="D442" s="739" t="s">
        <v>898</v>
      </c>
    </row>
    <row r="443" spans="1:4" ht="75">
      <c r="A443" s="748" t="s">
        <v>959</v>
      </c>
      <c r="C443" s="739" t="s">
        <v>906</v>
      </c>
      <c r="D443" s="739" t="s">
        <v>898</v>
      </c>
    </row>
    <row r="444" spans="1:4" ht="60">
      <c r="A444" s="748" t="s">
        <v>960</v>
      </c>
      <c r="C444" s="739" t="s">
        <v>906</v>
      </c>
      <c r="D444" s="739" t="s">
        <v>898</v>
      </c>
    </row>
    <row r="445" spans="1:4" ht="60">
      <c r="A445" s="748" t="s">
        <v>961</v>
      </c>
      <c r="C445" s="739" t="s">
        <v>906</v>
      </c>
      <c r="D445" s="739" t="s">
        <v>898</v>
      </c>
    </row>
    <row r="446" spans="1:4" ht="60">
      <c r="A446" s="748" t="s">
        <v>962</v>
      </c>
      <c r="C446" s="739" t="s">
        <v>906</v>
      </c>
      <c r="D446" s="739" t="s">
        <v>898</v>
      </c>
    </row>
    <row r="447" spans="1:4" ht="30">
      <c r="A447" s="748" t="s">
        <v>963</v>
      </c>
      <c r="C447" s="739" t="s">
        <v>910</v>
      </c>
      <c r="D447" s="739" t="s">
        <v>898</v>
      </c>
    </row>
    <row r="448" spans="1:4" ht="60">
      <c r="A448" s="748" t="s">
        <v>964</v>
      </c>
      <c r="C448" s="739" t="s">
        <v>910</v>
      </c>
      <c r="D448" s="739" t="s">
        <v>898</v>
      </c>
    </row>
    <row r="449" spans="1:5" ht="60">
      <c r="A449" s="749" t="s">
        <v>1025</v>
      </c>
      <c r="B449" s="739" t="s">
        <v>164</v>
      </c>
      <c r="C449" s="739" t="s">
        <v>906</v>
      </c>
      <c r="D449" s="739" t="s">
        <v>898</v>
      </c>
      <c r="E449" s="739" t="s">
        <v>1678</v>
      </c>
    </row>
    <row r="450" spans="1:5" ht="45">
      <c r="A450" s="748" t="s">
        <v>965</v>
      </c>
      <c r="C450" s="739" t="s">
        <v>1629</v>
      </c>
      <c r="D450" s="739" t="s">
        <v>898</v>
      </c>
    </row>
    <row r="451" spans="1:5" ht="30">
      <c r="A451" s="748" t="s">
        <v>969</v>
      </c>
      <c r="C451" s="739" t="s">
        <v>899</v>
      </c>
      <c r="D451" s="739" t="s">
        <v>898</v>
      </c>
    </row>
    <row r="452" spans="1:5" ht="30">
      <c r="A452" s="748" t="s">
        <v>970</v>
      </c>
      <c r="C452" s="739" t="s">
        <v>899</v>
      </c>
      <c r="D452" s="739" t="s">
        <v>898</v>
      </c>
    </row>
    <row r="453" spans="1:5" ht="30">
      <c r="A453" s="748" t="s">
        <v>971</v>
      </c>
      <c r="C453" s="739" t="s">
        <v>904</v>
      </c>
      <c r="D453" s="739" t="s">
        <v>898</v>
      </c>
    </row>
    <row r="454" spans="1:5" ht="30">
      <c r="A454" s="748" t="s">
        <v>972</v>
      </c>
      <c r="C454" s="739" t="s">
        <v>899</v>
      </c>
      <c r="D454" s="739" t="s">
        <v>898</v>
      </c>
    </row>
    <row r="455" spans="1:5" ht="30">
      <c r="A455" s="748" t="s">
        <v>973</v>
      </c>
      <c r="C455" s="739" t="s">
        <v>910</v>
      </c>
      <c r="D455" s="739" t="s">
        <v>898</v>
      </c>
    </row>
    <row r="456" spans="1:5">
      <c r="A456" s="748" t="s">
        <v>974</v>
      </c>
      <c r="C456" s="739" t="s">
        <v>910</v>
      </c>
      <c r="D456" s="739" t="s">
        <v>898</v>
      </c>
    </row>
    <row r="457" spans="1:5" ht="30">
      <c r="A457" s="748" t="s">
        <v>975</v>
      </c>
      <c r="C457" s="739" t="s">
        <v>899</v>
      </c>
      <c r="D457" s="739" t="s">
        <v>898</v>
      </c>
    </row>
    <row r="458" spans="1:5">
      <c r="A458" s="748" t="s">
        <v>976</v>
      </c>
      <c r="C458" s="739" t="s">
        <v>899</v>
      </c>
      <c r="D458" s="739" t="s">
        <v>898</v>
      </c>
    </row>
    <row r="459" spans="1:5">
      <c r="A459" s="748" t="s">
        <v>977</v>
      </c>
      <c r="C459" s="739" t="s">
        <v>899</v>
      </c>
      <c r="D459" s="739" t="s">
        <v>898</v>
      </c>
    </row>
    <row r="460" spans="1:5">
      <c r="A460" s="748" t="s">
        <v>751</v>
      </c>
      <c r="C460" s="739" t="s">
        <v>899</v>
      </c>
      <c r="D460" s="739" t="s">
        <v>898</v>
      </c>
    </row>
    <row r="461" spans="1:5">
      <c r="A461" s="748" t="s">
        <v>978</v>
      </c>
      <c r="C461" s="739" t="s">
        <v>899</v>
      </c>
      <c r="D461" s="739" t="s">
        <v>898</v>
      </c>
    </row>
    <row r="462" spans="1:5" ht="30">
      <c r="A462" s="748" t="s">
        <v>979</v>
      </c>
      <c r="C462" s="739" t="s">
        <v>904</v>
      </c>
      <c r="D462" s="739" t="s">
        <v>898</v>
      </c>
    </row>
    <row r="463" spans="1:5">
      <c r="A463" s="748" t="s">
        <v>981</v>
      </c>
      <c r="C463" s="739" t="s">
        <v>2488</v>
      </c>
      <c r="D463" s="739" t="s">
        <v>898</v>
      </c>
    </row>
    <row r="464" spans="1:5">
      <c r="A464" s="748" t="s">
        <v>982</v>
      </c>
      <c r="C464" s="739" t="s">
        <v>2488</v>
      </c>
      <c r="D464" s="739" t="s">
        <v>898</v>
      </c>
    </row>
    <row r="465" spans="1:4">
      <c r="A465" s="748" t="s">
        <v>983</v>
      </c>
      <c r="C465" s="739" t="s">
        <v>2488</v>
      </c>
      <c r="D465" s="739" t="s">
        <v>898</v>
      </c>
    </row>
    <row r="466" spans="1:4">
      <c r="A466" s="749" t="s">
        <v>759</v>
      </c>
      <c r="C466" s="739" t="s">
        <v>899</v>
      </c>
      <c r="D466" s="739" t="s">
        <v>898</v>
      </c>
    </row>
    <row r="467" spans="1:4">
      <c r="A467" s="748" t="s">
        <v>984</v>
      </c>
      <c r="C467" s="739" t="s">
        <v>899</v>
      </c>
      <c r="D467" s="739" t="s">
        <v>898</v>
      </c>
    </row>
    <row r="468" spans="1:4" ht="45">
      <c r="A468" s="748" t="s">
        <v>985</v>
      </c>
      <c r="C468" s="739" t="s">
        <v>904</v>
      </c>
      <c r="D468" s="739" t="s">
        <v>898</v>
      </c>
    </row>
    <row r="469" spans="1:4" ht="45">
      <c r="A469" s="748" t="s">
        <v>989</v>
      </c>
      <c r="C469" s="739" t="s">
        <v>1629</v>
      </c>
      <c r="D469" s="739" t="s">
        <v>898</v>
      </c>
    </row>
    <row r="470" spans="1:4" ht="30">
      <c r="A470" s="748" t="s">
        <v>990</v>
      </c>
      <c r="C470" s="739" t="s">
        <v>1629</v>
      </c>
      <c r="D470" s="739" t="s">
        <v>898</v>
      </c>
    </row>
    <row r="471" spans="1:4" ht="30">
      <c r="A471" s="748" t="s">
        <v>1195</v>
      </c>
      <c r="C471" s="739" t="s">
        <v>906</v>
      </c>
      <c r="D471" s="739" t="s">
        <v>898</v>
      </c>
    </row>
    <row r="472" spans="1:4" ht="30">
      <c r="A472" s="748" t="s">
        <v>991</v>
      </c>
      <c r="C472" s="739" t="s">
        <v>1629</v>
      </c>
      <c r="D472" s="739" t="s">
        <v>898</v>
      </c>
    </row>
    <row r="473" spans="1:4" ht="30">
      <c r="A473" s="748" t="s">
        <v>992</v>
      </c>
      <c r="C473" s="739" t="s">
        <v>1629</v>
      </c>
      <c r="D473" s="739" t="s">
        <v>898</v>
      </c>
    </row>
    <row r="474" spans="1:4" ht="60">
      <c r="A474" s="748" t="s">
        <v>1020</v>
      </c>
      <c r="C474" s="739" t="s">
        <v>906</v>
      </c>
      <c r="D474" s="739" t="s">
        <v>898</v>
      </c>
    </row>
    <row r="475" spans="1:4" ht="45">
      <c r="A475" s="748" t="s">
        <v>1022</v>
      </c>
      <c r="C475" s="739" t="s">
        <v>906</v>
      </c>
      <c r="D475" s="739" t="s">
        <v>898</v>
      </c>
    </row>
    <row r="476" spans="1:4" ht="60">
      <c r="A476" s="748" t="s">
        <v>1021</v>
      </c>
      <c r="C476" s="739" t="s">
        <v>906</v>
      </c>
      <c r="D476" s="739" t="s">
        <v>898</v>
      </c>
    </row>
    <row r="477" spans="1:4" ht="60">
      <c r="A477" s="748" t="s">
        <v>980</v>
      </c>
      <c r="C477" s="739" t="s">
        <v>1629</v>
      </c>
      <c r="D477" s="739" t="s">
        <v>898</v>
      </c>
    </row>
    <row r="478" spans="1:4" ht="45">
      <c r="A478" s="748" t="s">
        <v>993</v>
      </c>
      <c r="C478" s="739" t="s">
        <v>1011</v>
      </c>
      <c r="D478" s="739" t="s">
        <v>898</v>
      </c>
    </row>
    <row r="479" spans="1:4" ht="60">
      <c r="A479" s="748" t="s">
        <v>994</v>
      </c>
      <c r="C479" s="739" t="s">
        <v>1011</v>
      </c>
      <c r="D479" s="739" t="s">
        <v>898</v>
      </c>
    </row>
    <row r="480" spans="1:4" ht="30">
      <c r="A480" s="748" t="s">
        <v>1009</v>
      </c>
      <c r="C480" s="739" t="s">
        <v>899</v>
      </c>
      <c r="D480" s="739" t="s">
        <v>898</v>
      </c>
    </row>
    <row r="481" spans="1:4" ht="60">
      <c r="A481" s="748" t="s">
        <v>1010</v>
      </c>
      <c r="C481" s="739" t="s">
        <v>899</v>
      </c>
      <c r="D481" s="739" t="s">
        <v>898</v>
      </c>
    </row>
    <row r="482" spans="1:4" ht="45">
      <c r="A482" s="748" t="s">
        <v>995</v>
      </c>
      <c r="C482" s="739" t="s">
        <v>910</v>
      </c>
      <c r="D482" s="739" t="s">
        <v>898</v>
      </c>
    </row>
    <row r="483" spans="1:4" ht="60">
      <c r="A483" s="748" t="s">
        <v>1196</v>
      </c>
      <c r="C483" s="739" t="s">
        <v>906</v>
      </c>
      <c r="D483" s="739" t="s">
        <v>898</v>
      </c>
    </row>
    <row r="484" spans="1:4" ht="30">
      <c r="A484" s="748" t="s">
        <v>996</v>
      </c>
      <c r="C484" s="739" t="s">
        <v>910</v>
      </c>
      <c r="D484" s="739" t="s">
        <v>898</v>
      </c>
    </row>
    <row r="485" spans="1:4" ht="45">
      <c r="A485" s="748" t="s">
        <v>997</v>
      </c>
      <c r="C485" s="739" t="s">
        <v>910</v>
      </c>
      <c r="D485" s="739" t="s">
        <v>898</v>
      </c>
    </row>
    <row r="486" spans="1:4" ht="45">
      <c r="A486" s="748" t="s">
        <v>998</v>
      </c>
      <c r="C486" s="739" t="s">
        <v>910</v>
      </c>
      <c r="D486" s="739" t="s">
        <v>898</v>
      </c>
    </row>
    <row r="487" spans="1:4" ht="30">
      <c r="A487" s="748" t="s">
        <v>999</v>
      </c>
      <c r="C487" s="739" t="s">
        <v>910</v>
      </c>
      <c r="D487" s="739" t="s">
        <v>898</v>
      </c>
    </row>
    <row r="488" spans="1:4" ht="45">
      <c r="A488" s="748" t="s">
        <v>1012</v>
      </c>
      <c r="C488" s="739" t="s">
        <v>906</v>
      </c>
      <c r="D488" s="739" t="s">
        <v>898</v>
      </c>
    </row>
    <row r="489" spans="1:4" ht="30">
      <c r="A489" s="748" t="s">
        <v>1026</v>
      </c>
      <c r="C489" s="739" t="s">
        <v>902</v>
      </c>
      <c r="D489" s="739" t="s">
        <v>898</v>
      </c>
    </row>
    <row r="490" spans="1:4" ht="30">
      <c r="A490" s="748" t="s">
        <v>1027</v>
      </c>
      <c r="C490" s="739" t="s">
        <v>904</v>
      </c>
      <c r="D490" s="739" t="s">
        <v>898</v>
      </c>
    </row>
    <row r="491" spans="1:4" ht="30">
      <c r="A491" s="749" t="s">
        <v>2560</v>
      </c>
      <c r="C491" s="739" t="s">
        <v>904</v>
      </c>
      <c r="D491" s="739" t="s">
        <v>898</v>
      </c>
    </row>
    <row r="492" spans="1:4" ht="30">
      <c r="A492" s="749" t="s">
        <v>2561</v>
      </c>
      <c r="C492" s="739" t="s">
        <v>904</v>
      </c>
      <c r="D492" s="739" t="s">
        <v>898</v>
      </c>
    </row>
    <row r="493" spans="1:4" ht="45">
      <c r="A493" s="748" t="s">
        <v>1028</v>
      </c>
      <c r="C493" s="739" t="s">
        <v>1197</v>
      </c>
      <c r="D493" s="739" t="s">
        <v>898</v>
      </c>
    </row>
    <row r="494" spans="1:4">
      <c r="A494" s="748" t="s">
        <v>1029</v>
      </c>
      <c r="C494" s="739" t="s">
        <v>899</v>
      </c>
      <c r="D494" s="739" t="s">
        <v>898</v>
      </c>
    </row>
    <row r="495" spans="1:4" ht="45">
      <c r="A495" s="748" t="s">
        <v>1030</v>
      </c>
      <c r="C495" s="739" t="s">
        <v>1629</v>
      </c>
      <c r="D495" s="739" t="s">
        <v>898</v>
      </c>
    </row>
    <row r="496" spans="1:4" ht="75">
      <c r="A496" s="748" t="s">
        <v>1031</v>
      </c>
      <c r="C496" s="739" t="s">
        <v>906</v>
      </c>
      <c r="D496" s="739" t="s">
        <v>898</v>
      </c>
    </row>
    <row r="497" spans="1:4" ht="45">
      <c r="A497" s="748" t="s">
        <v>1032</v>
      </c>
      <c r="C497" s="739" t="s">
        <v>1629</v>
      </c>
      <c r="D497" s="739" t="s">
        <v>898</v>
      </c>
    </row>
    <row r="498" spans="1:4" ht="30">
      <c r="A498" s="748" t="s">
        <v>1033</v>
      </c>
      <c r="C498" s="739" t="s">
        <v>906</v>
      </c>
      <c r="D498" s="739" t="s">
        <v>898</v>
      </c>
    </row>
    <row r="499" spans="1:4" ht="30">
      <c r="A499" s="748" t="s">
        <v>1034</v>
      </c>
      <c r="C499" s="739" t="s">
        <v>908</v>
      </c>
      <c r="D499" s="739" t="s">
        <v>898</v>
      </c>
    </row>
    <row r="500" spans="1:4" ht="30">
      <c r="A500" s="748" t="s">
        <v>1035</v>
      </c>
      <c r="C500" s="739" t="s">
        <v>908</v>
      </c>
      <c r="D500" s="739" t="s">
        <v>898</v>
      </c>
    </row>
    <row r="501" spans="1:4" ht="30">
      <c r="A501" s="748" t="s">
        <v>1036</v>
      </c>
      <c r="C501" s="739" t="s">
        <v>908</v>
      </c>
      <c r="D501" s="739" t="s">
        <v>898</v>
      </c>
    </row>
    <row r="502" spans="1:4" ht="30">
      <c r="A502" s="748" t="s">
        <v>1037</v>
      </c>
      <c r="C502" s="739" t="s">
        <v>908</v>
      </c>
      <c r="D502" s="739" t="s">
        <v>898</v>
      </c>
    </row>
    <row r="503" spans="1:4" ht="60">
      <c r="A503" s="748" t="s">
        <v>1038</v>
      </c>
      <c r="C503" s="739" t="s">
        <v>906</v>
      </c>
      <c r="D503" s="739" t="s">
        <v>898</v>
      </c>
    </row>
    <row r="504" spans="1:4" ht="45">
      <c r="A504" s="748" t="s">
        <v>1039</v>
      </c>
      <c r="C504" s="739" t="s">
        <v>906</v>
      </c>
      <c r="D504" s="739" t="s">
        <v>898</v>
      </c>
    </row>
    <row r="505" spans="1:4" ht="60">
      <c r="A505" s="748" t="s">
        <v>1040</v>
      </c>
      <c r="C505" s="739" t="s">
        <v>906</v>
      </c>
      <c r="D505" s="739" t="s">
        <v>898</v>
      </c>
    </row>
    <row r="506" spans="1:4" ht="45">
      <c r="A506" s="748" t="s">
        <v>1041</v>
      </c>
      <c r="C506" s="739" t="s">
        <v>910</v>
      </c>
      <c r="D506" s="739" t="s">
        <v>898</v>
      </c>
    </row>
    <row r="507" spans="1:4" ht="45">
      <c r="A507" s="748" t="s">
        <v>1042</v>
      </c>
      <c r="C507" s="739" t="s">
        <v>910</v>
      </c>
      <c r="D507" s="739" t="s">
        <v>898</v>
      </c>
    </row>
    <row r="508" spans="1:4" ht="45">
      <c r="A508" s="748" t="s">
        <v>1043</v>
      </c>
      <c r="C508" s="739" t="s">
        <v>910</v>
      </c>
      <c r="D508" s="739" t="s">
        <v>898</v>
      </c>
    </row>
    <row r="509" spans="1:4" ht="45">
      <c r="A509" s="748" t="s">
        <v>1044</v>
      </c>
      <c r="C509" s="739" t="s">
        <v>910</v>
      </c>
      <c r="D509" s="739" t="s">
        <v>898</v>
      </c>
    </row>
    <row r="510" spans="1:4" ht="45">
      <c r="A510" s="748" t="s">
        <v>1045</v>
      </c>
      <c r="C510" s="739" t="s">
        <v>910</v>
      </c>
      <c r="D510" s="739" t="s">
        <v>898</v>
      </c>
    </row>
    <row r="511" spans="1:4" ht="45">
      <c r="A511" s="748" t="s">
        <v>1046</v>
      </c>
      <c r="C511" s="739" t="s">
        <v>906</v>
      </c>
      <c r="D511" s="739" t="s">
        <v>898</v>
      </c>
    </row>
    <row r="512" spans="1:4" ht="30">
      <c r="A512" s="748" t="s">
        <v>1047</v>
      </c>
      <c r="C512" s="739" t="s">
        <v>902</v>
      </c>
      <c r="D512" s="739" t="s">
        <v>898</v>
      </c>
    </row>
    <row r="513" spans="1:4" ht="30">
      <c r="A513" s="748" t="s">
        <v>1048</v>
      </c>
      <c r="C513" s="739" t="s">
        <v>902</v>
      </c>
      <c r="D513" s="739" t="s">
        <v>898</v>
      </c>
    </row>
    <row r="514" spans="1:4" ht="45">
      <c r="A514" s="748" t="s">
        <v>1049</v>
      </c>
      <c r="C514" s="739" t="s">
        <v>904</v>
      </c>
      <c r="D514" s="739" t="s">
        <v>898</v>
      </c>
    </row>
    <row r="515" spans="1:4" ht="30">
      <c r="A515" s="748" t="s">
        <v>1050</v>
      </c>
      <c r="C515" s="739" t="s">
        <v>902</v>
      </c>
      <c r="D515" s="739" t="s">
        <v>898</v>
      </c>
    </row>
    <row r="516" spans="1:4" ht="30">
      <c r="A516" s="748" t="s">
        <v>1051</v>
      </c>
      <c r="C516" s="739" t="s">
        <v>904</v>
      </c>
      <c r="D516" s="739" t="s">
        <v>898</v>
      </c>
    </row>
    <row r="517" spans="1:4" ht="30">
      <c r="A517" s="749" t="s">
        <v>2567</v>
      </c>
      <c r="C517" s="739" t="s">
        <v>902</v>
      </c>
      <c r="D517" s="739" t="s">
        <v>898</v>
      </c>
    </row>
    <row r="518" spans="1:4" ht="30">
      <c r="A518" s="749" t="s">
        <v>2568</v>
      </c>
      <c r="C518" s="739" t="s">
        <v>902</v>
      </c>
      <c r="D518" s="739" t="s">
        <v>898</v>
      </c>
    </row>
    <row r="519" spans="1:4" ht="30">
      <c r="A519" s="749" t="s">
        <v>2569</v>
      </c>
      <c r="C519" s="739" t="s">
        <v>904</v>
      </c>
      <c r="D519" s="739" t="s">
        <v>898</v>
      </c>
    </row>
    <row r="520" spans="1:4" ht="45">
      <c r="A520" s="748" t="s">
        <v>1052</v>
      </c>
      <c r="C520" s="739" t="s">
        <v>1629</v>
      </c>
      <c r="D520" s="739" t="s">
        <v>898</v>
      </c>
    </row>
    <row r="521" spans="1:4" ht="45">
      <c r="A521" s="748" t="s">
        <v>1053</v>
      </c>
      <c r="C521" s="739" t="s">
        <v>906</v>
      </c>
      <c r="D521" s="739" t="s">
        <v>898</v>
      </c>
    </row>
    <row r="522" spans="1:4" ht="60">
      <c r="A522" s="748" t="s">
        <v>1054</v>
      </c>
      <c r="C522" s="739" t="s">
        <v>906</v>
      </c>
      <c r="D522" s="739" t="s">
        <v>898</v>
      </c>
    </row>
    <row r="523" spans="1:4" ht="45">
      <c r="A523" s="748" t="s">
        <v>1055</v>
      </c>
      <c r="C523" s="739" t="s">
        <v>1629</v>
      </c>
      <c r="D523" s="739" t="s">
        <v>898</v>
      </c>
    </row>
    <row r="524" spans="1:4" ht="45">
      <c r="A524" s="748" t="s">
        <v>1056</v>
      </c>
      <c r="C524" s="739" t="s">
        <v>1629</v>
      </c>
      <c r="D524" s="739" t="s">
        <v>898</v>
      </c>
    </row>
    <row r="525" spans="1:4" ht="30">
      <c r="A525" s="748" t="s">
        <v>1057</v>
      </c>
      <c r="C525" s="739" t="s">
        <v>908</v>
      </c>
      <c r="D525" s="739" t="s">
        <v>898</v>
      </c>
    </row>
    <row r="526" spans="1:4">
      <c r="A526" s="748" t="s">
        <v>1058</v>
      </c>
      <c r="C526" s="739" t="s">
        <v>908</v>
      </c>
      <c r="D526" s="739" t="s">
        <v>898</v>
      </c>
    </row>
    <row r="527" spans="1:4">
      <c r="A527" s="748" t="s">
        <v>1059</v>
      </c>
      <c r="C527" s="739" t="s">
        <v>908</v>
      </c>
      <c r="D527" s="739" t="s">
        <v>898</v>
      </c>
    </row>
    <row r="528" spans="1:4" ht="30">
      <c r="A528" s="748" t="s">
        <v>1060</v>
      </c>
      <c r="C528" s="739" t="s">
        <v>908</v>
      </c>
      <c r="D528" s="739" t="s">
        <v>898</v>
      </c>
    </row>
    <row r="529" spans="1:4" ht="45">
      <c r="A529" s="748" t="s">
        <v>1061</v>
      </c>
      <c r="C529" s="739" t="s">
        <v>906</v>
      </c>
      <c r="D529" s="739" t="s">
        <v>898</v>
      </c>
    </row>
    <row r="530" spans="1:4" ht="30">
      <c r="A530" s="749" t="s">
        <v>2564</v>
      </c>
      <c r="C530" s="739" t="s">
        <v>902</v>
      </c>
      <c r="D530" s="739" t="s">
        <v>898</v>
      </c>
    </row>
    <row r="531" spans="1:4" ht="30">
      <c r="A531" s="749" t="s">
        <v>2565</v>
      </c>
      <c r="C531" s="739" t="s">
        <v>902</v>
      </c>
      <c r="D531" s="739" t="s">
        <v>816</v>
      </c>
    </row>
    <row r="532" spans="1:4" ht="30">
      <c r="A532" s="749" t="s">
        <v>2566</v>
      </c>
      <c r="C532" s="739" t="s">
        <v>906</v>
      </c>
      <c r="D532" s="739" t="s">
        <v>898</v>
      </c>
    </row>
    <row r="533" spans="1:4" ht="45">
      <c r="A533" s="748" t="s">
        <v>1062</v>
      </c>
      <c r="C533" s="739" t="s">
        <v>904</v>
      </c>
      <c r="D533" s="739" t="s">
        <v>898</v>
      </c>
    </row>
    <row r="534" spans="1:4" ht="45">
      <c r="A534" s="748" t="s">
        <v>1063</v>
      </c>
      <c r="C534" s="739" t="s">
        <v>904</v>
      </c>
      <c r="D534" s="739" t="s">
        <v>898</v>
      </c>
    </row>
    <row r="535" spans="1:4" ht="60">
      <c r="A535" s="748" t="s">
        <v>1064</v>
      </c>
      <c r="C535" s="739" t="s">
        <v>906</v>
      </c>
      <c r="D535" s="739" t="s">
        <v>898</v>
      </c>
    </row>
    <row r="536" spans="1:4" ht="45">
      <c r="A536" s="748" t="s">
        <v>1137</v>
      </c>
      <c r="C536" s="739" t="s">
        <v>910</v>
      </c>
      <c r="D536" s="739" t="s">
        <v>898</v>
      </c>
    </row>
    <row r="537" spans="1:4" ht="45">
      <c r="A537" s="748" t="s">
        <v>1138</v>
      </c>
      <c r="C537" s="739" t="s">
        <v>910</v>
      </c>
      <c r="D537" s="739" t="s">
        <v>898</v>
      </c>
    </row>
    <row r="538" spans="1:4" ht="60">
      <c r="A538" s="748" t="s">
        <v>1139</v>
      </c>
      <c r="C538" s="739" t="s">
        <v>906</v>
      </c>
      <c r="D538" s="739" t="s">
        <v>898</v>
      </c>
    </row>
    <row r="539" spans="1:4">
      <c r="A539" s="748" t="s">
        <v>1140</v>
      </c>
      <c r="C539" s="739" t="s">
        <v>902</v>
      </c>
      <c r="D539" s="739" t="s">
        <v>898</v>
      </c>
    </row>
    <row r="540" spans="1:4">
      <c r="A540" s="748" t="s">
        <v>1141</v>
      </c>
      <c r="C540" s="739" t="s">
        <v>902</v>
      </c>
      <c r="D540" s="739" t="s">
        <v>898</v>
      </c>
    </row>
    <row r="541" spans="1:4" ht="45">
      <c r="A541" s="748" t="s">
        <v>1142</v>
      </c>
      <c r="C541" s="739" t="s">
        <v>902</v>
      </c>
      <c r="D541" s="739" t="s">
        <v>898</v>
      </c>
    </row>
    <row r="542" spans="1:4" ht="45">
      <c r="A542" s="748" t="s">
        <v>1143</v>
      </c>
      <c r="C542" s="739" t="s">
        <v>902</v>
      </c>
      <c r="D542" s="739" t="s">
        <v>898</v>
      </c>
    </row>
    <row r="543" spans="1:4" ht="75">
      <c r="A543" s="748" t="s">
        <v>1144</v>
      </c>
      <c r="C543" s="739" t="s">
        <v>1629</v>
      </c>
      <c r="D543" s="739" t="s">
        <v>898</v>
      </c>
    </row>
    <row r="544" spans="1:4" ht="30">
      <c r="A544" s="748" t="s">
        <v>1145</v>
      </c>
      <c r="C544" s="739" t="s">
        <v>904</v>
      </c>
      <c r="D544" s="739" t="s">
        <v>898</v>
      </c>
    </row>
    <row r="545" spans="1:4" ht="30">
      <c r="A545" s="748" t="s">
        <v>1146</v>
      </c>
      <c r="C545" s="739" t="s">
        <v>904</v>
      </c>
      <c r="D545" s="739" t="s">
        <v>898</v>
      </c>
    </row>
    <row r="546" spans="1:4" ht="60">
      <c r="A546" s="748" t="s">
        <v>1147</v>
      </c>
      <c r="C546" s="739" t="s">
        <v>906</v>
      </c>
      <c r="D546" s="739" t="s">
        <v>898</v>
      </c>
    </row>
    <row r="547" spans="1:4" ht="45">
      <c r="A547" s="748" t="s">
        <v>1148</v>
      </c>
      <c r="C547" s="739" t="s">
        <v>906</v>
      </c>
      <c r="D547" s="739" t="s">
        <v>898</v>
      </c>
    </row>
    <row r="548" spans="1:4" ht="90">
      <c r="A548" s="748" t="s">
        <v>1149</v>
      </c>
      <c r="C548" s="739" t="s">
        <v>906</v>
      </c>
      <c r="D548" s="739" t="s">
        <v>898</v>
      </c>
    </row>
    <row r="549" spans="1:4" ht="60">
      <c r="A549" s="748" t="s">
        <v>1150</v>
      </c>
      <c r="C549" s="739" t="s">
        <v>910</v>
      </c>
      <c r="D549" s="739" t="s">
        <v>898</v>
      </c>
    </row>
    <row r="550" spans="1:4" ht="75">
      <c r="A550" s="748" t="s">
        <v>1151</v>
      </c>
      <c r="C550" s="739" t="s">
        <v>906</v>
      </c>
      <c r="D550" s="739" t="s">
        <v>898</v>
      </c>
    </row>
    <row r="551" spans="1:4" ht="60">
      <c r="A551" s="748" t="s">
        <v>1152</v>
      </c>
      <c r="C551" s="739" t="s">
        <v>906</v>
      </c>
      <c r="D551" s="739" t="s">
        <v>898</v>
      </c>
    </row>
    <row r="552" spans="1:4">
      <c r="A552" s="748" t="s">
        <v>768</v>
      </c>
      <c r="C552" s="739" t="s">
        <v>899</v>
      </c>
      <c r="D552" s="739" t="s">
        <v>898</v>
      </c>
    </row>
    <row r="553" spans="1:4" ht="30">
      <c r="A553" s="748" t="s">
        <v>1153</v>
      </c>
      <c r="C553" s="739" t="s">
        <v>910</v>
      </c>
      <c r="D553" s="739" t="s">
        <v>898</v>
      </c>
    </row>
    <row r="554" spans="1:4" ht="30">
      <c r="A554" s="748" t="s">
        <v>1154</v>
      </c>
      <c r="C554" s="739" t="s">
        <v>1155</v>
      </c>
      <c r="D554" s="739" t="s">
        <v>898</v>
      </c>
    </row>
    <row r="555" spans="1:4">
      <c r="A555" s="748" t="s">
        <v>1156</v>
      </c>
      <c r="C555" s="739" t="s">
        <v>899</v>
      </c>
      <c r="D555" s="739" t="s">
        <v>898</v>
      </c>
    </row>
    <row r="556" spans="1:4" ht="45">
      <c r="A556" s="748" t="s">
        <v>1157</v>
      </c>
      <c r="C556" s="739" t="s">
        <v>899</v>
      </c>
      <c r="D556" s="739" t="s">
        <v>898</v>
      </c>
    </row>
    <row r="557" spans="1:4">
      <c r="A557" s="748" t="s">
        <v>1198</v>
      </c>
      <c r="C557" s="739" t="s">
        <v>908</v>
      </c>
      <c r="D557" s="739" t="s">
        <v>898</v>
      </c>
    </row>
    <row r="558" spans="1:4">
      <c r="A558" s="748" t="s">
        <v>1199</v>
      </c>
      <c r="C558" s="739" t="s">
        <v>908</v>
      </c>
      <c r="D558" s="739" t="s">
        <v>898</v>
      </c>
    </row>
    <row r="559" spans="1:4" ht="30">
      <c r="A559" s="748" t="s">
        <v>1200</v>
      </c>
      <c r="C559" s="739" t="s">
        <v>2511</v>
      </c>
      <c r="D559" s="739" t="s">
        <v>898</v>
      </c>
    </row>
    <row r="560" spans="1:4">
      <c r="A560" s="748" t="s">
        <v>1201</v>
      </c>
      <c r="C560" s="739" t="s">
        <v>908</v>
      </c>
      <c r="D560" s="739" t="s">
        <v>898</v>
      </c>
    </row>
    <row r="561" spans="1:4">
      <c r="A561" s="748" t="s">
        <v>1202</v>
      </c>
      <c r="C561" s="739" t="s">
        <v>908</v>
      </c>
      <c r="D561" s="739" t="s">
        <v>898</v>
      </c>
    </row>
    <row r="562" spans="1:4" ht="30">
      <c r="A562" s="748" t="s">
        <v>1203</v>
      </c>
      <c r="C562" s="739" t="s">
        <v>2511</v>
      </c>
      <c r="D562" s="739" t="s">
        <v>898</v>
      </c>
    </row>
    <row r="563" spans="1:4" ht="60">
      <c r="A563" s="748" t="s">
        <v>1204</v>
      </c>
      <c r="C563" s="739" t="s">
        <v>910</v>
      </c>
      <c r="D563" s="739" t="s">
        <v>898</v>
      </c>
    </row>
    <row r="564" spans="1:4" ht="75">
      <c r="A564" s="748" t="s">
        <v>1205</v>
      </c>
      <c r="C564" s="739" t="s">
        <v>906</v>
      </c>
      <c r="D564" s="739" t="s">
        <v>898</v>
      </c>
    </row>
    <row r="565" spans="1:4" ht="60">
      <c r="A565" s="748" t="s">
        <v>1206</v>
      </c>
      <c r="C565" s="739" t="s">
        <v>910</v>
      </c>
      <c r="D565" s="739" t="s">
        <v>898</v>
      </c>
    </row>
    <row r="566" spans="1:4" ht="75">
      <c r="A566" s="748" t="s">
        <v>1207</v>
      </c>
      <c r="C566" s="739" t="s">
        <v>906</v>
      </c>
      <c r="D566" s="739" t="s">
        <v>898</v>
      </c>
    </row>
    <row r="567" spans="1:4">
      <c r="A567" s="748" t="s">
        <v>1208</v>
      </c>
      <c r="C567" s="739" t="s">
        <v>908</v>
      </c>
      <c r="D567" s="739" t="s">
        <v>898</v>
      </c>
    </row>
    <row r="568" spans="1:4">
      <c r="A568" s="748" t="s">
        <v>1209</v>
      </c>
      <c r="C568" s="739" t="s">
        <v>908</v>
      </c>
      <c r="D568" s="739" t="s">
        <v>898</v>
      </c>
    </row>
    <row r="569" spans="1:4">
      <c r="A569" s="748" t="s">
        <v>1210</v>
      </c>
      <c r="C569" s="739" t="s">
        <v>908</v>
      </c>
      <c r="D569" s="739" t="s">
        <v>898</v>
      </c>
    </row>
    <row r="570" spans="1:4" ht="30">
      <c r="A570" s="748" t="s">
        <v>1211</v>
      </c>
      <c r="C570" s="739" t="s">
        <v>908</v>
      </c>
      <c r="D570" s="739" t="s">
        <v>898</v>
      </c>
    </row>
    <row r="571" spans="1:4">
      <c r="A571" s="748" t="s">
        <v>1212</v>
      </c>
      <c r="C571" s="739" t="s">
        <v>908</v>
      </c>
      <c r="D571" s="739" t="s">
        <v>898</v>
      </c>
    </row>
    <row r="572" spans="1:4">
      <c r="A572" s="748" t="s">
        <v>1213</v>
      </c>
      <c r="C572" s="739" t="s">
        <v>908</v>
      </c>
      <c r="D572" s="739" t="s">
        <v>898</v>
      </c>
    </row>
    <row r="573" spans="1:4">
      <c r="A573" s="748" t="s">
        <v>1214</v>
      </c>
      <c r="C573" s="739" t="s">
        <v>908</v>
      </c>
      <c r="D573" s="739" t="s">
        <v>898</v>
      </c>
    </row>
    <row r="574" spans="1:4">
      <c r="A574" s="748" t="s">
        <v>1215</v>
      </c>
      <c r="C574" s="739" t="s">
        <v>908</v>
      </c>
      <c r="D574" s="739" t="s">
        <v>898</v>
      </c>
    </row>
    <row r="575" spans="1:4" ht="30">
      <c r="A575" s="748" t="s">
        <v>1216</v>
      </c>
      <c r="C575" s="739" t="s">
        <v>908</v>
      </c>
      <c r="D575" s="739" t="s">
        <v>898</v>
      </c>
    </row>
    <row r="576" spans="1:4" ht="45">
      <c r="A576" s="748" t="s">
        <v>1217</v>
      </c>
      <c r="C576" s="739" t="s">
        <v>910</v>
      </c>
      <c r="D576" s="739" t="s">
        <v>898</v>
      </c>
    </row>
    <row r="577" spans="1:4" ht="75">
      <c r="A577" s="748" t="s">
        <v>1218</v>
      </c>
      <c r="C577" s="739" t="s">
        <v>906</v>
      </c>
      <c r="D577" s="739" t="s">
        <v>898</v>
      </c>
    </row>
    <row r="578" spans="1:4" ht="30">
      <c r="A578" s="748" t="s">
        <v>1219</v>
      </c>
      <c r="C578" s="739" t="s">
        <v>1629</v>
      </c>
      <c r="D578" s="739" t="s">
        <v>898</v>
      </c>
    </row>
    <row r="579" spans="1:4" ht="45">
      <c r="A579" s="748" t="s">
        <v>1220</v>
      </c>
      <c r="C579" s="739" t="s">
        <v>906</v>
      </c>
      <c r="D579" s="739" t="s">
        <v>898</v>
      </c>
    </row>
    <row r="580" spans="1:4">
      <c r="A580" s="748" t="s">
        <v>1221</v>
      </c>
      <c r="C580" s="739" t="s">
        <v>899</v>
      </c>
      <c r="D580" s="739" t="s">
        <v>898</v>
      </c>
    </row>
    <row r="581" spans="1:4">
      <c r="A581" s="748" t="s">
        <v>1222</v>
      </c>
      <c r="C581" s="739" t="s">
        <v>899</v>
      </c>
      <c r="D581" s="739" t="s">
        <v>898</v>
      </c>
    </row>
    <row r="582" spans="1:4">
      <c r="A582" s="748" t="s">
        <v>1223</v>
      </c>
      <c r="C582" s="739" t="s">
        <v>899</v>
      </c>
      <c r="D582" s="739" t="s">
        <v>898</v>
      </c>
    </row>
    <row r="583" spans="1:4">
      <c r="A583" s="748" t="s">
        <v>1224</v>
      </c>
      <c r="C583" s="739" t="s">
        <v>899</v>
      </c>
      <c r="D583" s="739" t="s">
        <v>898</v>
      </c>
    </row>
    <row r="584" spans="1:4">
      <c r="A584" s="748" t="s">
        <v>1225</v>
      </c>
      <c r="C584" s="739" t="s">
        <v>899</v>
      </c>
      <c r="D584" s="739" t="s">
        <v>898</v>
      </c>
    </row>
    <row r="585" spans="1:4">
      <c r="A585" s="748" t="s">
        <v>1226</v>
      </c>
      <c r="C585" s="739" t="s">
        <v>899</v>
      </c>
      <c r="D585" s="739" t="s">
        <v>898</v>
      </c>
    </row>
    <row r="586" spans="1:4">
      <c r="A586" s="749" t="s">
        <v>316</v>
      </c>
      <c r="C586" s="739" t="s">
        <v>908</v>
      </c>
      <c r="D586" s="739" t="s">
        <v>898</v>
      </c>
    </row>
    <row r="587" spans="1:4">
      <c r="A587" s="749" t="s">
        <v>317</v>
      </c>
      <c r="C587" s="739" t="s">
        <v>908</v>
      </c>
      <c r="D587" s="739" t="s">
        <v>898</v>
      </c>
    </row>
    <row r="588" spans="1:4">
      <c r="A588" s="748" t="s">
        <v>1227</v>
      </c>
      <c r="C588" s="739" t="s">
        <v>908</v>
      </c>
      <c r="D588" s="739" t="s">
        <v>898</v>
      </c>
    </row>
    <row r="589" spans="1:4">
      <c r="A589" s="748" t="s">
        <v>1228</v>
      </c>
      <c r="C589" s="739" t="s">
        <v>908</v>
      </c>
      <c r="D589" s="739" t="s">
        <v>898</v>
      </c>
    </row>
    <row r="590" spans="1:4">
      <c r="A590" s="748" t="s">
        <v>1229</v>
      </c>
      <c r="C590" s="739" t="s">
        <v>908</v>
      </c>
      <c r="D590" s="739" t="s">
        <v>898</v>
      </c>
    </row>
    <row r="591" spans="1:4">
      <c r="A591" s="748" t="s">
        <v>1230</v>
      </c>
      <c r="C591" s="739" t="s">
        <v>908</v>
      </c>
      <c r="D591" s="739" t="s">
        <v>898</v>
      </c>
    </row>
    <row r="592" spans="1:4">
      <c r="A592" s="748" t="s">
        <v>1231</v>
      </c>
      <c r="C592" s="739" t="s">
        <v>899</v>
      </c>
      <c r="D592" s="739" t="s">
        <v>898</v>
      </c>
    </row>
    <row r="593" spans="1:4">
      <c r="A593" s="748" t="s">
        <v>1232</v>
      </c>
      <c r="C593" s="739" t="s">
        <v>899</v>
      </c>
      <c r="D593" s="739" t="s">
        <v>898</v>
      </c>
    </row>
    <row r="594" spans="1:4">
      <c r="A594" s="748" t="s">
        <v>1233</v>
      </c>
      <c r="C594" s="739" t="s">
        <v>908</v>
      </c>
      <c r="D594" s="739" t="s">
        <v>898</v>
      </c>
    </row>
    <row r="595" spans="1:4" ht="60">
      <c r="A595" s="748" t="s">
        <v>1234</v>
      </c>
      <c r="C595" s="739" t="s">
        <v>910</v>
      </c>
      <c r="D595" s="739" t="s">
        <v>898</v>
      </c>
    </row>
    <row r="596" spans="1:4" ht="75">
      <c r="A596" s="748" t="s">
        <v>1235</v>
      </c>
      <c r="C596" s="739" t="s">
        <v>906</v>
      </c>
      <c r="D596" s="739" t="s">
        <v>898</v>
      </c>
    </row>
    <row r="597" spans="1:4">
      <c r="A597" s="748" t="s">
        <v>1236</v>
      </c>
      <c r="C597" s="739" t="s">
        <v>899</v>
      </c>
      <c r="D597" s="739" t="s">
        <v>898</v>
      </c>
    </row>
    <row r="598" spans="1:4">
      <c r="A598" s="748" t="s">
        <v>1237</v>
      </c>
      <c r="C598" s="739" t="s">
        <v>899</v>
      </c>
      <c r="D598" s="739" t="s">
        <v>898</v>
      </c>
    </row>
    <row r="599" spans="1:4" ht="30">
      <c r="A599" s="748" t="s">
        <v>1238</v>
      </c>
      <c r="C599" s="739" t="s">
        <v>899</v>
      </c>
      <c r="D599" s="739" t="s">
        <v>898</v>
      </c>
    </row>
    <row r="600" spans="1:4" ht="30">
      <c r="A600" s="748" t="s">
        <v>1239</v>
      </c>
      <c r="C600" s="739" t="s">
        <v>899</v>
      </c>
      <c r="D600" s="739" t="s">
        <v>898</v>
      </c>
    </row>
    <row r="601" spans="1:4">
      <c r="A601" s="748" t="s">
        <v>1240</v>
      </c>
      <c r="C601" s="739" t="s">
        <v>2517</v>
      </c>
      <c r="D601" s="739" t="s">
        <v>898</v>
      </c>
    </row>
    <row r="602" spans="1:4">
      <c r="A602" s="748" t="s">
        <v>1241</v>
      </c>
      <c r="C602" s="739" t="s">
        <v>2517</v>
      </c>
      <c r="D602" s="739" t="s">
        <v>898</v>
      </c>
    </row>
    <row r="603" spans="1:4" ht="45">
      <c r="A603" s="749" t="s">
        <v>2571</v>
      </c>
      <c r="C603" s="739" t="s">
        <v>2518</v>
      </c>
      <c r="D603" s="739" t="s">
        <v>898</v>
      </c>
    </row>
    <row r="604" spans="1:4" ht="45">
      <c r="A604" s="749" t="s">
        <v>2572</v>
      </c>
      <c r="C604" s="739" t="s">
        <v>2518</v>
      </c>
      <c r="D604" s="739" t="s">
        <v>898</v>
      </c>
    </row>
    <row r="605" spans="1:4" ht="60">
      <c r="A605" s="748" t="s">
        <v>1242</v>
      </c>
      <c r="C605" s="739" t="s">
        <v>910</v>
      </c>
      <c r="D605" s="739" t="s">
        <v>898</v>
      </c>
    </row>
    <row r="606" spans="1:4" ht="60">
      <c r="A606" s="748" t="s">
        <v>1243</v>
      </c>
      <c r="C606" s="739" t="s">
        <v>906</v>
      </c>
      <c r="D606" s="739" t="s">
        <v>898</v>
      </c>
    </row>
    <row r="607" spans="1:4" ht="30">
      <c r="A607" s="748" t="s">
        <v>1244</v>
      </c>
      <c r="C607" s="739" t="s">
        <v>1629</v>
      </c>
      <c r="D607" s="739" t="s">
        <v>898</v>
      </c>
    </row>
    <row r="608" spans="1:4" ht="45">
      <c r="A608" s="748" t="s">
        <v>1245</v>
      </c>
      <c r="C608" s="739" t="s">
        <v>906</v>
      </c>
      <c r="D608" s="739" t="s">
        <v>898</v>
      </c>
    </row>
    <row r="609" spans="1:4">
      <c r="A609" s="748" t="s">
        <v>1246</v>
      </c>
      <c r="C609" s="739" t="s">
        <v>2488</v>
      </c>
      <c r="D609" s="739" t="s">
        <v>898</v>
      </c>
    </row>
    <row r="610" spans="1:4">
      <c r="A610" s="748" t="s">
        <v>1247</v>
      </c>
      <c r="C610" s="739" t="s">
        <v>2488</v>
      </c>
      <c r="D610" s="739" t="s">
        <v>898</v>
      </c>
    </row>
    <row r="611" spans="1:4">
      <c r="A611" s="748" t="s">
        <v>1248</v>
      </c>
      <c r="C611" s="739" t="s">
        <v>2488</v>
      </c>
      <c r="D611" s="739" t="s">
        <v>898</v>
      </c>
    </row>
    <row r="612" spans="1:4">
      <c r="A612" s="748" t="s">
        <v>1249</v>
      </c>
      <c r="C612" s="739" t="s">
        <v>2488</v>
      </c>
      <c r="D612" s="739" t="s">
        <v>898</v>
      </c>
    </row>
    <row r="613" spans="1:4">
      <c r="A613" s="748" t="s">
        <v>1250</v>
      </c>
      <c r="C613" s="739" t="s">
        <v>2488</v>
      </c>
      <c r="D613" s="739" t="s">
        <v>898</v>
      </c>
    </row>
    <row r="614" spans="1:4">
      <c r="A614" s="748" t="s">
        <v>1251</v>
      </c>
      <c r="C614" s="739" t="s">
        <v>2488</v>
      </c>
      <c r="D614" s="739" t="s">
        <v>898</v>
      </c>
    </row>
    <row r="615" spans="1:4">
      <c r="A615" s="748" t="s">
        <v>1252</v>
      </c>
      <c r="C615" s="739" t="s">
        <v>2488</v>
      </c>
      <c r="D615" s="739" t="s">
        <v>898</v>
      </c>
    </row>
    <row r="616" spans="1:4">
      <c r="A616" s="748" t="s">
        <v>1253</v>
      </c>
      <c r="C616" s="739" t="s">
        <v>2488</v>
      </c>
      <c r="D616" s="739" t="s">
        <v>898</v>
      </c>
    </row>
    <row r="617" spans="1:4">
      <c r="A617" s="748" t="s">
        <v>1254</v>
      </c>
      <c r="C617" s="739" t="s">
        <v>2488</v>
      </c>
      <c r="D617" s="739" t="s">
        <v>898</v>
      </c>
    </row>
    <row r="618" spans="1:4" ht="30">
      <c r="A618" s="192" t="s">
        <v>1255</v>
      </c>
      <c r="B618" s="787"/>
      <c r="C618" s="739" t="s">
        <v>902</v>
      </c>
      <c r="D618" s="15" t="s">
        <v>898</v>
      </c>
    </row>
    <row r="619" spans="1:4" ht="45">
      <c r="A619" s="192" t="s">
        <v>1256</v>
      </c>
      <c r="B619" s="787"/>
      <c r="C619" s="739" t="s">
        <v>902</v>
      </c>
      <c r="D619" s="15" t="s">
        <v>898</v>
      </c>
    </row>
    <row r="620" spans="1:4" ht="45">
      <c r="A620" s="192" t="s">
        <v>1257</v>
      </c>
      <c r="B620" s="787"/>
      <c r="C620" s="739" t="s">
        <v>904</v>
      </c>
      <c r="D620" s="15" t="s">
        <v>898</v>
      </c>
    </row>
    <row r="621" spans="1:4" ht="30">
      <c r="A621" s="192" t="s">
        <v>1258</v>
      </c>
      <c r="B621" s="787"/>
      <c r="C621" s="739" t="s">
        <v>902</v>
      </c>
      <c r="D621" s="15" t="s">
        <v>898</v>
      </c>
    </row>
    <row r="622" spans="1:4" ht="30">
      <c r="A622" s="192" t="s">
        <v>1259</v>
      </c>
      <c r="B622" s="787"/>
      <c r="C622" s="739" t="s">
        <v>902</v>
      </c>
      <c r="D622" s="15" t="s">
        <v>898</v>
      </c>
    </row>
    <row r="623" spans="1:4" ht="30">
      <c r="A623" s="192" t="s">
        <v>1260</v>
      </c>
      <c r="B623" s="787"/>
      <c r="C623" s="739" t="s">
        <v>904</v>
      </c>
      <c r="D623" s="15" t="s">
        <v>898</v>
      </c>
    </row>
    <row r="624" spans="1:4" ht="30">
      <c r="A624" s="192" t="s">
        <v>1261</v>
      </c>
      <c r="B624" s="787"/>
      <c r="C624" s="739" t="s">
        <v>902</v>
      </c>
      <c r="D624" s="15" t="s">
        <v>898</v>
      </c>
    </row>
    <row r="625" spans="1:4" ht="30">
      <c r="A625" s="192" t="s">
        <v>1262</v>
      </c>
      <c r="B625" s="787"/>
      <c r="C625" s="739" t="s">
        <v>902</v>
      </c>
      <c r="D625" s="15" t="s">
        <v>898</v>
      </c>
    </row>
    <row r="626" spans="1:4" ht="45">
      <c r="A626" s="192" t="s">
        <v>1263</v>
      </c>
      <c r="B626" s="787"/>
      <c r="C626" s="739" t="s">
        <v>902</v>
      </c>
      <c r="D626" s="15" t="s">
        <v>898</v>
      </c>
    </row>
    <row r="627" spans="1:4" ht="30">
      <c r="A627" s="192" t="s">
        <v>1264</v>
      </c>
      <c r="B627" s="787"/>
      <c r="C627" s="739" t="s">
        <v>902</v>
      </c>
      <c r="D627" s="15" t="s">
        <v>898</v>
      </c>
    </row>
    <row r="628" spans="1:4" ht="30">
      <c r="A628" s="192" t="s">
        <v>1265</v>
      </c>
      <c r="B628" s="787"/>
      <c r="C628" s="739" t="s">
        <v>901</v>
      </c>
      <c r="D628" s="15" t="s">
        <v>898</v>
      </c>
    </row>
    <row r="629" spans="1:4" ht="30">
      <c r="A629" s="192" t="s">
        <v>1266</v>
      </c>
      <c r="B629" s="787"/>
      <c r="C629" s="739" t="s">
        <v>901</v>
      </c>
      <c r="D629" s="15" t="s">
        <v>898</v>
      </c>
    </row>
    <row r="630" spans="1:4" ht="45">
      <c r="A630" s="192" t="s">
        <v>1267</v>
      </c>
      <c r="B630" s="787"/>
      <c r="C630" s="739" t="s">
        <v>901</v>
      </c>
      <c r="D630" s="15" t="s">
        <v>898</v>
      </c>
    </row>
    <row r="631" spans="1:4" ht="30">
      <c r="A631" s="192" t="s">
        <v>1268</v>
      </c>
      <c r="B631" s="787"/>
      <c r="C631" s="739" t="s">
        <v>901</v>
      </c>
      <c r="D631" s="15" t="s">
        <v>898</v>
      </c>
    </row>
    <row r="632" spans="1:4" ht="30">
      <c r="A632" s="750" t="s">
        <v>2564</v>
      </c>
      <c r="B632" s="787"/>
      <c r="C632" s="739" t="s">
        <v>902</v>
      </c>
      <c r="D632" s="15" t="s">
        <v>898</v>
      </c>
    </row>
    <row r="633" spans="1:4" ht="30">
      <c r="A633" s="750" t="s">
        <v>2565</v>
      </c>
      <c r="B633" s="787"/>
      <c r="C633" s="739" t="s">
        <v>902</v>
      </c>
      <c r="D633" s="15" t="s">
        <v>816</v>
      </c>
    </row>
    <row r="634" spans="1:4" ht="30">
      <c r="A634" s="192" t="s">
        <v>1269</v>
      </c>
      <c r="B634" s="787"/>
      <c r="C634" s="739" t="s">
        <v>899</v>
      </c>
      <c r="D634" s="15" t="s">
        <v>898</v>
      </c>
    </row>
    <row r="635" spans="1:4" ht="30">
      <c r="A635" s="192" t="s">
        <v>1270</v>
      </c>
      <c r="B635" s="787"/>
      <c r="C635" s="739" t="s">
        <v>904</v>
      </c>
      <c r="D635" s="15" t="s">
        <v>898</v>
      </c>
    </row>
    <row r="636" spans="1:4" ht="60">
      <c r="A636" s="748" t="s">
        <v>1271</v>
      </c>
      <c r="B636" s="787"/>
      <c r="C636" s="739" t="s">
        <v>906</v>
      </c>
      <c r="D636" s="15" t="s">
        <v>898</v>
      </c>
    </row>
    <row r="637" spans="1:4" ht="45">
      <c r="A637" s="748" t="s">
        <v>1272</v>
      </c>
      <c r="B637" s="787"/>
      <c r="C637" s="739" t="s">
        <v>1629</v>
      </c>
      <c r="D637" s="15" t="s">
        <v>898</v>
      </c>
    </row>
    <row r="638" spans="1:4" ht="30">
      <c r="A638" s="192" t="s">
        <v>1273</v>
      </c>
      <c r="B638" s="787"/>
      <c r="C638" s="739" t="s">
        <v>904</v>
      </c>
      <c r="D638" s="15" t="s">
        <v>898</v>
      </c>
    </row>
    <row r="639" spans="1:4" ht="45">
      <c r="A639" s="192" t="s">
        <v>1274</v>
      </c>
      <c r="B639" s="787"/>
      <c r="C639" s="739" t="s">
        <v>904</v>
      </c>
      <c r="D639" s="15" t="s">
        <v>898</v>
      </c>
    </row>
    <row r="640" spans="1:4" ht="30">
      <c r="A640" s="192" t="s">
        <v>1275</v>
      </c>
      <c r="B640" s="787"/>
      <c r="C640" s="739" t="s">
        <v>904</v>
      </c>
      <c r="D640" s="15" t="s">
        <v>898</v>
      </c>
    </row>
    <row r="641" spans="1:4" ht="45">
      <c r="A641" s="192" t="s">
        <v>1276</v>
      </c>
      <c r="B641" s="787"/>
      <c r="C641" s="739" t="s">
        <v>904</v>
      </c>
      <c r="D641" s="15" t="s">
        <v>898</v>
      </c>
    </row>
    <row r="642" spans="1:4" ht="30">
      <c r="A642" s="192" t="s">
        <v>1277</v>
      </c>
      <c r="B642" s="787"/>
      <c r="C642" s="739" t="s">
        <v>904</v>
      </c>
      <c r="D642" s="15" t="s">
        <v>898</v>
      </c>
    </row>
    <row r="643" spans="1:4" ht="60">
      <c r="A643" s="192" t="s">
        <v>1278</v>
      </c>
      <c r="B643" s="787"/>
      <c r="C643" s="739" t="s">
        <v>910</v>
      </c>
      <c r="D643" s="15" t="s">
        <v>898</v>
      </c>
    </row>
    <row r="644" spans="1:4" ht="45">
      <c r="A644" s="192" t="s">
        <v>1279</v>
      </c>
      <c r="B644" s="787"/>
      <c r="C644" s="739" t="s">
        <v>906</v>
      </c>
      <c r="D644" s="15" t="s">
        <v>898</v>
      </c>
    </row>
    <row r="645" spans="1:4" ht="60">
      <c r="A645" s="748" t="s">
        <v>1280</v>
      </c>
      <c r="B645" s="787"/>
      <c r="C645" s="739" t="s">
        <v>906</v>
      </c>
      <c r="D645" s="15" t="s">
        <v>898</v>
      </c>
    </row>
    <row r="646" spans="1:4" ht="60">
      <c r="A646" s="748" t="s">
        <v>1281</v>
      </c>
      <c r="B646" s="787"/>
      <c r="C646" s="739" t="s">
        <v>906</v>
      </c>
      <c r="D646" s="15" t="s">
        <v>898</v>
      </c>
    </row>
    <row r="647" spans="1:4" ht="45">
      <c r="A647" s="748" t="s">
        <v>1282</v>
      </c>
      <c r="B647" s="787"/>
      <c r="C647" s="739" t="s">
        <v>906</v>
      </c>
      <c r="D647" s="15" t="s">
        <v>898</v>
      </c>
    </row>
    <row r="648" spans="1:4" ht="60">
      <c r="A648" s="748" t="s">
        <v>1283</v>
      </c>
      <c r="B648" s="787"/>
      <c r="C648" s="739" t="s">
        <v>910</v>
      </c>
      <c r="D648" s="15" t="s">
        <v>898</v>
      </c>
    </row>
    <row r="649" spans="1:4" ht="30">
      <c r="A649" s="748" t="s">
        <v>1284</v>
      </c>
      <c r="B649" s="787"/>
      <c r="C649" s="739" t="s">
        <v>904</v>
      </c>
      <c r="D649" s="15" t="s">
        <v>898</v>
      </c>
    </row>
    <row r="650" spans="1:4" ht="30">
      <c r="A650" s="748" t="s">
        <v>1285</v>
      </c>
      <c r="B650" s="787"/>
      <c r="C650" s="739" t="s">
        <v>904</v>
      </c>
      <c r="D650" s="15" t="s">
        <v>898</v>
      </c>
    </row>
    <row r="651" spans="1:4" ht="30">
      <c r="A651" s="748" t="s">
        <v>1286</v>
      </c>
      <c r="B651" s="787"/>
      <c r="C651" s="739" t="s">
        <v>904</v>
      </c>
      <c r="D651" s="15" t="s">
        <v>898</v>
      </c>
    </row>
    <row r="652" spans="1:4" ht="30">
      <c r="A652" s="748" t="s">
        <v>1287</v>
      </c>
      <c r="B652" s="787"/>
      <c r="C652" s="739" t="s">
        <v>904</v>
      </c>
      <c r="D652" s="15" t="s">
        <v>898</v>
      </c>
    </row>
    <row r="653" spans="1:4" ht="30">
      <c r="A653" s="748" t="s">
        <v>1288</v>
      </c>
      <c r="B653" s="787"/>
      <c r="C653" s="739" t="s">
        <v>904</v>
      </c>
      <c r="D653" s="15" t="s">
        <v>898</v>
      </c>
    </row>
    <row r="654" spans="1:4" ht="75">
      <c r="A654" s="748" t="s">
        <v>1289</v>
      </c>
      <c r="B654" s="787"/>
      <c r="C654" s="739" t="s">
        <v>906</v>
      </c>
      <c r="D654" s="15" t="s">
        <v>898</v>
      </c>
    </row>
    <row r="655" spans="1:4">
      <c r="A655" s="748" t="s">
        <v>1300</v>
      </c>
      <c r="C655" s="739" t="s">
        <v>2488</v>
      </c>
      <c r="D655" s="15" t="s">
        <v>898</v>
      </c>
    </row>
    <row r="656" spans="1:4">
      <c r="A656" s="748" t="s">
        <v>1301</v>
      </c>
      <c r="C656" s="739" t="s">
        <v>2488</v>
      </c>
      <c r="D656" s="15" t="s">
        <v>898</v>
      </c>
    </row>
    <row r="657" spans="1:4" ht="30">
      <c r="A657" s="748" t="s">
        <v>1302</v>
      </c>
      <c r="C657" s="739" t="s">
        <v>2488</v>
      </c>
      <c r="D657" s="15" t="s">
        <v>898</v>
      </c>
    </row>
    <row r="658" spans="1:4">
      <c r="A658" s="748" t="s">
        <v>1303</v>
      </c>
      <c r="C658" s="739" t="s">
        <v>2488</v>
      </c>
      <c r="D658" s="15" t="s">
        <v>898</v>
      </c>
    </row>
    <row r="659" spans="1:4">
      <c r="A659" s="748" t="s">
        <v>1304</v>
      </c>
      <c r="C659" s="739" t="s">
        <v>2488</v>
      </c>
      <c r="D659" s="15" t="s">
        <v>898</v>
      </c>
    </row>
    <row r="660" spans="1:4">
      <c r="A660" s="748" t="s">
        <v>1305</v>
      </c>
      <c r="C660" s="739" t="s">
        <v>2488</v>
      </c>
      <c r="D660" s="15" t="s">
        <v>898</v>
      </c>
    </row>
    <row r="661" spans="1:4" ht="30">
      <c r="A661" s="748" t="s">
        <v>1306</v>
      </c>
      <c r="C661" s="739" t="s">
        <v>2488</v>
      </c>
      <c r="D661" s="15" t="s">
        <v>898</v>
      </c>
    </row>
    <row r="662" spans="1:4">
      <c r="A662" s="748" t="s">
        <v>1307</v>
      </c>
      <c r="C662" s="739" t="s">
        <v>2488</v>
      </c>
      <c r="D662" s="15" t="s">
        <v>898</v>
      </c>
    </row>
    <row r="663" spans="1:4" ht="60">
      <c r="A663" s="748" t="s">
        <v>1308</v>
      </c>
      <c r="C663" s="739" t="s">
        <v>910</v>
      </c>
      <c r="D663" s="739" t="s">
        <v>898</v>
      </c>
    </row>
    <row r="664" spans="1:4">
      <c r="A664" s="748" t="s">
        <v>1348</v>
      </c>
      <c r="C664" s="739" t="s">
        <v>899</v>
      </c>
      <c r="D664" s="15" t="s">
        <v>898</v>
      </c>
    </row>
    <row r="665" spans="1:4">
      <c r="A665" s="748" t="s">
        <v>1349</v>
      </c>
      <c r="C665" s="739" t="s">
        <v>899</v>
      </c>
      <c r="D665" s="15" t="s">
        <v>816</v>
      </c>
    </row>
    <row r="666" spans="1:4" ht="45">
      <c r="A666" s="748" t="s">
        <v>1350</v>
      </c>
      <c r="C666" s="739" t="s">
        <v>910</v>
      </c>
      <c r="D666" s="739" t="s">
        <v>898</v>
      </c>
    </row>
    <row r="667" spans="1:4" ht="60">
      <c r="A667" s="748" t="s">
        <v>1351</v>
      </c>
      <c r="C667" s="739" t="s">
        <v>899</v>
      </c>
      <c r="D667" s="15" t="s">
        <v>898</v>
      </c>
    </row>
    <row r="668" spans="1:4">
      <c r="A668" s="748" t="s">
        <v>1352</v>
      </c>
      <c r="C668" s="739" t="s">
        <v>899</v>
      </c>
      <c r="D668" s="15" t="s">
        <v>898</v>
      </c>
    </row>
    <row r="669" spans="1:4">
      <c r="A669" s="748" t="s">
        <v>1353</v>
      </c>
      <c r="C669" s="739" t="s">
        <v>899</v>
      </c>
      <c r="D669" s="15" t="s">
        <v>898</v>
      </c>
    </row>
    <row r="670" spans="1:4" ht="30">
      <c r="A670" s="748" t="s">
        <v>1354</v>
      </c>
      <c r="C670" s="739" t="s">
        <v>900</v>
      </c>
      <c r="D670" s="15" t="s">
        <v>898</v>
      </c>
    </row>
    <row r="671" spans="1:4" ht="30">
      <c r="A671" s="748" t="s">
        <v>1355</v>
      </c>
      <c r="C671" s="739" t="s">
        <v>910</v>
      </c>
      <c r="D671" s="739" t="s">
        <v>898</v>
      </c>
    </row>
    <row r="672" spans="1:4" ht="30">
      <c r="A672" s="748" t="s">
        <v>1356</v>
      </c>
      <c r="C672" s="739" t="s">
        <v>910</v>
      </c>
      <c r="D672" s="739" t="s">
        <v>898</v>
      </c>
    </row>
    <row r="673" spans="1:4" ht="30">
      <c r="A673" s="748" t="s">
        <v>1357</v>
      </c>
      <c r="C673" s="739" t="s">
        <v>899</v>
      </c>
      <c r="D673" s="15" t="s">
        <v>898</v>
      </c>
    </row>
    <row r="674" spans="1:4" ht="30">
      <c r="A674" s="748" t="s">
        <v>1311</v>
      </c>
      <c r="C674" s="739" t="s">
        <v>1629</v>
      </c>
      <c r="D674" s="739" t="s">
        <v>898</v>
      </c>
    </row>
    <row r="675" spans="1:4" ht="45">
      <c r="A675" s="748" t="s">
        <v>1358</v>
      </c>
      <c r="C675" s="739" t="s">
        <v>899</v>
      </c>
      <c r="D675" s="15" t="s">
        <v>898</v>
      </c>
    </row>
    <row r="676" spans="1:4" ht="45">
      <c r="A676" s="748" t="s">
        <v>1359</v>
      </c>
      <c r="C676" s="739" t="s">
        <v>899</v>
      </c>
      <c r="D676" s="15" t="s">
        <v>898</v>
      </c>
    </row>
    <row r="677" spans="1:4" ht="30">
      <c r="A677" s="748" t="s">
        <v>1360</v>
      </c>
      <c r="C677" s="739" t="s">
        <v>899</v>
      </c>
      <c r="D677" s="15" t="s">
        <v>898</v>
      </c>
    </row>
    <row r="678" spans="1:4" ht="30">
      <c r="A678" s="748" t="s">
        <v>1312</v>
      </c>
      <c r="C678" s="739" t="s">
        <v>2511</v>
      </c>
      <c r="D678" s="15" t="s">
        <v>898</v>
      </c>
    </row>
    <row r="679" spans="1:4" ht="30">
      <c r="A679" s="748" t="s">
        <v>1313</v>
      </c>
      <c r="C679" s="739" t="s">
        <v>2511</v>
      </c>
      <c r="D679" s="15" t="s">
        <v>898</v>
      </c>
    </row>
    <row r="680" spans="1:4" ht="30">
      <c r="A680" s="748" t="s">
        <v>1314</v>
      </c>
      <c r="C680" s="739" t="s">
        <v>2511</v>
      </c>
      <c r="D680" s="15" t="s">
        <v>898</v>
      </c>
    </row>
    <row r="681" spans="1:4" ht="30">
      <c r="A681" s="748" t="s">
        <v>1315</v>
      </c>
      <c r="C681" s="739" t="s">
        <v>2511</v>
      </c>
      <c r="D681" s="15" t="s">
        <v>898</v>
      </c>
    </row>
    <row r="682" spans="1:4" ht="30">
      <c r="A682" s="748" t="s">
        <v>1316</v>
      </c>
      <c r="C682" s="739" t="s">
        <v>2511</v>
      </c>
      <c r="D682" s="15" t="s">
        <v>898</v>
      </c>
    </row>
    <row r="683" spans="1:4" ht="30">
      <c r="A683" s="748" t="s">
        <v>1317</v>
      </c>
      <c r="C683" s="739" t="s">
        <v>2511</v>
      </c>
      <c r="D683" s="15" t="s">
        <v>898</v>
      </c>
    </row>
    <row r="684" spans="1:4" ht="30">
      <c r="A684" s="748" t="s">
        <v>1318</v>
      </c>
      <c r="C684" s="739" t="s">
        <v>2511</v>
      </c>
      <c r="D684" s="15" t="s">
        <v>898</v>
      </c>
    </row>
    <row r="685" spans="1:4" ht="30">
      <c r="A685" s="748" t="s">
        <v>1319</v>
      </c>
      <c r="C685" s="739" t="s">
        <v>2511</v>
      </c>
      <c r="D685" s="15" t="s">
        <v>898</v>
      </c>
    </row>
    <row r="686" spans="1:4" ht="45">
      <c r="A686" s="748" t="s">
        <v>1362</v>
      </c>
      <c r="C686" s="739" t="s">
        <v>899</v>
      </c>
      <c r="D686" s="15" t="s">
        <v>898</v>
      </c>
    </row>
    <row r="687" spans="1:4" ht="30">
      <c r="A687" s="748" t="s">
        <v>1314</v>
      </c>
      <c r="C687" s="739" t="s">
        <v>2511</v>
      </c>
      <c r="D687" s="15" t="s">
        <v>898</v>
      </c>
    </row>
    <row r="688" spans="1:4" ht="45">
      <c r="A688" s="748" t="s">
        <v>1363</v>
      </c>
      <c r="C688" s="739" t="s">
        <v>899</v>
      </c>
      <c r="D688" s="15" t="s">
        <v>898</v>
      </c>
    </row>
    <row r="689" spans="1:4" ht="30">
      <c r="A689" s="748" t="s">
        <v>1318</v>
      </c>
      <c r="C689" s="739" t="s">
        <v>2511</v>
      </c>
      <c r="D689" s="15" t="s">
        <v>898</v>
      </c>
    </row>
    <row r="690" spans="1:4" ht="60">
      <c r="A690" s="748" t="s">
        <v>1320</v>
      </c>
      <c r="C690" s="739" t="s">
        <v>910</v>
      </c>
      <c r="D690" s="739" t="s">
        <v>898</v>
      </c>
    </row>
    <row r="691" spans="1:4" ht="60">
      <c r="A691" s="748" t="s">
        <v>1321</v>
      </c>
      <c r="C691" s="739" t="s">
        <v>906</v>
      </c>
      <c r="D691" s="15" t="s">
        <v>898</v>
      </c>
    </row>
    <row r="692" spans="1:4" ht="30">
      <c r="A692" s="748" t="s">
        <v>1322</v>
      </c>
      <c r="C692" s="739" t="s">
        <v>908</v>
      </c>
      <c r="D692" s="15" t="s">
        <v>898</v>
      </c>
    </row>
    <row r="693" spans="1:4" ht="30">
      <c r="A693" s="748" t="s">
        <v>1323</v>
      </c>
      <c r="C693" s="739" t="s">
        <v>908</v>
      </c>
      <c r="D693" s="15" t="s">
        <v>898</v>
      </c>
    </row>
    <row r="694" spans="1:4" ht="30">
      <c r="A694" s="748" t="s">
        <v>1324</v>
      </c>
      <c r="C694" s="739" t="s">
        <v>908</v>
      </c>
      <c r="D694" s="15" t="s">
        <v>898</v>
      </c>
    </row>
    <row r="695" spans="1:4" ht="30">
      <c r="A695" s="748" t="s">
        <v>1325</v>
      </c>
      <c r="C695" s="739" t="s">
        <v>908</v>
      </c>
      <c r="D695" s="15" t="s">
        <v>898</v>
      </c>
    </row>
    <row r="696" spans="1:4" ht="30">
      <c r="A696" s="748" t="s">
        <v>1326</v>
      </c>
      <c r="C696" s="739" t="s">
        <v>908</v>
      </c>
      <c r="D696" s="15" t="s">
        <v>898</v>
      </c>
    </row>
    <row r="697" spans="1:4" ht="30">
      <c r="A697" s="748" t="s">
        <v>1327</v>
      </c>
      <c r="C697" s="739" t="s">
        <v>908</v>
      </c>
      <c r="D697" s="15" t="s">
        <v>898</v>
      </c>
    </row>
    <row r="698" spans="1:4" ht="30">
      <c r="A698" s="748" t="s">
        <v>1328</v>
      </c>
      <c r="C698" s="739" t="s">
        <v>908</v>
      </c>
      <c r="D698" s="15" t="s">
        <v>898</v>
      </c>
    </row>
    <row r="699" spans="1:4" ht="30">
      <c r="A699" s="748" t="s">
        <v>1329</v>
      </c>
      <c r="C699" s="739" t="s">
        <v>908</v>
      </c>
      <c r="D699" s="15" t="s">
        <v>898</v>
      </c>
    </row>
    <row r="700" spans="1:4" ht="30">
      <c r="A700" s="748" t="s">
        <v>1330</v>
      </c>
      <c r="C700" s="739" t="s">
        <v>908</v>
      </c>
      <c r="D700" s="15" t="s">
        <v>898</v>
      </c>
    </row>
    <row r="701" spans="1:4" ht="30">
      <c r="A701" s="748" t="s">
        <v>1331</v>
      </c>
      <c r="C701" s="739" t="s">
        <v>908</v>
      </c>
      <c r="D701" s="15" t="s">
        <v>898</v>
      </c>
    </row>
    <row r="702" spans="1:4">
      <c r="A702" s="748" t="s">
        <v>1332</v>
      </c>
      <c r="C702" s="739" t="s">
        <v>908</v>
      </c>
      <c r="D702" s="15" t="s">
        <v>898</v>
      </c>
    </row>
    <row r="703" spans="1:4" ht="60">
      <c r="A703" s="748" t="s">
        <v>1333</v>
      </c>
      <c r="C703" s="739" t="s">
        <v>910</v>
      </c>
      <c r="D703" s="739" t="s">
        <v>898</v>
      </c>
    </row>
    <row r="704" spans="1:4" ht="60">
      <c r="A704" s="748" t="s">
        <v>1334</v>
      </c>
      <c r="C704" s="739" t="s">
        <v>906</v>
      </c>
      <c r="D704" s="15" t="s">
        <v>898</v>
      </c>
    </row>
    <row r="705" spans="1:4" ht="60">
      <c r="A705" s="748" t="s">
        <v>1335</v>
      </c>
      <c r="C705" s="739" t="s">
        <v>910</v>
      </c>
      <c r="D705" s="739" t="s">
        <v>898</v>
      </c>
    </row>
    <row r="706" spans="1:4" ht="75">
      <c r="A706" s="748" t="s">
        <v>1336</v>
      </c>
      <c r="C706" s="739" t="s">
        <v>906</v>
      </c>
      <c r="D706" s="15" t="s">
        <v>898</v>
      </c>
    </row>
    <row r="707" spans="1:4">
      <c r="A707" s="748" t="s">
        <v>1337</v>
      </c>
      <c r="C707" s="739" t="s">
        <v>899</v>
      </c>
      <c r="D707" s="15" t="s">
        <v>898</v>
      </c>
    </row>
    <row r="708" spans="1:4" ht="30">
      <c r="A708" s="748" t="s">
        <v>1339</v>
      </c>
      <c r="C708" s="739" t="s">
        <v>899</v>
      </c>
      <c r="D708" s="15" t="s">
        <v>898</v>
      </c>
    </row>
    <row r="709" spans="1:4">
      <c r="A709" s="748" t="s">
        <v>1341</v>
      </c>
      <c r="C709" s="739" t="s">
        <v>899</v>
      </c>
      <c r="D709" s="15" t="s">
        <v>898</v>
      </c>
    </row>
    <row r="710" spans="1:4">
      <c r="A710" s="748" t="s">
        <v>1338</v>
      </c>
      <c r="C710" s="739" t="s">
        <v>2517</v>
      </c>
      <c r="D710" s="15" t="s">
        <v>898</v>
      </c>
    </row>
    <row r="711" spans="1:4" ht="45">
      <c r="A711" s="748" t="s">
        <v>1340</v>
      </c>
      <c r="C711" s="739" t="s">
        <v>2518</v>
      </c>
      <c r="D711" s="15" t="s">
        <v>898</v>
      </c>
    </row>
    <row r="712" spans="1:4" ht="30">
      <c r="A712" s="748" t="s">
        <v>2524</v>
      </c>
      <c r="C712" s="739" t="s">
        <v>908</v>
      </c>
      <c r="D712" s="15" t="s">
        <v>898</v>
      </c>
    </row>
    <row r="713" spans="1:4" ht="60">
      <c r="A713" s="748" t="s">
        <v>1342</v>
      </c>
      <c r="C713" s="739" t="s">
        <v>910</v>
      </c>
      <c r="D713" s="739" t="s">
        <v>898</v>
      </c>
    </row>
    <row r="714" spans="1:4" ht="60">
      <c r="A714" s="748" t="s">
        <v>1343</v>
      </c>
      <c r="C714" s="739" t="s">
        <v>906</v>
      </c>
      <c r="D714" s="15" t="s">
        <v>898</v>
      </c>
    </row>
    <row r="715" spans="1:4" ht="60">
      <c r="A715" s="748" t="s">
        <v>1344</v>
      </c>
      <c r="C715" s="739" t="s">
        <v>906</v>
      </c>
      <c r="D715" s="15" t="s">
        <v>898</v>
      </c>
    </row>
    <row r="716" spans="1:4" ht="30">
      <c r="A716" s="748" t="s">
        <v>1345</v>
      </c>
      <c r="C716" s="739" t="s">
        <v>1629</v>
      </c>
      <c r="D716" s="15" t="s">
        <v>898</v>
      </c>
    </row>
    <row r="717" spans="1:4" ht="90">
      <c r="A717" s="748" t="s">
        <v>1346</v>
      </c>
      <c r="C717" s="739" t="s">
        <v>906</v>
      </c>
      <c r="D717" s="15" t="s">
        <v>898</v>
      </c>
    </row>
    <row r="718" spans="1:4" ht="60">
      <c r="A718" s="748" t="s">
        <v>1347</v>
      </c>
      <c r="C718" s="739" t="s">
        <v>904</v>
      </c>
      <c r="D718" s="15" t="s">
        <v>898</v>
      </c>
    </row>
    <row r="719" spans="1:4">
      <c r="A719" s="748" t="s">
        <v>1364</v>
      </c>
      <c r="C719" s="739" t="s">
        <v>899</v>
      </c>
      <c r="D719" s="15" t="s">
        <v>898</v>
      </c>
    </row>
    <row r="720" spans="1:4" ht="30">
      <c r="A720" s="749" t="s">
        <v>2573</v>
      </c>
      <c r="C720" s="739" t="s">
        <v>899</v>
      </c>
      <c r="D720" s="15" t="s">
        <v>898</v>
      </c>
    </row>
    <row r="721" spans="1:4">
      <c r="A721" s="748" t="s">
        <v>1365</v>
      </c>
      <c r="C721" s="739" t="s">
        <v>899</v>
      </c>
      <c r="D721" s="15" t="s">
        <v>898</v>
      </c>
    </row>
    <row r="722" spans="1:4">
      <c r="A722" s="748" t="s">
        <v>1366</v>
      </c>
      <c r="C722" s="739" t="s">
        <v>899</v>
      </c>
      <c r="D722" s="15" t="s">
        <v>898</v>
      </c>
    </row>
    <row r="723" spans="1:4">
      <c r="A723" s="748" t="s">
        <v>1367</v>
      </c>
      <c r="C723" s="739" t="s">
        <v>899</v>
      </c>
      <c r="D723" s="15" t="s">
        <v>898</v>
      </c>
    </row>
    <row r="724" spans="1:4">
      <c r="A724" s="748" t="s">
        <v>1368</v>
      </c>
      <c r="C724" s="739" t="s">
        <v>899</v>
      </c>
      <c r="D724" s="15" t="s">
        <v>898</v>
      </c>
    </row>
    <row r="725" spans="1:4" ht="30">
      <c r="A725" s="748" t="s">
        <v>1369</v>
      </c>
      <c r="C725" s="739" t="s">
        <v>908</v>
      </c>
      <c r="D725" s="15" t="s">
        <v>898</v>
      </c>
    </row>
    <row r="726" spans="1:4" ht="30">
      <c r="A726" s="748" t="s">
        <v>1370</v>
      </c>
      <c r="C726" s="739" t="s">
        <v>908</v>
      </c>
      <c r="D726" s="15" t="s">
        <v>898</v>
      </c>
    </row>
    <row r="727" spans="1:4" ht="30">
      <c r="A727" s="748" t="s">
        <v>1371</v>
      </c>
      <c r="C727" s="739" t="s">
        <v>908</v>
      </c>
      <c r="D727" s="15" t="s">
        <v>898</v>
      </c>
    </row>
    <row r="728" spans="1:4" ht="30">
      <c r="A728" s="748" t="s">
        <v>1372</v>
      </c>
      <c r="C728" s="739" t="s">
        <v>908</v>
      </c>
      <c r="D728" s="15" t="s">
        <v>898</v>
      </c>
    </row>
    <row r="729" spans="1:4">
      <c r="A729" s="748" t="s">
        <v>1373</v>
      </c>
      <c r="C729" s="739" t="s">
        <v>908</v>
      </c>
      <c r="D729" s="15" t="s">
        <v>898</v>
      </c>
    </row>
    <row r="730" spans="1:4" ht="30">
      <c r="A730" s="748" t="s">
        <v>1374</v>
      </c>
      <c r="C730" s="739" t="s">
        <v>908</v>
      </c>
      <c r="D730" s="15" t="s">
        <v>898</v>
      </c>
    </row>
    <row r="731" spans="1:4" ht="30">
      <c r="A731" s="748" t="s">
        <v>1375</v>
      </c>
      <c r="C731" s="739" t="s">
        <v>908</v>
      </c>
      <c r="D731" s="15" t="s">
        <v>898</v>
      </c>
    </row>
    <row r="732" spans="1:4" ht="30">
      <c r="A732" s="748" t="s">
        <v>1376</v>
      </c>
      <c r="C732" s="739" t="s">
        <v>908</v>
      </c>
      <c r="D732" s="15" t="s">
        <v>898</v>
      </c>
    </row>
    <row r="733" spans="1:4">
      <c r="A733" s="748" t="s">
        <v>1377</v>
      </c>
      <c r="C733" s="739" t="s">
        <v>908</v>
      </c>
      <c r="D733" s="15" t="s">
        <v>898</v>
      </c>
    </row>
    <row r="734" spans="1:4" ht="30">
      <c r="A734" s="748" t="s">
        <v>1378</v>
      </c>
      <c r="C734" s="739" t="s">
        <v>908</v>
      </c>
      <c r="D734" s="15" t="s">
        <v>898</v>
      </c>
    </row>
    <row r="735" spans="1:4" ht="30">
      <c r="A735" s="748" t="s">
        <v>1379</v>
      </c>
      <c r="C735" s="739" t="s">
        <v>908</v>
      </c>
      <c r="D735" s="15" t="s">
        <v>898</v>
      </c>
    </row>
    <row r="736" spans="1:4" ht="30">
      <c r="A736" s="748" t="s">
        <v>1380</v>
      </c>
      <c r="C736" s="739" t="s">
        <v>908</v>
      </c>
      <c r="D736" s="15" t="s">
        <v>898</v>
      </c>
    </row>
    <row r="737" spans="1:4" ht="30">
      <c r="A737" s="748" t="s">
        <v>1381</v>
      </c>
      <c r="C737" s="739" t="s">
        <v>908</v>
      </c>
      <c r="D737" s="15" t="s">
        <v>898</v>
      </c>
    </row>
    <row r="738" spans="1:4" ht="30">
      <c r="A738" s="748" t="s">
        <v>1382</v>
      </c>
      <c r="C738" s="739" t="s">
        <v>908</v>
      </c>
      <c r="D738" s="15" t="s">
        <v>898</v>
      </c>
    </row>
    <row r="739" spans="1:4" ht="30">
      <c r="A739" s="748" t="s">
        <v>1383</v>
      </c>
      <c r="C739" s="739" t="s">
        <v>908</v>
      </c>
      <c r="D739" s="15" t="s">
        <v>898</v>
      </c>
    </row>
    <row r="740" spans="1:4" ht="30">
      <c r="A740" s="748" t="s">
        <v>1384</v>
      </c>
      <c r="C740" s="739" t="s">
        <v>908</v>
      </c>
      <c r="D740" s="15" t="s">
        <v>898</v>
      </c>
    </row>
    <row r="741" spans="1:4" ht="30">
      <c r="A741" s="748" t="s">
        <v>1385</v>
      </c>
      <c r="C741" s="739" t="s">
        <v>908</v>
      </c>
      <c r="D741" s="15" t="s">
        <v>898</v>
      </c>
    </row>
    <row r="742" spans="1:4" ht="30">
      <c r="A742" s="748" t="s">
        <v>1386</v>
      </c>
      <c r="C742" s="739" t="s">
        <v>908</v>
      </c>
      <c r="D742" s="15" t="s">
        <v>898</v>
      </c>
    </row>
    <row r="743" spans="1:4" ht="30">
      <c r="A743" s="748" t="s">
        <v>1387</v>
      </c>
      <c r="C743" s="739" t="s">
        <v>908</v>
      </c>
      <c r="D743" s="15" t="s">
        <v>898</v>
      </c>
    </row>
    <row r="744" spans="1:4" ht="30">
      <c r="A744" s="748" t="s">
        <v>1388</v>
      </c>
      <c r="C744" s="739" t="s">
        <v>908</v>
      </c>
      <c r="D744" s="15" t="s">
        <v>898</v>
      </c>
    </row>
    <row r="745" spans="1:4">
      <c r="A745" s="748" t="s">
        <v>1361</v>
      </c>
      <c r="C745" s="739" t="s">
        <v>899</v>
      </c>
      <c r="D745" s="15" t="s">
        <v>898</v>
      </c>
    </row>
    <row r="746" spans="1:4" ht="30">
      <c r="A746" s="192" t="s">
        <v>1389</v>
      </c>
      <c r="B746" s="787"/>
      <c r="C746" s="15" t="s">
        <v>902</v>
      </c>
      <c r="D746" s="15" t="s">
        <v>898</v>
      </c>
    </row>
    <row r="747" spans="1:4" ht="30">
      <c r="A747" s="192" t="s">
        <v>1391</v>
      </c>
      <c r="B747" s="787"/>
      <c r="C747" s="15" t="s">
        <v>899</v>
      </c>
      <c r="D747" s="15" t="s">
        <v>898</v>
      </c>
    </row>
    <row r="748" spans="1:4" ht="30">
      <c r="A748" s="192" t="s">
        <v>1390</v>
      </c>
      <c r="B748" s="787"/>
      <c r="C748" s="15" t="s">
        <v>899</v>
      </c>
      <c r="D748" s="15" t="s">
        <v>898</v>
      </c>
    </row>
    <row r="749" spans="1:4">
      <c r="A749" s="192" t="s">
        <v>1402</v>
      </c>
      <c r="B749" s="787"/>
      <c r="C749" s="15" t="s">
        <v>899</v>
      </c>
      <c r="D749" s="15" t="s">
        <v>898</v>
      </c>
    </row>
    <row r="750" spans="1:4" ht="30">
      <c r="A750" s="192" t="s">
        <v>1403</v>
      </c>
      <c r="B750" s="787"/>
      <c r="C750" s="15" t="s">
        <v>899</v>
      </c>
      <c r="D750" s="15" t="s">
        <v>898</v>
      </c>
    </row>
    <row r="751" spans="1:4" ht="45">
      <c r="A751" s="192" t="s">
        <v>1404</v>
      </c>
      <c r="B751" s="787"/>
      <c r="C751" s="15" t="s">
        <v>899</v>
      </c>
      <c r="D751" s="15" t="s">
        <v>898</v>
      </c>
    </row>
    <row r="752" spans="1:4">
      <c r="A752" s="192" t="s">
        <v>1405</v>
      </c>
      <c r="B752" s="787"/>
      <c r="C752" s="15" t="s">
        <v>899</v>
      </c>
      <c r="D752" s="15" t="s">
        <v>898</v>
      </c>
    </row>
    <row r="753" spans="1:4">
      <c r="A753" s="192" t="s">
        <v>1406</v>
      </c>
      <c r="B753" s="787"/>
      <c r="C753" s="15" t="s">
        <v>899</v>
      </c>
      <c r="D753" s="15" t="s">
        <v>898</v>
      </c>
    </row>
    <row r="754" spans="1:4" ht="30">
      <c r="A754" s="192" t="s">
        <v>1407</v>
      </c>
      <c r="B754" s="787"/>
      <c r="C754" s="15" t="s">
        <v>910</v>
      </c>
      <c r="D754" s="15" t="s">
        <v>898</v>
      </c>
    </row>
    <row r="755" spans="1:4">
      <c r="A755" s="192" t="s">
        <v>1408</v>
      </c>
      <c r="B755" s="787"/>
      <c r="C755" s="15" t="s">
        <v>899</v>
      </c>
      <c r="D755" s="15" t="s">
        <v>898</v>
      </c>
    </row>
    <row r="756" spans="1:4" ht="30">
      <c r="A756" s="192" t="s">
        <v>1409</v>
      </c>
      <c r="B756" s="787"/>
      <c r="C756" s="15" t="s">
        <v>899</v>
      </c>
      <c r="D756" s="15" t="s">
        <v>898</v>
      </c>
    </row>
    <row r="757" spans="1:4" ht="45">
      <c r="A757" s="192" t="s">
        <v>1443</v>
      </c>
      <c r="B757" s="787"/>
      <c r="C757" s="15" t="s">
        <v>904</v>
      </c>
      <c r="D757" s="15" t="s">
        <v>898</v>
      </c>
    </row>
    <row r="758" spans="1:4" ht="30">
      <c r="A758" s="192" t="s">
        <v>1444</v>
      </c>
      <c r="B758" s="787"/>
      <c r="C758" s="15" t="s">
        <v>904</v>
      </c>
      <c r="D758" s="15" t="s">
        <v>898</v>
      </c>
    </row>
    <row r="759" spans="1:4" ht="30">
      <c r="A759" s="192" t="s">
        <v>1445</v>
      </c>
      <c r="B759" s="787"/>
      <c r="C759" s="15" t="s">
        <v>904</v>
      </c>
      <c r="D759" s="15" t="s">
        <v>898</v>
      </c>
    </row>
    <row r="760" spans="1:4" ht="30">
      <c r="A760" s="192" t="s">
        <v>1446</v>
      </c>
      <c r="B760" s="787"/>
      <c r="C760" s="15" t="s">
        <v>902</v>
      </c>
      <c r="D760" s="15" t="s">
        <v>898</v>
      </c>
    </row>
    <row r="761" spans="1:4" ht="30">
      <c r="A761" s="192" t="s">
        <v>1447</v>
      </c>
      <c r="B761" s="787"/>
      <c r="C761" s="15" t="s">
        <v>902</v>
      </c>
      <c r="D761" s="15" t="s">
        <v>816</v>
      </c>
    </row>
    <row r="762" spans="1:4">
      <c r="A762" s="192" t="s">
        <v>1448</v>
      </c>
      <c r="B762" s="787"/>
      <c r="C762" s="15" t="s">
        <v>899</v>
      </c>
      <c r="D762" s="15" t="s">
        <v>898</v>
      </c>
    </row>
    <row r="763" spans="1:4">
      <c r="A763" s="192" t="s">
        <v>1456</v>
      </c>
      <c r="B763" s="787"/>
      <c r="C763" s="15" t="s">
        <v>902</v>
      </c>
      <c r="D763" s="15" t="s">
        <v>898</v>
      </c>
    </row>
    <row r="764" spans="1:4">
      <c r="A764" s="192" t="s">
        <v>1458</v>
      </c>
      <c r="B764" s="787"/>
      <c r="C764" s="15" t="s">
        <v>902</v>
      </c>
      <c r="D764" s="15" t="s">
        <v>898</v>
      </c>
    </row>
    <row r="765" spans="1:4">
      <c r="A765" s="192" t="s">
        <v>1457</v>
      </c>
      <c r="B765" s="787"/>
      <c r="C765" s="15" t="s">
        <v>899</v>
      </c>
      <c r="D765" s="15" t="s">
        <v>898</v>
      </c>
    </row>
    <row r="766" spans="1:4">
      <c r="A766" s="192" t="s">
        <v>1459</v>
      </c>
      <c r="B766" s="787"/>
      <c r="C766" s="15" t="s">
        <v>899</v>
      </c>
      <c r="D766" s="15" t="s">
        <v>898</v>
      </c>
    </row>
    <row r="767" spans="1:4" ht="45">
      <c r="A767" s="192" t="s">
        <v>1460</v>
      </c>
      <c r="B767" s="787"/>
      <c r="C767" s="15" t="s">
        <v>1629</v>
      </c>
      <c r="D767" s="15" t="s">
        <v>898</v>
      </c>
    </row>
    <row r="768" spans="1:4" ht="30">
      <c r="A768" s="192" t="s">
        <v>1461</v>
      </c>
      <c r="B768" s="787"/>
      <c r="C768" s="15" t="s">
        <v>899</v>
      </c>
      <c r="D768" s="15" t="s">
        <v>898</v>
      </c>
    </row>
    <row r="769" spans="1:4" ht="105">
      <c r="A769" s="192" t="s">
        <v>1462</v>
      </c>
      <c r="B769" s="787"/>
      <c r="C769" s="15" t="s">
        <v>906</v>
      </c>
      <c r="D769" s="15" t="s">
        <v>898</v>
      </c>
    </row>
    <row r="770" spans="1:4" ht="45">
      <c r="A770" s="192" t="s">
        <v>1466</v>
      </c>
      <c r="B770" s="787"/>
      <c r="C770" s="15" t="s">
        <v>1629</v>
      </c>
      <c r="D770" s="15" t="s">
        <v>898</v>
      </c>
    </row>
    <row r="771" spans="1:4" ht="75">
      <c r="A771" s="192" t="s">
        <v>1468</v>
      </c>
      <c r="B771" s="787"/>
      <c r="C771" s="15" t="s">
        <v>1629</v>
      </c>
      <c r="D771" s="15" t="s">
        <v>898</v>
      </c>
    </row>
    <row r="772" spans="1:4" ht="30">
      <c r="A772" s="192" t="s">
        <v>1469</v>
      </c>
      <c r="B772" s="787"/>
      <c r="C772" s="15" t="s">
        <v>899</v>
      </c>
      <c r="D772" s="15" t="s">
        <v>898</v>
      </c>
    </row>
    <row r="773" spans="1:4" ht="30">
      <c r="A773" s="192" t="s">
        <v>1470</v>
      </c>
      <c r="B773" s="787"/>
      <c r="C773" s="15" t="s">
        <v>902</v>
      </c>
      <c r="D773" s="15" t="s">
        <v>898</v>
      </c>
    </row>
    <row r="774" spans="1:4" ht="45">
      <c r="A774" s="192" t="s">
        <v>1471</v>
      </c>
      <c r="B774" s="787"/>
      <c r="C774" s="15" t="s">
        <v>904</v>
      </c>
      <c r="D774" s="15" t="s">
        <v>898</v>
      </c>
    </row>
    <row r="775" spans="1:4">
      <c r="A775" s="192" t="s">
        <v>1416</v>
      </c>
      <c r="B775" s="787"/>
      <c r="C775" s="15" t="s">
        <v>899</v>
      </c>
      <c r="D775" s="15" t="s">
        <v>898</v>
      </c>
    </row>
    <row r="776" spans="1:4">
      <c r="A776" s="192" t="s">
        <v>1417</v>
      </c>
      <c r="B776" s="787"/>
      <c r="C776" s="15" t="s">
        <v>899</v>
      </c>
      <c r="D776" s="15" t="s">
        <v>898</v>
      </c>
    </row>
    <row r="777" spans="1:4">
      <c r="A777" s="192" t="s">
        <v>1418</v>
      </c>
      <c r="B777" s="787"/>
      <c r="C777" s="15" t="s">
        <v>900</v>
      </c>
      <c r="D777" s="15" t="s">
        <v>898</v>
      </c>
    </row>
    <row r="778" spans="1:4" ht="30">
      <c r="A778" s="192" t="s">
        <v>1419</v>
      </c>
      <c r="B778" s="787"/>
      <c r="C778" s="15" t="s">
        <v>910</v>
      </c>
      <c r="D778" s="15" t="s">
        <v>898</v>
      </c>
    </row>
    <row r="779" spans="1:4" ht="30">
      <c r="A779" s="192" t="s">
        <v>1420</v>
      </c>
      <c r="B779" s="787"/>
      <c r="C779" s="15" t="s">
        <v>910</v>
      </c>
      <c r="D779" s="15" t="s">
        <v>898</v>
      </c>
    </row>
    <row r="780" spans="1:4">
      <c r="A780" s="192" t="s">
        <v>1421</v>
      </c>
      <c r="B780" s="787"/>
      <c r="C780" s="15" t="s">
        <v>899</v>
      </c>
      <c r="D780" s="15" t="s">
        <v>898</v>
      </c>
    </row>
    <row r="781" spans="1:4" ht="30">
      <c r="A781" s="192" t="s">
        <v>1433</v>
      </c>
      <c r="B781" s="787"/>
      <c r="C781" s="15" t="s">
        <v>899</v>
      </c>
      <c r="D781" s="15" t="s">
        <v>898</v>
      </c>
    </row>
    <row r="782" spans="1:4">
      <c r="A782" s="192" t="s">
        <v>1434</v>
      </c>
      <c r="B782" s="787"/>
      <c r="C782" s="15" t="s">
        <v>910</v>
      </c>
      <c r="D782" s="15" t="s">
        <v>898</v>
      </c>
    </row>
    <row r="783" spans="1:4">
      <c r="A783" s="192" t="s">
        <v>1435</v>
      </c>
      <c r="B783" s="787"/>
      <c r="C783" s="15" t="s">
        <v>910</v>
      </c>
      <c r="D783" s="15" t="s">
        <v>898</v>
      </c>
    </row>
    <row r="784" spans="1:4">
      <c r="A784" s="192" t="s">
        <v>1436</v>
      </c>
      <c r="B784" s="787"/>
      <c r="C784" s="15" t="s">
        <v>899</v>
      </c>
      <c r="D784" s="15" t="s">
        <v>898</v>
      </c>
    </row>
    <row r="785" spans="1:4" ht="45">
      <c r="A785" s="192" t="s">
        <v>1410</v>
      </c>
      <c r="B785" s="787"/>
      <c r="C785" s="15" t="s">
        <v>906</v>
      </c>
      <c r="D785" s="15" t="s">
        <v>898</v>
      </c>
    </row>
    <row r="786" spans="1:4" ht="30">
      <c r="A786" s="192" t="s">
        <v>1472</v>
      </c>
      <c r="B786" s="787"/>
      <c r="C786" s="15" t="s">
        <v>904</v>
      </c>
      <c r="D786" s="15" t="s">
        <v>898</v>
      </c>
    </row>
    <row r="787" spans="1:4" ht="30">
      <c r="A787" s="192" t="s">
        <v>1473</v>
      </c>
      <c r="B787" s="787"/>
      <c r="C787" s="15" t="s">
        <v>904</v>
      </c>
      <c r="D787" s="15" t="s">
        <v>898</v>
      </c>
    </row>
    <row r="788" spans="1:4" ht="30">
      <c r="A788" s="192" t="s">
        <v>1428</v>
      </c>
      <c r="B788" s="787"/>
      <c r="C788" s="15" t="s">
        <v>899</v>
      </c>
      <c r="D788" s="15" t="s">
        <v>898</v>
      </c>
    </row>
    <row r="789" spans="1:4" ht="30">
      <c r="A789" s="192" t="s">
        <v>1429</v>
      </c>
      <c r="B789" s="787"/>
      <c r="C789" s="15" t="s">
        <v>899</v>
      </c>
      <c r="D789" s="15" t="s">
        <v>898</v>
      </c>
    </row>
    <row r="790" spans="1:4">
      <c r="A790" s="192" t="s">
        <v>1430</v>
      </c>
      <c r="B790" s="787"/>
      <c r="C790" s="15" t="s">
        <v>899</v>
      </c>
      <c r="D790" s="15" t="s">
        <v>898</v>
      </c>
    </row>
    <row r="791" spans="1:4" ht="30">
      <c r="A791" s="192" t="s">
        <v>1431</v>
      </c>
      <c r="B791" s="787"/>
      <c r="C791" s="15" t="s">
        <v>899</v>
      </c>
      <c r="D791" s="15" t="s">
        <v>898</v>
      </c>
    </row>
    <row r="792" spans="1:4" ht="30">
      <c r="A792" s="192" t="s">
        <v>1432</v>
      </c>
      <c r="B792" s="787"/>
      <c r="C792" s="15" t="s">
        <v>901</v>
      </c>
      <c r="D792" s="15" t="s">
        <v>898</v>
      </c>
    </row>
    <row r="793" spans="1:4" ht="30">
      <c r="A793" s="192" t="s">
        <v>1422</v>
      </c>
      <c r="B793" s="787"/>
      <c r="C793" s="15" t="s">
        <v>899</v>
      </c>
      <c r="D793" s="15" t="s">
        <v>898</v>
      </c>
    </row>
    <row r="794" spans="1:4">
      <c r="A794" s="192" t="s">
        <v>1423</v>
      </c>
      <c r="B794" s="787"/>
      <c r="C794" s="15" t="s">
        <v>899</v>
      </c>
      <c r="D794" s="15" t="s">
        <v>898</v>
      </c>
    </row>
    <row r="795" spans="1:4">
      <c r="A795" s="192" t="s">
        <v>1424</v>
      </c>
      <c r="B795" s="787"/>
      <c r="C795" s="15" t="s">
        <v>899</v>
      </c>
      <c r="D795" s="15" t="s">
        <v>898</v>
      </c>
    </row>
    <row r="796" spans="1:4">
      <c r="A796" s="192" t="s">
        <v>1425</v>
      </c>
      <c r="B796" s="787"/>
      <c r="C796" s="15" t="s">
        <v>902</v>
      </c>
      <c r="D796" s="15" t="s">
        <v>898</v>
      </c>
    </row>
    <row r="797" spans="1:4">
      <c r="A797" s="192" t="s">
        <v>1427</v>
      </c>
      <c r="B797" s="787"/>
      <c r="C797" s="15" t="s">
        <v>901</v>
      </c>
      <c r="D797" s="15" t="s">
        <v>898</v>
      </c>
    </row>
    <row r="798" spans="1:4" ht="30">
      <c r="A798" s="192" t="s">
        <v>1437</v>
      </c>
      <c r="B798" s="787"/>
      <c r="C798" s="15" t="s">
        <v>899</v>
      </c>
      <c r="D798" s="15" t="s">
        <v>898</v>
      </c>
    </row>
    <row r="799" spans="1:4" ht="30">
      <c r="A799" s="192" t="s">
        <v>1438</v>
      </c>
      <c r="B799" s="787"/>
      <c r="C799" s="15" t="s">
        <v>899</v>
      </c>
      <c r="D799" s="15" t="s">
        <v>898</v>
      </c>
    </row>
    <row r="800" spans="1:4" ht="30">
      <c r="A800" s="192" t="s">
        <v>1439</v>
      </c>
      <c r="B800" s="787"/>
      <c r="C800" s="15" t="s">
        <v>899</v>
      </c>
      <c r="D800" s="15" t="s">
        <v>898</v>
      </c>
    </row>
    <row r="801" spans="1:4">
      <c r="A801" s="748" t="s">
        <v>803</v>
      </c>
      <c r="B801" s="787"/>
      <c r="C801" s="15" t="s">
        <v>899</v>
      </c>
      <c r="D801" s="15" t="s">
        <v>898</v>
      </c>
    </row>
    <row r="802" spans="1:4" ht="30">
      <c r="A802" s="748" t="s">
        <v>1440</v>
      </c>
      <c r="B802" s="787"/>
      <c r="C802" s="15" t="s">
        <v>902</v>
      </c>
      <c r="D802" s="15" t="s">
        <v>898</v>
      </c>
    </row>
    <row r="803" spans="1:4" ht="30">
      <c r="A803" s="748" t="s">
        <v>1441</v>
      </c>
      <c r="B803" s="787"/>
      <c r="C803" s="15" t="s">
        <v>904</v>
      </c>
      <c r="D803" s="15" t="s">
        <v>898</v>
      </c>
    </row>
    <row r="804" spans="1:4" ht="60">
      <c r="A804" s="192" t="s">
        <v>1413</v>
      </c>
      <c r="B804" s="787"/>
      <c r="C804" s="15" t="s">
        <v>1629</v>
      </c>
      <c r="D804" s="15" t="s">
        <v>898</v>
      </c>
    </row>
    <row r="805" spans="1:4" ht="30">
      <c r="A805" s="192" t="s">
        <v>1414</v>
      </c>
      <c r="B805" s="787"/>
      <c r="C805" s="15" t="s">
        <v>899</v>
      </c>
      <c r="D805" s="15" t="s">
        <v>898</v>
      </c>
    </row>
    <row r="806" spans="1:4" ht="30">
      <c r="A806" s="192" t="s">
        <v>1415</v>
      </c>
      <c r="B806" s="787"/>
      <c r="C806" s="15" t="s">
        <v>904</v>
      </c>
      <c r="D806" s="15" t="s">
        <v>898</v>
      </c>
    </row>
    <row r="807" spans="1:4">
      <c r="A807" s="748" t="s">
        <v>1198</v>
      </c>
      <c r="C807" s="739" t="s">
        <v>908</v>
      </c>
      <c r="D807" s="739" t="s">
        <v>898</v>
      </c>
    </row>
    <row r="808" spans="1:4">
      <c r="A808" s="748" t="s">
        <v>1199</v>
      </c>
      <c r="C808" s="739" t="s">
        <v>908</v>
      </c>
      <c r="D808" s="739" t="s">
        <v>898</v>
      </c>
    </row>
    <row r="809" spans="1:4" ht="30">
      <c r="A809" s="748" t="s">
        <v>1200</v>
      </c>
      <c r="C809" s="739" t="s">
        <v>2511</v>
      </c>
      <c r="D809" s="739" t="s">
        <v>898</v>
      </c>
    </row>
    <row r="810" spans="1:4">
      <c r="A810" s="748" t="s">
        <v>1201</v>
      </c>
      <c r="C810" s="739" t="s">
        <v>908</v>
      </c>
      <c r="D810" s="739" t="s">
        <v>898</v>
      </c>
    </row>
    <row r="811" spans="1:4">
      <c r="A811" s="748" t="s">
        <v>1202</v>
      </c>
      <c r="C811" s="739" t="s">
        <v>908</v>
      </c>
      <c r="D811" s="739" t="s">
        <v>898</v>
      </c>
    </row>
    <row r="812" spans="1:4" ht="30">
      <c r="A812" s="748" t="s">
        <v>1203</v>
      </c>
      <c r="C812" s="739" t="s">
        <v>2511</v>
      </c>
      <c r="D812" s="739" t="s">
        <v>898</v>
      </c>
    </row>
    <row r="813" spans="1:4" ht="60">
      <c r="A813" s="748" t="s">
        <v>1204</v>
      </c>
      <c r="C813" s="739" t="s">
        <v>910</v>
      </c>
      <c r="D813" s="739" t="s">
        <v>898</v>
      </c>
    </row>
    <row r="814" spans="1:4" ht="75">
      <c r="A814" s="748" t="s">
        <v>1205</v>
      </c>
      <c r="C814" s="739" t="s">
        <v>906</v>
      </c>
      <c r="D814" s="739" t="s">
        <v>898</v>
      </c>
    </row>
    <row r="815" spans="1:4" ht="60">
      <c r="A815" s="748" t="s">
        <v>1206</v>
      </c>
      <c r="C815" s="739" t="s">
        <v>910</v>
      </c>
      <c r="D815" s="739" t="s">
        <v>898</v>
      </c>
    </row>
    <row r="816" spans="1:4" ht="75">
      <c r="A816" s="748" t="s">
        <v>1207</v>
      </c>
      <c r="C816" s="739" t="s">
        <v>906</v>
      </c>
      <c r="D816" s="739" t="s">
        <v>898</v>
      </c>
    </row>
    <row r="817" spans="1:4">
      <c r="A817" s="748" t="s">
        <v>1208</v>
      </c>
      <c r="C817" s="739" t="s">
        <v>908</v>
      </c>
      <c r="D817" s="739" t="s">
        <v>898</v>
      </c>
    </row>
    <row r="818" spans="1:4">
      <c r="A818" s="748" t="s">
        <v>1209</v>
      </c>
      <c r="C818" s="739" t="s">
        <v>908</v>
      </c>
      <c r="D818" s="739" t="s">
        <v>898</v>
      </c>
    </row>
    <row r="819" spans="1:4">
      <c r="A819" s="748" t="s">
        <v>1210</v>
      </c>
      <c r="C819" s="739" t="s">
        <v>908</v>
      </c>
      <c r="D819" s="739" t="s">
        <v>898</v>
      </c>
    </row>
    <row r="820" spans="1:4" ht="30">
      <c r="A820" s="748" t="s">
        <v>1211</v>
      </c>
      <c r="C820" s="739" t="s">
        <v>908</v>
      </c>
      <c r="D820" s="739" t="s">
        <v>898</v>
      </c>
    </row>
    <row r="821" spans="1:4">
      <c r="A821" s="748" t="s">
        <v>1212</v>
      </c>
      <c r="C821" s="739" t="s">
        <v>908</v>
      </c>
      <c r="D821" s="739" t="s">
        <v>898</v>
      </c>
    </row>
    <row r="822" spans="1:4">
      <c r="A822" s="748" t="s">
        <v>1213</v>
      </c>
      <c r="C822" s="739" t="s">
        <v>908</v>
      </c>
      <c r="D822" s="739" t="s">
        <v>898</v>
      </c>
    </row>
    <row r="823" spans="1:4">
      <c r="A823" s="748" t="s">
        <v>1214</v>
      </c>
      <c r="C823" s="739" t="s">
        <v>908</v>
      </c>
      <c r="D823" s="739" t="s">
        <v>898</v>
      </c>
    </row>
    <row r="824" spans="1:4">
      <c r="A824" s="748" t="s">
        <v>1215</v>
      </c>
      <c r="C824" s="739" t="s">
        <v>908</v>
      </c>
      <c r="D824" s="739" t="s">
        <v>898</v>
      </c>
    </row>
    <row r="825" spans="1:4" ht="30">
      <c r="A825" s="748" t="s">
        <v>1216</v>
      </c>
      <c r="C825" s="739" t="s">
        <v>908</v>
      </c>
      <c r="D825" s="739" t="s">
        <v>898</v>
      </c>
    </row>
    <row r="826" spans="1:4" ht="45">
      <c r="A826" s="748" t="s">
        <v>1217</v>
      </c>
      <c r="C826" s="739" t="s">
        <v>910</v>
      </c>
      <c r="D826" s="739" t="s">
        <v>898</v>
      </c>
    </row>
    <row r="827" spans="1:4" ht="75">
      <c r="A827" s="748" t="s">
        <v>1218</v>
      </c>
      <c r="C827" s="739" t="s">
        <v>906</v>
      </c>
      <c r="D827" s="739" t="s">
        <v>898</v>
      </c>
    </row>
    <row r="828" spans="1:4" ht="30">
      <c r="A828" s="748" t="s">
        <v>1219</v>
      </c>
      <c r="C828" s="739" t="s">
        <v>1629</v>
      </c>
      <c r="D828" s="739" t="s">
        <v>898</v>
      </c>
    </row>
    <row r="829" spans="1:4" ht="45">
      <c r="A829" s="748" t="s">
        <v>1220</v>
      </c>
      <c r="C829" s="739" t="s">
        <v>906</v>
      </c>
      <c r="D829" s="739" t="s">
        <v>898</v>
      </c>
    </row>
    <row r="830" spans="1:4">
      <c r="A830" s="748" t="s">
        <v>1221</v>
      </c>
      <c r="C830" s="739" t="s">
        <v>899</v>
      </c>
      <c r="D830" s="739" t="s">
        <v>898</v>
      </c>
    </row>
    <row r="831" spans="1:4">
      <c r="A831" s="748" t="s">
        <v>1222</v>
      </c>
      <c r="C831" s="739" t="s">
        <v>899</v>
      </c>
      <c r="D831" s="739" t="s">
        <v>898</v>
      </c>
    </row>
    <row r="832" spans="1:4">
      <c r="A832" s="748" t="s">
        <v>1223</v>
      </c>
      <c r="C832" s="739" t="s">
        <v>899</v>
      </c>
      <c r="D832" s="739" t="s">
        <v>898</v>
      </c>
    </row>
    <row r="833" spans="1:4">
      <c r="A833" s="748" t="s">
        <v>1224</v>
      </c>
      <c r="C833" s="739" t="s">
        <v>899</v>
      </c>
      <c r="D833" s="739" t="s">
        <v>898</v>
      </c>
    </row>
    <row r="834" spans="1:4">
      <c r="A834" s="748" t="s">
        <v>1225</v>
      </c>
      <c r="C834" s="739" t="s">
        <v>899</v>
      </c>
      <c r="D834" s="739" t="s">
        <v>898</v>
      </c>
    </row>
    <row r="835" spans="1:4">
      <c r="A835" s="748" t="s">
        <v>1226</v>
      </c>
      <c r="C835" s="739" t="s">
        <v>899</v>
      </c>
      <c r="D835" s="739" t="s">
        <v>898</v>
      </c>
    </row>
    <row r="836" spans="1:4">
      <c r="A836" s="749" t="s">
        <v>316</v>
      </c>
      <c r="C836" s="739" t="s">
        <v>908</v>
      </c>
      <c r="D836" s="739" t="s">
        <v>898</v>
      </c>
    </row>
    <row r="837" spans="1:4">
      <c r="A837" s="749" t="s">
        <v>317</v>
      </c>
      <c r="C837" s="739" t="s">
        <v>908</v>
      </c>
      <c r="D837" s="739" t="s">
        <v>898</v>
      </c>
    </row>
    <row r="838" spans="1:4">
      <c r="A838" s="748" t="s">
        <v>1227</v>
      </c>
      <c r="C838" s="739" t="s">
        <v>908</v>
      </c>
      <c r="D838" s="739" t="s">
        <v>898</v>
      </c>
    </row>
    <row r="839" spans="1:4">
      <c r="A839" s="748" t="s">
        <v>1228</v>
      </c>
      <c r="C839" s="739" t="s">
        <v>908</v>
      </c>
      <c r="D839" s="739" t="s">
        <v>898</v>
      </c>
    </row>
    <row r="840" spans="1:4">
      <c r="A840" s="748" t="s">
        <v>1229</v>
      </c>
      <c r="C840" s="739" t="s">
        <v>908</v>
      </c>
      <c r="D840" s="739" t="s">
        <v>898</v>
      </c>
    </row>
    <row r="841" spans="1:4">
      <c r="A841" s="748" t="s">
        <v>1230</v>
      </c>
      <c r="C841" s="739" t="s">
        <v>908</v>
      </c>
      <c r="D841" s="739" t="s">
        <v>898</v>
      </c>
    </row>
    <row r="842" spans="1:4">
      <c r="A842" s="748" t="s">
        <v>1231</v>
      </c>
      <c r="C842" s="739" t="s">
        <v>899</v>
      </c>
      <c r="D842" s="739" t="s">
        <v>898</v>
      </c>
    </row>
    <row r="843" spans="1:4">
      <c r="A843" s="748" t="s">
        <v>1232</v>
      </c>
      <c r="C843" s="739" t="s">
        <v>899</v>
      </c>
      <c r="D843" s="739" t="s">
        <v>898</v>
      </c>
    </row>
    <row r="844" spans="1:4">
      <c r="A844" s="748" t="s">
        <v>1233</v>
      </c>
      <c r="C844" s="739" t="s">
        <v>908</v>
      </c>
      <c r="D844" s="739" t="s">
        <v>898</v>
      </c>
    </row>
    <row r="845" spans="1:4" ht="60">
      <c r="A845" s="748" t="s">
        <v>1234</v>
      </c>
      <c r="C845" s="739" t="s">
        <v>910</v>
      </c>
      <c r="D845" s="739" t="s">
        <v>898</v>
      </c>
    </row>
    <row r="846" spans="1:4" ht="75">
      <c r="A846" s="748" t="s">
        <v>1235</v>
      </c>
      <c r="C846" s="739" t="s">
        <v>906</v>
      </c>
      <c r="D846" s="739" t="s">
        <v>898</v>
      </c>
    </row>
    <row r="847" spans="1:4">
      <c r="A847" s="748" t="s">
        <v>1236</v>
      </c>
      <c r="C847" s="739" t="s">
        <v>899</v>
      </c>
      <c r="D847" s="739" t="s">
        <v>898</v>
      </c>
    </row>
    <row r="848" spans="1:4">
      <c r="A848" s="748" t="s">
        <v>1237</v>
      </c>
      <c r="C848" s="739" t="s">
        <v>899</v>
      </c>
      <c r="D848" s="739" t="s">
        <v>898</v>
      </c>
    </row>
    <row r="849" spans="1:4" ht="30">
      <c r="A849" s="748" t="s">
        <v>1238</v>
      </c>
      <c r="C849" s="739" t="s">
        <v>899</v>
      </c>
      <c r="D849" s="739" t="s">
        <v>898</v>
      </c>
    </row>
    <row r="850" spans="1:4" ht="30">
      <c r="A850" s="748" t="s">
        <v>1239</v>
      </c>
      <c r="C850" s="739" t="s">
        <v>899</v>
      </c>
      <c r="D850" s="739" t="s">
        <v>898</v>
      </c>
    </row>
    <row r="851" spans="1:4">
      <c r="A851" s="748" t="s">
        <v>1240</v>
      </c>
      <c r="C851" s="739" t="s">
        <v>2517</v>
      </c>
      <c r="D851" s="739" t="s">
        <v>898</v>
      </c>
    </row>
    <row r="852" spans="1:4">
      <c r="A852" s="748" t="s">
        <v>1241</v>
      </c>
      <c r="C852" s="739" t="s">
        <v>2517</v>
      </c>
      <c r="D852" s="739" t="s">
        <v>898</v>
      </c>
    </row>
    <row r="853" spans="1:4" ht="45">
      <c r="A853" s="749" t="s">
        <v>2571</v>
      </c>
      <c r="C853" s="739" t="s">
        <v>2518</v>
      </c>
      <c r="D853" s="739" t="s">
        <v>898</v>
      </c>
    </row>
    <row r="854" spans="1:4" ht="45">
      <c r="A854" s="749" t="s">
        <v>2572</v>
      </c>
      <c r="C854" s="739" t="s">
        <v>2518</v>
      </c>
      <c r="D854" s="739" t="s">
        <v>898</v>
      </c>
    </row>
    <row r="855" spans="1:4" ht="60">
      <c r="A855" s="748" t="s">
        <v>1242</v>
      </c>
      <c r="C855" s="739" t="s">
        <v>910</v>
      </c>
      <c r="D855" s="739" t="s">
        <v>898</v>
      </c>
    </row>
    <row r="856" spans="1:4" ht="60">
      <c r="A856" s="748" t="s">
        <v>1243</v>
      </c>
      <c r="C856" s="739" t="s">
        <v>906</v>
      </c>
      <c r="D856" s="739" t="s">
        <v>898</v>
      </c>
    </row>
    <row r="857" spans="1:4" ht="30">
      <c r="A857" s="748" t="s">
        <v>1244</v>
      </c>
      <c r="C857" s="739" t="s">
        <v>1629</v>
      </c>
      <c r="D857" s="739" t="s">
        <v>898</v>
      </c>
    </row>
    <row r="858" spans="1:4" ht="45">
      <c r="A858" s="748" t="s">
        <v>1245</v>
      </c>
      <c r="C858" s="739" t="s">
        <v>906</v>
      </c>
      <c r="D858" s="739" t="s">
        <v>898</v>
      </c>
    </row>
    <row r="859" spans="1:4">
      <c r="A859" s="748" t="s">
        <v>1246</v>
      </c>
      <c r="C859" s="739" t="s">
        <v>2488</v>
      </c>
      <c r="D859" s="739" t="s">
        <v>898</v>
      </c>
    </row>
    <row r="860" spans="1:4">
      <c r="A860" s="748" t="s">
        <v>1247</v>
      </c>
      <c r="C860" s="739" t="s">
        <v>2488</v>
      </c>
      <c r="D860" s="739" t="s">
        <v>898</v>
      </c>
    </row>
    <row r="861" spans="1:4">
      <c r="A861" s="748" t="s">
        <v>1248</v>
      </c>
      <c r="C861" s="739" t="s">
        <v>2488</v>
      </c>
      <c r="D861" s="739" t="s">
        <v>898</v>
      </c>
    </row>
    <row r="862" spans="1:4">
      <c r="A862" s="748" t="s">
        <v>1249</v>
      </c>
      <c r="C862" s="739" t="s">
        <v>2488</v>
      </c>
      <c r="D862" s="739" t="s">
        <v>898</v>
      </c>
    </row>
    <row r="863" spans="1:4">
      <c r="A863" s="748" t="s">
        <v>1250</v>
      </c>
      <c r="C863" s="739" t="s">
        <v>2488</v>
      </c>
      <c r="D863" s="739" t="s">
        <v>898</v>
      </c>
    </row>
    <row r="864" spans="1:4">
      <c r="A864" s="748" t="s">
        <v>1251</v>
      </c>
      <c r="C864" s="739" t="s">
        <v>2488</v>
      </c>
      <c r="D864" s="739" t="s">
        <v>898</v>
      </c>
    </row>
    <row r="865" spans="1:4">
      <c r="A865" s="748" t="s">
        <v>1252</v>
      </c>
      <c r="C865" s="739" t="s">
        <v>2488</v>
      </c>
      <c r="D865" s="739" t="s">
        <v>898</v>
      </c>
    </row>
    <row r="866" spans="1:4">
      <c r="A866" s="748" t="s">
        <v>1253</v>
      </c>
      <c r="C866" s="739" t="s">
        <v>2488</v>
      </c>
      <c r="D866" s="739" t="s">
        <v>898</v>
      </c>
    </row>
    <row r="867" spans="1:4">
      <c r="A867" s="748" t="s">
        <v>1254</v>
      </c>
      <c r="C867" s="739" t="s">
        <v>2488</v>
      </c>
      <c r="D867" s="739" t="s">
        <v>898</v>
      </c>
    </row>
    <row r="868" spans="1:4" ht="30">
      <c r="A868" s="192" t="s">
        <v>1255</v>
      </c>
      <c r="B868" s="787"/>
      <c r="C868" s="739" t="s">
        <v>902</v>
      </c>
      <c r="D868" s="15" t="s">
        <v>898</v>
      </c>
    </row>
    <row r="869" spans="1:4" ht="45">
      <c r="A869" s="192" t="s">
        <v>1256</v>
      </c>
      <c r="B869" s="787"/>
      <c r="C869" s="739" t="s">
        <v>902</v>
      </c>
      <c r="D869" s="15" t="s">
        <v>898</v>
      </c>
    </row>
    <row r="870" spans="1:4" ht="45">
      <c r="A870" s="192" t="s">
        <v>1257</v>
      </c>
      <c r="B870" s="787"/>
      <c r="C870" s="739" t="s">
        <v>904</v>
      </c>
      <c r="D870" s="15" t="s">
        <v>898</v>
      </c>
    </row>
    <row r="871" spans="1:4" ht="30">
      <c r="A871" s="192" t="s">
        <v>1258</v>
      </c>
      <c r="B871" s="787"/>
      <c r="C871" s="739" t="s">
        <v>902</v>
      </c>
      <c r="D871" s="15" t="s">
        <v>898</v>
      </c>
    </row>
    <row r="872" spans="1:4" ht="30">
      <c r="A872" s="192" t="s">
        <v>1259</v>
      </c>
      <c r="B872" s="787"/>
      <c r="C872" s="739" t="s">
        <v>902</v>
      </c>
      <c r="D872" s="15" t="s">
        <v>898</v>
      </c>
    </row>
    <row r="873" spans="1:4" ht="30">
      <c r="A873" s="192" t="s">
        <v>1260</v>
      </c>
      <c r="B873" s="787"/>
      <c r="C873" s="739" t="s">
        <v>904</v>
      </c>
      <c r="D873" s="15" t="s">
        <v>898</v>
      </c>
    </row>
    <row r="874" spans="1:4" ht="30">
      <c r="A874" s="192" t="s">
        <v>1261</v>
      </c>
      <c r="B874" s="787"/>
      <c r="C874" s="739" t="s">
        <v>902</v>
      </c>
      <c r="D874" s="15" t="s">
        <v>898</v>
      </c>
    </row>
    <row r="875" spans="1:4" ht="30">
      <c r="A875" s="192" t="s">
        <v>1262</v>
      </c>
      <c r="B875" s="787"/>
      <c r="C875" s="739" t="s">
        <v>902</v>
      </c>
      <c r="D875" s="15" t="s">
        <v>898</v>
      </c>
    </row>
    <row r="876" spans="1:4" ht="45">
      <c r="A876" s="192" t="s">
        <v>1263</v>
      </c>
      <c r="B876" s="787"/>
      <c r="C876" s="739" t="s">
        <v>902</v>
      </c>
      <c r="D876" s="15" t="s">
        <v>898</v>
      </c>
    </row>
    <row r="877" spans="1:4" ht="30">
      <c r="A877" s="192" t="s">
        <v>1264</v>
      </c>
      <c r="B877" s="787"/>
      <c r="C877" s="739" t="s">
        <v>902</v>
      </c>
      <c r="D877" s="15" t="s">
        <v>898</v>
      </c>
    </row>
    <row r="878" spans="1:4" ht="30">
      <c r="A878" s="192" t="s">
        <v>1265</v>
      </c>
      <c r="B878" s="787"/>
      <c r="C878" s="739" t="s">
        <v>901</v>
      </c>
      <c r="D878" s="15" t="s">
        <v>898</v>
      </c>
    </row>
    <row r="879" spans="1:4" ht="30">
      <c r="A879" s="192" t="s">
        <v>1266</v>
      </c>
      <c r="B879" s="787"/>
      <c r="C879" s="739" t="s">
        <v>901</v>
      </c>
      <c r="D879" s="15" t="s">
        <v>898</v>
      </c>
    </row>
    <row r="880" spans="1:4" ht="45">
      <c r="A880" s="192" t="s">
        <v>1267</v>
      </c>
      <c r="B880" s="787"/>
      <c r="C880" s="739" t="s">
        <v>901</v>
      </c>
      <c r="D880" s="15" t="s">
        <v>898</v>
      </c>
    </row>
    <row r="881" spans="1:4" ht="30">
      <c r="A881" s="192" t="s">
        <v>1268</v>
      </c>
      <c r="B881" s="787"/>
      <c r="C881" s="739" t="s">
        <v>901</v>
      </c>
      <c r="D881" s="15" t="s">
        <v>898</v>
      </c>
    </row>
    <row r="882" spans="1:4" ht="30">
      <c r="A882" s="750" t="s">
        <v>2564</v>
      </c>
      <c r="B882" s="787"/>
      <c r="C882" s="739" t="s">
        <v>902</v>
      </c>
      <c r="D882" s="15" t="s">
        <v>898</v>
      </c>
    </row>
    <row r="883" spans="1:4" ht="30">
      <c r="A883" s="750" t="s">
        <v>2565</v>
      </c>
      <c r="B883" s="787"/>
      <c r="C883" s="739" t="s">
        <v>902</v>
      </c>
      <c r="D883" s="15" t="s">
        <v>816</v>
      </c>
    </row>
    <row r="884" spans="1:4" ht="30">
      <c r="A884" s="192" t="s">
        <v>1269</v>
      </c>
      <c r="B884" s="787"/>
      <c r="C884" s="739" t="s">
        <v>899</v>
      </c>
      <c r="D884" s="15" t="s">
        <v>898</v>
      </c>
    </row>
    <row r="885" spans="1:4" ht="30">
      <c r="A885" s="192" t="s">
        <v>1270</v>
      </c>
      <c r="B885" s="787"/>
      <c r="C885" s="739" t="s">
        <v>904</v>
      </c>
      <c r="D885" s="15" t="s">
        <v>898</v>
      </c>
    </row>
    <row r="886" spans="1:4" ht="60">
      <c r="A886" s="748" t="s">
        <v>1271</v>
      </c>
      <c r="B886" s="787"/>
      <c r="C886" s="739" t="s">
        <v>906</v>
      </c>
      <c r="D886" s="15" t="s">
        <v>898</v>
      </c>
    </row>
    <row r="887" spans="1:4" ht="45">
      <c r="A887" s="748" t="s">
        <v>1272</v>
      </c>
      <c r="B887" s="787"/>
      <c r="C887" s="739" t="s">
        <v>1629</v>
      </c>
      <c r="D887" s="15" t="s">
        <v>898</v>
      </c>
    </row>
    <row r="888" spans="1:4" ht="30">
      <c r="A888" s="192" t="s">
        <v>1273</v>
      </c>
      <c r="B888" s="787"/>
      <c r="C888" s="739" t="s">
        <v>904</v>
      </c>
      <c r="D888" s="15" t="s">
        <v>898</v>
      </c>
    </row>
    <row r="889" spans="1:4" ht="45">
      <c r="A889" s="192" t="s">
        <v>1274</v>
      </c>
      <c r="B889" s="787"/>
      <c r="C889" s="739" t="s">
        <v>904</v>
      </c>
      <c r="D889" s="15" t="s">
        <v>898</v>
      </c>
    </row>
    <row r="890" spans="1:4" ht="30">
      <c r="A890" s="192" t="s">
        <v>1275</v>
      </c>
      <c r="B890" s="787"/>
      <c r="C890" s="739" t="s">
        <v>904</v>
      </c>
      <c r="D890" s="15" t="s">
        <v>898</v>
      </c>
    </row>
    <row r="891" spans="1:4" ht="45">
      <c r="A891" s="192" t="s">
        <v>1276</v>
      </c>
      <c r="B891" s="787"/>
      <c r="C891" s="739" t="s">
        <v>904</v>
      </c>
      <c r="D891" s="15" t="s">
        <v>898</v>
      </c>
    </row>
    <row r="892" spans="1:4" ht="30">
      <c r="A892" s="192" t="s">
        <v>1277</v>
      </c>
      <c r="B892" s="787"/>
      <c r="C892" s="739" t="s">
        <v>904</v>
      </c>
      <c r="D892" s="15" t="s">
        <v>898</v>
      </c>
    </row>
    <row r="893" spans="1:4" ht="60">
      <c r="A893" s="192" t="s">
        <v>1278</v>
      </c>
      <c r="B893" s="787"/>
      <c r="C893" s="739" t="s">
        <v>910</v>
      </c>
      <c r="D893" s="15" t="s">
        <v>898</v>
      </c>
    </row>
    <row r="894" spans="1:4" ht="45">
      <c r="A894" s="192" t="s">
        <v>1279</v>
      </c>
      <c r="B894" s="787"/>
      <c r="C894" s="739" t="s">
        <v>906</v>
      </c>
      <c r="D894" s="15" t="s">
        <v>898</v>
      </c>
    </row>
    <row r="895" spans="1:4" ht="60">
      <c r="A895" s="748" t="s">
        <v>1280</v>
      </c>
      <c r="B895" s="787"/>
      <c r="C895" s="739" t="s">
        <v>906</v>
      </c>
      <c r="D895" s="15" t="s">
        <v>898</v>
      </c>
    </row>
    <row r="896" spans="1:4" ht="60">
      <c r="A896" s="748" t="s">
        <v>1281</v>
      </c>
      <c r="B896" s="787"/>
      <c r="C896" s="739" t="s">
        <v>906</v>
      </c>
      <c r="D896" s="15" t="s">
        <v>898</v>
      </c>
    </row>
    <row r="897" spans="1:4" ht="45">
      <c r="A897" s="748" t="s">
        <v>1282</v>
      </c>
      <c r="B897" s="787"/>
      <c r="C897" s="739" t="s">
        <v>906</v>
      </c>
      <c r="D897" s="15" t="s">
        <v>898</v>
      </c>
    </row>
    <row r="898" spans="1:4" ht="60">
      <c r="A898" s="748" t="s">
        <v>1283</v>
      </c>
      <c r="B898" s="787"/>
      <c r="C898" s="739" t="s">
        <v>910</v>
      </c>
      <c r="D898" s="15" t="s">
        <v>898</v>
      </c>
    </row>
    <row r="899" spans="1:4" ht="30">
      <c r="A899" s="748" t="s">
        <v>1284</v>
      </c>
      <c r="B899" s="787"/>
      <c r="C899" s="739" t="s">
        <v>904</v>
      </c>
      <c r="D899" s="15" t="s">
        <v>898</v>
      </c>
    </row>
    <row r="900" spans="1:4" ht="30">
      <c r="A900" s="748" t="s">
        <v>1285</v>
      </c>
      <c r="B900" s="787"/>
      <c r="C900" s="739" t="s">
        <v>904</v>
      </c>
      <c r="D900" s="15" t="s">
        <v>898</v>
      </c>
    </row>
    <row r="901" spans="1:4" ht="30">
      <c r="A901" s="748" t="s">
        <v>1286</v>
      </c>
      <c r="B901" s="787"/>
      <c r="C901" s="739" t="s">
        <v>904</v>
      </c>
      <c r="D901" s="15" t="s">
        <v>898</v>
      </c>
    </row>
    <row r="902" spans="1:4" ht="30">
      <c r="A902" s="748" t="s">
        <v>1287</v>
      </c>
      <c r="B902" s="787"/>
      <c r="C902" s="739" t="s">
        <v>904</v>
      </c>
      <c r="D902" s="15" t="s">
        <v>898</v>
      </c>
    </row>
    <row r="903" spans="1:4" ht="30">
      <c r="A903" s="748" t="s">
        <v>1288</v>
      </c>
      <c r="B903" s="787"/>
      <c r="C903" s="739" t="s">
        <v>904</v>
      </c>
      <c r="D903" s="15" t="s">
        <v>898</v>
      </c>
    </row>
    <row r="904" spans="1:4" ht="75">
      <c r="A904" s="748" t="s">
        <v>1289</v>
      </c>
      <c r="B904" s="787"/>
      <c r="C904" s="739" t="s">
        <v>906</v>
      </c>
      <c r="D904" s="15" t="s">
        <v>898</v>
      </c>
    </row>
    <row r="905" spans="1:4">
      <c r="A905" s="748" t="s">
        <v>1300</v>
      </c>
      <c r="C905" s="739" t="s">
        <v>2488</v>
      </c>
      <c r="D905" s="15" t="s">
        <v>898</v>
      </c>
    </row>
    <row r="906" spans="1:4">
      <c r="A906" s="748" t="s">
        <v>1301</v>
      </c>
      <c r="C906" s="739" t="s">
        <v>2488</v>
      </c>
      <c r="D906" s="15" t="s">
        <v>898</v>
      </c>
    </row>
    <row r="907" spans="1:4" ht="30">
      <c r="A907" s="748" t="s">
        <v>1302</v>
      </c>
      <c r="C907" s="739" t="s">
        <v>2488</v>
      </c>
      <c r="D907" s="15" t="s">
        <v>898</v>
      </c>
    </row>
    <row r="908" spans="1:4">
      <c r="A908" s="748" t="s">
        <v>1303</v>
      </c>
      <c r="C908" s="739" t="s">
        <v>2488</v>
      </c>
      <c r="D908" s="15" t="s">
        <v>898</v>
      </c>
    </row>
    <row r="909" spans="1:4">
      <c r="A909" s="748" t="s">
        <v>1304</v>
      </c>
      <c r="C909" s="739" t="s">
        <v>2488</v>
      </c>
      <c r="D909" s="15" t="s">
        <v>898</v>
      </c>
    </row>
    <row r="910" spans="1:4">
      <c r="A910" s="748" t="s">
        <v>1305</v>
      </c>
      <c r="C910" s="739" t="s">
        <v>2488</v>
      </c>
      <c r="D910" s="15" t="s">
        <v>898</v>
      </c>
    </row>
    <row r="911" spans="1:4" ht="30">
      <c r="A911" s="748" t="s">
        <v>1306</v>
      </c>
      <c r="C911" s="739" t="s">
        <v>2488</v>
      </c>
      <c r="D911" s="15" t="s">
        <v>898</v>
      </c>
    </row>
    <row r="912" spans="1:4">
      <c r="A912" s="748" t="s">
        <v>1307</v>
      </c>
      <c r="C912" s="739" t="s">
        <v>2488</v>
      </c>
      <c r="D912" s="15" t="s">
        <v>898</v>
      </c>
    </row>
    <row r="913" spans="1:4" ht="60">
      <c r="A913" s="748" t="s">
        <v>1308</v>
      </c>
      <c r="C913" s="739" t="s">
        <v>910</v>
      </c>
      <c r="D913" s="739" t="s">
        <v>898</v>
      </c>
    </row>
    <row r="914" spans="1:4" ht="60">
      <c r="A914" s="748" t="s">
        <v>1474</v>
      </c>
      <c r="C914" s="739" t="s">
        <v>906</v>
      </c>
      <c r="D914" s="15" t="s">
        <v>898</v>
      </c>
    </row>
    <row r="915" spans="1:4" ht="60">
      <c r="A915" s="748" t="s">
        <v>1475</v>
      </c>
      <c r="C915" s="739" t="s">
        <v>906</v>
      </c>
      <c r="D915" s="15" t="s">
        <v>898</v>
      </c>
    </row>
    <row r="916" spans="1:4">
      <c r="A916" s="748" t="s">
        <v>1348</v>
      </c>
      <c r="C916" s="739" t="s">
        <v>899</v>
      </c>
      <c r="D916" s="15" t="s">
        <v>898</v>
      </c>
    </row>
    <row r="917" spans="1:4">
      <c r="A917" s="748" t="s">
        <v>1349</v>
      </c>
      <c r="C917" s="739" t="s">
        <v>899</v>
      </c>
      <c r="D917" s="15" t="s">
        <v>816</v>
      </c>
    </row>
    <row r="918" spans="1:4" ht="45">
      <c r="A918" s="748" t="s">
        <v>1350</v>
      </c>
      <c r="C918" s="739" t="s">
        <v>910</v>
      </c>
      <c r="D918" s="739" t="s">
        <v>898</v>
      </c>
    </row>
    <row r="919" spans="1:4" ht="60">
      <c r="A919" s="748" t="s">
        <v>1351</v>
      </c>
      <c r="C919" s="739" t="s">
        <v>899</v>
      </c>
      <c r="D919" s="15" t="s">
        <v>898</v>
      </c>
    </row>
    <row r="920" spans="1:4" ht="30">
      <c r="A920" s="748" t="s">
        <v>1411</v>
      </c>
      <c r="B920" s="787"/>
      <c r="C920" s="15" t="s">
        <v>904</v>
      </c>
      <c r="D920" s="15" t="s">
        <v>898</v>
      </c>
    </row>
    <row r="921" spans="1:4" ht="45">
      <c r="A921" s="748" t="s">
        <v>1412</v>
      </c>
      <c r="B921" s="787"/>
      <c r="C921" s="15" t="s">
        <v>904</v>
      </c>
      <c r="D921" s="15" t="s">
        <v>898</v>
      </c>
    </row>
    <row r="922" spans="1:4" ht="30">
      <c r="A922" s="748" t="s">
        <v>1426</v>
      </c>
      <c r="B922" s="787"/>
      <c r="C922" s="15" t="s">
        <v>904</v>
      </c>
      <c r="D922" s="15" t="s">
        <v>898</v>
      </c>
    </row>
    <row r="923" spans="1:4" ht="45">
      <c r="A923" s="748" t="s">
        <v>1442</v>
      </c>
      <c r="C923" s="739" t="s">
        <v>906</v>
      </c>
      <c r="D923" s="15" t="s">
        <v>898</v>
      </c>
    </row>
    <row r="924" spans="1:4" ht="45">
      <c r="A924" s="748" t="s">
        <v>1467</v>
      </c>
      <c r="C924" s="739" t="s">
        <v>906</v>
      </c>
      <c r="D924" s="15" t="s">
        <v>898</v>
      </c>
    </row>
    <row r="925" spans="1:4" ht="60">
      <c r="A925" s="748" t="s">
        <v>1465</v>
      </c>
      <c r="C925" s="739" t="s">
        <v>906</v>
      </c>
      <c r="D925" s="15" t="s">
        <v>898</v>
      </c>
    </row>
    <row r="926" spans="1:4" ht="45">
      <c r="A926" s="748" t="s">
        <v>1463</v>
      </c>
      <c r="C926" s="739" t="s">
        <v>906</v>
      </c>
      <c r="D926" s="15" t="s">
        <v>898</v>
      </c>
    </row>
    <row r="927" spans="1:4" ht="60">
      <c r="A927" s="748" t="s">
        <v>1464</v>
      </c>
      <c r="C927" s="739" t="s">
        <v>906</v>
      </c>
      <c r="D927" s="15" t="s">
        <v>898</v>
      </c>
    </row>
    <row r="928" spans="1:4" ht="60">
      <c r="A928" s="748" t="s">
        <v>1309</v>
      </c>
      <c r="C928" s="739" t="s">
        <v>906</v>
      </c>
      <c r="D928" s="15" t="s">
        <v>898</v>
      </c>
    </row>
    <row r="929" spans="1:5" ht="75">
      <c r="A929" s="748" t="s">
        <v>1310</v>
      </c>
      <c r="C929" s="739" t="s">
        <v>906</v>
      </c>
      <c r="D929" s="15" t="s">
        <v>898</v>
      </c>
    </row>
    <row r="930" spans="1:5" ht="45">
      <c r="A930" s="748" t="s">
        <v>1476</v>
      </c>
      <c r="C930" s="739" t="s">
        <v>906</v>
      </c>
      <c r="D930" s="15" t="s">
        <v>816</v>
      </c>
    </row>
    <row r="931" spans="1:5">
      <c r="A931" s="748" t="s">
        <v>1478</v>
      </c>
      <c r="C931" s="739" t="s">
        <v>908</v>
      </c>
      <c r="D931" s="15" t="s">
        <v>898</v>
      </c>
    </row>
    <row r="932" spans="1:5">
      <c r="A932" s="748" t="s">
        <v>1479</v>
      </c>
      <c r="C932" s="739" t="s">
        <v>908</v>
      </c>
      <c r="D932" s="15" t="s">
        <v>898</v>
      </c>
    </row>
    <row r="933" spans="1:5">
      <c r="A933" s="748" t="s">
        <v>1480</v>
      </c>
      <c r="C933" s="739" t="s">
        <v>908</v>
      </c>
      <c r="D933" s="15" t="s">
        <v>898</v>
      </c>
    </row>
    <row r="934" spans="1:5">
      <c r="A934" s="748" t="s">
        <v>1481</v>
      </c>
      <c r="C934" s="739" t="s">
        <v>908</v>
      </c>
      <c r="D934" s="15" t="s">
        <v>898</v>
      </c>
    </row>
    <row r="935" spans="1:5">
      <c r="A935" s="748" t="s">
        <v>1482</v>
      </c>
      <c r="C935" s="739" t="s">
        <v>908</v>
      </c>
      <c r="D935" s="15" t="s">
        <v>898</v>
      </c>
    </row>
    <row r="936" spans="1:5" ht="30">
      <c r="A936" s="748" t="s">
        <v>1483</v>
      </c>
      <c r="C936" s="739" t="s">
        <v>908</v>
      </c>
      <c r="D936" s="15" t="s">
        <v>898</v>
      </c>
    </row>
    <row r="937" spans="1:5" ht="30">
      <c r="A937" s="748" t="s">
        <v>1484</v>
      </c>
      <c r="C937" s="739" t="s">
        <v>908</v>
      </c>
      <c r="D937" s="15" t="s">
        <v>898</v>
      </c>
    </row>
    <row r="938" spans="1:5">
      <c r="A938" s="748" t="s">
        <v>1485</v>
      </c>
      <c r="C938" s="739" t="s">
        <v>908</v>
      </c>
      <c r="D938" s="15" t="s">
        <v>898</v>
      </c>
    </row>
    <row r="939" spans="1:5" ht="30">
      <c r="A939" s="748" t="s">
        <v>1486</v>
      </c>
      <c r="C939" s="739" t="s">
        <v>908</v>
      </c>
      <c r="D939" s="15" t="s">
        <v>898</v>
      </c>
    </row>
    <row r="940" spans="1:5">
      <c r="A940" s="748" t="s">
        <v>1487</v>
      </c>
      <c r="C940" s="739" t="s">
        <v>908</v>
      </c>
      <c r="D940" s="15" t="s">
        <v>898</v>
      </c>
    </row>
    <row r="941" spans="1:5" ht="30">
      <c r="A941" s="748" t="s">
        <v>1488</v>
      </c>
      <c r="C941" s="739" t="s">
        <v>899</v>
      </c>
      <c r="D941" s="15" t="s">
        <v>898</v>
      </c>
    </row>
    <row r="942" spans="1:5" ht="30">
      <c r="A942" s="748" t="s">
        <v>1489</v>
      </c>
      <c r="C942" s="739" t="s">
        <v>904</v>
      </c>
      <c r="D942" s="15" t="s">
        <v>898</v>
      </c>
    </row>
    <row r="943" spans="1:5" ht="30">
      <c r="B943" s="739" t="s">
        <v>1529</v>
      </c>
      <c r="E943" s="739" t="s">
        <v>1510</v>
      </c>
    </row>
    <row r="944" spans="1:5">
      <c r="B944" s="739" t="s">
        <v>1530</v>
      </c>
      <c r="E944" s="739" t="s">
        <v>1536</v>
      </c>
    </row>
    <row r="945" spans="1:5">
      <c r="B945" s="739" t="s">
        <v>1580</v>
      </c>
      <c r="E945" s="739" t="s">
        <v>1536</v>
      </c>
    </row>
    <row r="946" spans="1:5" ht="30">
      <c r="A946" s="748" t="s">
        <v>1598</v>
      </c>
      <c r="C946" s="739" t="s">
        <v>906</v>
      </c>
      <c r="D946" s="15" t="s">
        <v>898</v>
      </c>
    </row>
    <row r="947" spans="1:5" ht="30">
      <c r="A947" s="748" t="s">
        <v>1599</v>
      </c>
      <c r="C947" s="739" t="s">
        <v>906</v>
      </c>
      <c r="D947" s="15" t="s">
        <v>898</v>
      </c>
    </row>
    <row r="948" spans="1:5">
      <c r="A948" s="748" t="s">
        <v>1600</v>
      </c>
      <c r="C948" s="739" t="s">
        <v>906</v>
      </c>
      <c r="D948" s="15" t="s">
        <v>898</v>
      </c>
    </row>
    <row r="949" spans="1:5">
      <c r="A949" s="748" t="s">
        <v>1601</v>
      </c>
      <c r="C949" s="739" t="s">
        <v>906</v>
      </c>
      <c r="D949" s="15" t="s">
        <v>898</v>
      </c>
    </row>
    <row r="950" spans="1:5">
      <c r="A950" s="748" t="s">
        <v>1602</v>
      </c>
      <c r="C950" s="739" t="s">
        <v>906</v>
      </c>
      <c r="D950" s="15" t="s">
        <v>898</v>
      </c>
    </row>
    <row r="951" spans="1:5">
      <c r="A951" s="748" t="s">
        <v>1603</v>
      </c>
      <c r="C951" s="739" t="s">
        <v>906</v>
      </c>
      <c r="D951" s="15" t="s">
        <v>898</v>
      </c>
    </row>
    <row r="952" spans="1:5">
      <c r="A952" s="748" t="s">
        <v>1604</v>
      </c>
      <c r="C952" s="739" t="s">
        <v>906</v>
      </c>
      <c r="D952" s="15" t="s">
        <v>898</v>
      </c>
    </row>
    <row r="953" spans="1:5">
      <c r="A953" s="748" t="s">
        <v>1605</v>
      </c>
      <c r="C953" s="739" t="s">
        <v>906</v>
      </c>
      <c r="D953" s="15" t="s">
        <v>898</v>
      </c>
    </row>
    <row r="954" spans="1:5">
      <c r="A954" s="748" t="s">
        <v>1606</v>
      </c>
      <c r="C954" s="739" t="s">
        <v>906</v>
      </c>
      <c r="D954" s="15" t="s">
        <v>898</v>
      </c>
    </row>
    <row r="955" spans="1:5">
      <c r="A955" s="748" t="s">
        <v>1607</v>
      </c>
      <c r="C955" s="739" t="s">
        <v>906</v>
      </c>
      <c r="D955" s="15" t="s">
        <v>898</v>
      </c>
    </row>
    <row r="956" spans="1:5">
      <c r="A956" s="748" t="s">
        <v>1608</v>
      </c>
      <c r="C956" s="739" t="s">
        <v>906</v>
      </c>
      <c r="D956" s="15" t="s">
        <v>898</v>
      </c>
    </row>
    <row r="957" spans="1:5" ht="30">
      <c r="A957" s="748" t="s">
        <v>831</v>
      </c>
      <c r="C957" s="739" t="s">
        <v>1611</v>
      </c>
      <c r="D957" s="15" t="s">
        <v>898</v>
      </c>
    </row>
    <row r="958" spans="1:5" ht="14.25" customHeight="1">
      <c r="A958" s="748" t="s">
        <v>1609</v>
      </c>
      <c r="C958" s="739" t="s">
        <v>899</v>
      </c>
      <c r="D958" s="15" t="s">
        <v>898</v>
      </c>
    </row>
    <row r="959" spans="1:5">
      <c r="A959" s="748" t="s">
        <v>1610</v>
      </c>
      <c r="C959" s="739" t="s">
        <v>899</v>
      </c>
      <c r="D959" s="15" t="s">
        <v>898</v>
      </c>
    </row>
    <row r="960" spans="1:5">
      <c r="E960" s="739" t="s">
        <v>1536</v>
      </c>
    </row>
    <row r="961" spans="1:5" ht="30">
      <c r="B961" s="739" t="s">
        <v>1614</v>
      </c>
      <c r="E961" s="739" t="s">
        <v>1849</v>
      </c>
    </row>
    <row r="962" spans="1:5">
      <c r="B962" s="739" t="s">
        <v>1621</v>
      </c>
      <c r="E962" s="739" t="s">
        <v>1536</v>
      </c>
    </row>
    <row r="963" spans="1:5">
      <c r="B963" s="739" t="s">
        <v>1622</v>
      </c>
      <c r="E963" s="739" t="s">
        <v>1536</v>
      </c>
    </row>
    <row r="964" spans="1:5">
      <c r="B964" s="739" t="s">
        <v>1619</v>
      </c>
      <c r="E964" s="739" t="s">
        <v>1536</v>
      </c>
    </row>
    <row r="965" spans="1:5">
      <c r="B965" s="739" t="s">
        <v>1620</v>
      </c>
      <c r="E965" s="739" t="s">
        <v>1536</v>
      </c>
    </row>
    <row r="966" spans="1:5" ht="45">
      <c r="A966" s="748" t="s">
        <v>1630</v>
      </c>
      <c r="B966" s="739" t="s">
        <v>1631</v>
      </c>
      <c r="C966" s="739" t="s">
        <v>906</v>
      </c>
      <c r="D966" s="739" t="s">
        <v>898</v>
      </c>
    </row>
    <row r="967" spans="1:5" ht="60">
      <c r="A967" s="748" t="s">
        <v>1632</v>
      </c>
      <c r="B967" s="739" t="s">
        <v>1633</v>
      </c>
      <c r="C967" s="739" t="s">
        <v>906</v>
      </c>
      <c r="D967" s="739" t="s">
        <v>898</v>
      </c>
    </row>
    <row r="968" spans="1:5" ht="45">
      <c r="A968" s="748" t="s">
        <v>1634</v>
      </c>
      <c r="B968" s="739" t="s">
        <v>1635</v>
      </c>
      <c r="C968" s="739" t="s">
        <v>899</v>
      </c>
      <c r="D968" s="739" t="s">
        <v>898</v>
      </c>
      <c r="E968" s="739" t="s">
        <v>2552</v>
      </c>
    </row>
    <row r="969" spans="1:5" ht="60">
      <c r="A969" s="748" t="s">
        <v>1636</v>
      </c>
      <c r="B969" s="739" t="s">
        <v>1637</v>
      </c>
      <c r="C969" s="739" t="s">
        <v>899</v>
      </c>
      <c r="D969" s="739" t="s">
        <v>898</v>
      </c>
      <c r="E969" s="739" t="s">
        <v>2551</v>
      </c>
    </row>
    <row r="970" spans="1:5" ht="45">
      <c r="A970" s="748" t="s">
        <v>1638</v>
      </c>
      <c r="B970" s="739" t="s">
        <v>1639</v>
      </c>
      <c r="C970" s="739" t="s">
        <v>906</v>
      </c>
      <c r="D970" s="739" t="s">
        <v>898</v>
      </c>
    </row>
    <row r="971" spans="1:5" ht="60">
      <c r="A971" s="748" t="s">
        <v>1640</v>
      </c>
      <c r="B971" s="739" t="s">
        <v>1641</v>
      </c>
      <c r="C971" s="739" t="s">
        <v>906</v>
      </c>
      <c r="D971" s="739" t="s">
        <v>898</v>
      </c>
    </row>
    <row r="972" spans="1:5" ht="60">
      <c r="A972" s="748" t="s">
        <v>1642</v>
      </c>
      <c r="B972" s="739" t="s">
        <v>1643</v>
      </c>
      <c r="C972" s="739" t="s">
        <v>906</v>
      </c>
      <c r="D972" s="739" t="s">
        <v>898</v>
      </c>
    </row>
    <row r="973" spans="1:5" ht="45">
      <c r="A973" s="748" t="s">
        <v>1644</v>
      </c>
      <c r="B973" s="739" t="s">
        <v>1645</v>
      </c>
      <c r="C973" s="739" t="s">
        <v>906</v>
      </c>
      <c r="D973" s="739" t="s">
        <v>898</v>
      </c>
    </row>
    <row r="974" spans="1:5" ht="60">
      <c r="A974" s="748" t="s">
        <v>1646</v>
      </c>
      <c r="B974" s="739" t="s">
        <v>1647</v>
      </c>
      <c r="C974" s="739" t="s">
        <v>906</v>
      </c>
      <c r="D974" s="739" t="s">
        <v>898</v>
      </c>
    </row>
    <row r="975" spans="1:5" ht="60">
      <c r="A975" s="748" t="s">
        <v>1648</v>
      </c>
      <c r="B975" s="739" t="s">
        <v>1649</v>
      </c>
      <c r="C975" s="739" t="s">
        <v>906</v>
      </c>
      <c r="D975" s="739" t="s">
        <v>898</v>
      </c>
    </row>
    <row r="976" spans="1:5" ht="90">
      <c r="A976" s="748" t="s">
        <v>1650</v>
      </c>
      <c r="B976" s="739" t="s">
        <v>1651</v>
      </c>
      <c r="C976" s="739" t="s">
        <v>906</v>
      </c>
      <c r="D976" s="739" t="s">
        <v>898</v>
      </c>
    </row>
    <row r="977" spans="1:4" ht="30">
      <c r="A977" s="748" t="s">
        <v>1652</v>
      </c>
      <c r="B977" s="739" t="s">
        <v>1653</v>
      </c>
      <c r="C977" s="739" t="s">
        <v>899</v>
      </c>
      <c r="D977" s="739" t="s">
        <v>898</v>
      </c>
    </row>
    <row r="978" spans="1:4" ht="30">
      <c r="A978" s="748" t="s">
        <v>1654</v>
      </c>
      <c r="B978" s="739" t="s">
        <v>1655</v>
      </c>
      <c r="C978" s="739" t="s">
        <v>899</v>
      </c>
      <c r="D978" s="739" t="s">
        <v>898</v>
      </c>
    </row>
    <row r="979" spans="1:4" ht="45">
      <c r="A979" s="748" t="s">
        <v>1656</v>
      </c>
      <c r="B979" s="739" t="s">
        <v>1657</v>
      </c>
      <c r="C979" s="739" t="s">
        <v>906</v>
      </c>
      <c r="D979" s="739" t="s">
        <v>898</v>
      </c>
    </row>
    <row r="980" spans="1:4" ht="45">
      <c r="A980" s="748" t="s">
        <v>1658</v>
      </c>
      <c r="B980" s="739" t="s">
        <v>1659</v>
      </c>
      <c r="C980" s="739" t="s">
        <v>906</v>
      </c>
      <c r="D980" s="739" t="s">
        <v>898</v>
      </c>
    </row>
    <row r="981" spans="1:4" ht="45">
      <c r="A981" s="748" t="s">
        <v>1660</v>
      </c>
      <c r="B981" s="739" t="s">
        <v>1661</v>
      </c>
      <c r="C981" s="739" t="s">
        <v>906</v>
      </c>
      <c r="D981" s="739" t="s">
        <v>898</v>
      </c>
    </row>
    <row r="982" spans="1:4" ht="30">
      <c r="A982" s="748" t="s">
        <v>1662</v>
      </c>
      <c r="B982" s="739" t="s">
        <v>1663</v>
      </c>
      <c r="C982" s="739" t="s">
        <v>906</v>
      </c>
      <c r="D982" s="739" t="s">
        <v>898</v>
      </c>
    </row>
    <row r="983" spans="1:4" ht="45">
      <c r="A983" s="748" t="s">
        <v>1664</v>
      </c>
      <c r="B983" s="739" t="s">
        <v>1665</v>
      </c>
      <c r="C983" s="739" t="s">
        <v>906</v>
      </c>
      <c r="D983" s="739" t="s">
        <v>898</v>
      </c>
    </row>
    <row r="984" spans="1:4" ht="45">
      <c r="A984" s="748" t="s">
        <v>1666</v>
      </c>
      <c r="B984" s="739" t="s">
        <v>1667</v>
      </c>
      <c r="C984" s="739" t="s">
        <v>906</v>
      </c>
      <c r="D984" s="739" t="s">
        <v>898</v>
      </c>
    </row>
    <row r="985" spans="1:4" ht="60">
      <c r="A985" s="748" t="s">
        <v>1668</v>
      </c>
      <c r="B985" s="739" t="s">
        <v>1669</v>
      </c>
      <c r="C985" s="739" t="s">
        <v>906</v>
      </c>
      <c r="D985" s="739" t="s">
        <v>898</v>
      </c>
    </row>
    <row r="986" spans="1:4" ht="60">
      <c r="A986" s="748" t="s">
        <v>1670</v>
      </c>
      <c r="B986" s="739" t="s">
        <v>1671</v>
      </c>
      <c r="C986" s="739" t="s">
        <v>906</v>
      </c>
      <c r="D986" s="739" t="s">
        <v>898</v>
      </c>
    </row>
    <row r="987" spans="1:4" ht="60">
      <c r="A987" s="748" t="s">
        <v>1672</v>
      </c>
      <c r="B987" s="739" t="s">
        <v>1673</v>
      </c>
      <c r="C987" s="739" t="s">
        <v>906</v>
      </c>
      <c r="D987" s="739" t="s">
        <v>898</v>
      </c>
    </row>
    <row r="988" spans="1:4" ht="60">
      <c r="A988" s="748" t="s">
        <v>1674</v>
      </c>
      <c r="B988" s="739" t="s">
        <v>1675</v>
      </c>
      <c r="C988" s="739" t="s">
        <v>906</v>
      </c>
      <c r="D988" s="739" t="s">
        <v>898</v>
      </c>
    </row>
    <row r="989" spans="1:4" ht="60">
      <c r="A989" s="748" t="s">
        <v>1676</v>
      </c>
      <c r="B989" s="739" t="s">
        <v>1677</v>
      </c>
      <c r="C989" s="739" t="s">
        <v>906</v>
      </c>
      <c r="D989" s="739" t="s">
        <v>898</v>
      </c>
    </row>
    <row r="990" spans="1:4" ht="30">
      <c r="A990" s="792" t="s">
        <v>2447</v>
      </c>
      <c r="B990" s="742"/>
      <c r="C990" s="742" t="s">
        <v>901</v>
      </c>
      <c r="D990" s="742" t="s">
        <v>898</v>
      </c>
    </row>
    <row r="991" spans="1:4" ht="30">
      <c r="A991" s="792" t="s">
        <v>2448</v>
      </c>
      <c r="B991" s="742"/>
      <c r="C991" s="742" t="s">
        <v>901</v>
      </c>
      <c r="D991" s="742" t="s">
        <v>898</v>
      </c>
    </row>
    <row r="992" spans="1:4">
      <c r="A992" s="792" t="s">
        <v>2449</v>
      </c>
      <c r="B992" s="742"/>
      <c r="C992" s="742" t="s">
        <v>2487</v>
      </c>
      <c r="D992" s="742" t="s">
        <v>898</v>
      </c>
    </row>
    <row r="993" spans="1:4" ht="30">
      <c r="A993" s="748" t="s">
        <v>2450</v>
      </c>
      <c r="B993" s="740"/>
      <c r="C993" s="742" t="s">
        <v>901</v>
      </c>
      <c r="D993" s="740" t="s">
        <v>898</v>
      </c>
    </row>
    <row r="994" spans="1:4">
      <c r="A994" s="748" t="s">
        <v>2451</v>
      </c>
      <c r="B994" s="740"/>
      <c r="C994" s="742" t="s">
        <v>901</v>
      </c>
      <c r="D994" s="740" t="s">
        <v>898</v>
      </c>
    </row>
    <row r="995" spans="1:4" ht="45">
      <c r="A995" s="748" t="s">
        <v>2452</v>
      </c>
      <c r="B995" s="740"/>
      <c r="C995" s="742" t="s">
        <v>904</v>
      </c>
      <c r="D995" s="740" t="s">
        <v>898</v>
      </c>
    </row>
    <row r="996" spans="1:4" ht="30">
      <c r="A996" s="748" t="s">
        <v>2453</v>
      </c>
      <c r="B996" s="740"/>
      <c r="C996" s="742" t="s">
        <v>902</v>
      </c>
      <c r="D996" s="740" t="s">
        <v>898</v>
      </c>
    </row>
    <row r="997" spans="1:4" ht="30">
      <c r="A997" s="748" t="s">
        <v>2454</v>
      </c>
      <c r="B997" s="740"/>
      <c r="C997" s="742" t="s">
        <v>901</v>
      </c>
      <c r="D997" s="740" t="s">
        <v>898</v>
      </c>
    </row>
    <row r="998" spans="1:4" ht="30">
      <c r="A998" s="748" t="s">
        <v>2455</v>
      </c>
      <c r="B998" s="740"/>
      <c r="C998" s="742" t="s">
        <v>901</v>
      </c>
      <c r="D998" s="740" t="s">
        <v>898</v>
      </c>
    </row>
    <row r="999" spans="1:4" ht="45">
      <c r="A999" s="748" t="s">
        <v>2456</v>
      </c>
      <c r="B999" s="740"/>
      <c r="C999" s="742" t="s">
        <v>904</v>
      </c>
      <c r="D999" s="740" t="s">
        <v>898</v>
      </c>
    </row>
    <row r="1000" spans="1:4" ht="30">
      <c r="A1000" s="748" t="s">
        <v>2457</v>
      </c>
      <c r="B1000" s="740"/>
      <c r="C1000" s="742" t="s">
        <v>901</v>
      </c>
      <c r="D1000" s="740" t="s">
        <v>898</v>
      </c>
    </row>
    <row r="1001" spans="1:4">
      <c r="A1001" s="748" t="s">
        <v>2458</v>
      </c>
      <c r="B1001" s="740"/>
      <c r="C1001" s="742" t="s">
        <v>901</v>
      </c>
      <c r="D1001" s="740" t="s">
        <v>898</v>
      </c>
    </row>
    <row r="1002" spans="1:4" ht="30">
      <c r="A1002" s="748" t="s">
        <v>2459</v>
      </c>
      <c r="B1002" s="740"/>
      <c r="C1002" s="742" t="s">
        <v>904</v>
      </c>
      <c r="D1002" s="740" t="s">
        <v>898</v>
      </c>
    </row>
    <row r="1003" spans="1:4" ht="30">
      <c r="A1003" s="748" t="s">
        <v>2460</v>
      </c>
      <c r="B1003" s="740"/>
      <c r="C1003" s="742" t="s">
        <v>902</v>
      </c>
      <c r="D1003" s="740" t="s">
        <v>898</v>
      </c>
    </row>
    <row r="1004" spans="1:4" ht="30">
      <c r="A1004" s="748" t="s">
        <v>2461</v>
      </c>
      <c r="B1004" s="740"/>
      <c r="C1004" s="742" t="s">
        <v>901</v>
      </c>
      <c r="D1004" s="740" t="s">
        <v>898</v>
      </c>
    </row>
    <row r="1005" spans="1:4" ht="30">
      <c r="A1005" s="748" t="s">
        <v>2462</v>
      </c>
      <c r="B1005" s="740"/>
      <c r="C1005" s="742" t="s">
        <v>901</v>
      </c>
      <c r="D1005" s="740" t="s">
        <v>898</v>
      </c>
    </row>
    <row r="1006" spans="1:4" ht="45">
      <c r="A1006" s="748" t="s">
        <v>2463</v>
      </c>
      <c r="B1006" s="740"/>
      <c r="C1006" s="742" t="s">
        <v>904</v>
      </c>
      <c r="D1006" s="740" t="s">
        <v>898</v>
      </c>
    </row>
    <row r="1007" spans="1:4" ht="30">
      <c r="A1007" s="748" t="s">
        <v>2464</v>
      </c>
      <c r="B1007" s="740"/>
      <c r="C1007" s="739" t="s">
        <v>901</v>
      </c>
      <c r="D1007" s="740" t="s">
        <v>898</v>
      </c>
    </row>
    <row r="1008" spans="1:4" ht="30">
      <c r="A1008" s="748" t="s">
        <v>2465</v>
      </c>
      <c r="B1008" s="740"/>
      <c r="C1008" s="739" t="s">
        <v>901</v>
      </c>
      <c r="D1008" s="740" t="s">
        <v>898</v>
      </c>
    </row>
    <row r="1009" spans="1:4" ht="45">
      <c r="A1009" s="748" t="s">
        <v>2466</v>
      </c>
      <c r="B1009" s="740"/>
      <c r="C1009" s="739" t="s">
        <v>904</v>
      </c>
      <c r="D1009" s="740" t="s">
        <v>898</v>
      </c>
    </row>
    <row r="1010" spans="1:4">
      <c r="A1010" s="748" t="s">
        <v>2467</v>
      </c>
      <c r="B1010" s="740"/>
      <c r="C1010" s="739" t="s">
        <v>901</v>
      </c>
      <c r="D1010" s="740" t="s">
        <v>898</v>
      </c>
    </row>
    <row r="1011" spans="1:4" ht="30">
      <c r="A1011" s="748" t="s">
        <v>2468</v>
      </c>
      <c r="B1011" s="740"/>
      <c r="C1011" s="739" t="s">
        <v>901</v>
      </c>
      <c r="D1011" s="740" t="s">
        <v>898</v>
      </c>
    </row>
    <row r="1012" spans="1:4" ht="45">
      <c r="A1012" s="748" t="s">
        <v>2469</v>
      </c>
      <c r="B1012" s="740"/>
      <c r="C1012" s="739" t="s">
        <v>904</v>
      </c>
      <c r="D1012" s="740" t="s">
        <v>898</v>
      </c>
    </row>
    <row r="1013" spans="1:4" ht="30">
      <c r="A1013" s="748" t="s">
        <v>2470</v>
      </c>
      <c r="B1013" s="740"/>
      <c r="C1013" s="739" t="s">
        <v>901</v>
      </c>
      <c r="D1013" s="740" t="s">
        <v>898</v>
      </c>
    </row>
    <row r="1014" spans="1:4">
      <c r="A1014" s="748" t="s">
        <v>2471</v>
      </c>
      <c r="B1014" s="740"/>
      <c r="C1014" s="739" t="s">
        <v>901</v>
      </c>
      <c r="D1014" s="740" t="s">
        <v>898</v>
      </c>
    </row>
    <row r="1015" spans="1:4" ht="45">
      <c r="A1015" s="748" t="s">
        <v>2472</v>
      </c>
      <c r="B1015" s="740"/>
      <c r="C1015" s="739" t="s">
        <v>904</v>
      </c>
      <c r="D1015" s="740" t="s">
        <v>898</v>
      </c>
    </row>
    <row r="1016" spans="1:4" ht="30">
      <c r="A1016" s="748" t="s">
        <v>2473</v>
      </c>
      <c r="B1016" s="740"/>
      <c r="C1016" s="739" t="s">
        <v>901</v>
      </c>
      <c r="D1016" s="740" t="s">
        <v>898</v>
      </c>
    </row>
    <row r="1017" spans="1:4">
      <c r="A1017" s="748" t="s">
        <v>2474</v>
      </c>
      <c r="B1017" s="740"/>
      <c r="C1017" s="739" t="s">
        <v>901</v>
      </c>
      <c r="D1017" s="740" t="s">
        <v>898</v>
      </c>
    </row>
    <row r="1018" spans="1:4" ht="30">
      <c r="A1018" s="748" t="s">
        <v>2475</v>
      </c>
      <c r="B1018" s="740"/>
      <c r="C1018" s="739" t="s">
        <v>904</v>
      </c>
      <c r="D1018" s="740" t="s">
        <v>898</v>
      </c>
    </row>
    <row r="1020" spans="1:4">
      <c r="A1020" s="748" t="s">
        <v>2586</v>
      </c>
      <c r="B1020" s="739" t="s">
        <v>1581</v>
      </c>
    </row>
    <row r="1037" spans="1:5">
      <c r="A1037" s="749" t="s">
        <v>1680</v>
      </c>
      <c r="B1037" s="743"/>
    </row>
    <row r="1038" spans="1:5" ht="30">
      <c r="A1038" s="748" t="s">
        <v>2607</v>
      </c>
      <c r="B1038" s="739" t="s">
        <v>1683</v>
      </c>
      <c r="C1038" s="739" t="s">
        <v>899</v>
      </c>
      <c r="D1038" s="739" t="s">
        <v>898</v>
      </c>
      <c r="E1038" s="739" t="s">
        <v>1684</v>
      </c>
    </row>
    <row r="1039" spans="1:5" ht="30">
      <c r="A1039" s="748" t="s">
        <v>2608</v>
      </c>
      <c r="B1039" s="739" t="s">
        <v>1681</v>
      </c>
      <c r="C1039" s="739" t="s">
        <v>899</v>
      </c>
      <c r="D1039" s="739" t="s">
        <v>898</v>
      </c>
      <c r="E1039" s="739" t="s">
        <v>1684</v>
      </c>
    </row>
    <row r="1040" spans="1:5" ht="30">
      <c r="A1040" s="748" t="s">
        <v>2609</v>
      </c>
      <c r="B1040" s="739" t="s">
        <v>2593</v>
      </c>
      <c r="C1040" s="739" t="s">
        <v>899</v>
      </c>
      <c r="D1040" s="739" t="s">
        <v>898</v>
      </c>
      <c r="E1040" s="739" t="s">
        <v>1684</v>
      </c>
    </row>
    <row r="1041" spans="1:5" ht="30">
      <c r="A1041" s="748" t="s">
        <v>2610</v>
      </c>
      <c r="B1041" s="739" t="s">
        <v>2595</v>
      </c>
      <c r="C1041" s="739" t="s">
        <v>899</v>
      </c>
      <c r="D1041" s="739" t="s">
        <v>898</v>
      </c>
      <c r="E1041" s="739" t="s">
        <v>1684</v>
      </c>
    </row>
    <row r="1042" spans="1:5" ht="45">
      <c r="A1042" s="748" t="s">
        <v>2611</v>
      </c>
      <c r="B1042" s="739" t="s">
        <v>2539</v>
      </c>
      <c r="C1042" s="739" t="s">
        <v>900</v>
      </c>
      <c r="D1042" s="739" t="s">
        <v>898</v>
      </c>
      <c r="E1042" s="739" t="s">
        <v>1685</v>
      </c>
    </row>
    <row r="1043" spans="1:5">
      <c r="A1043" s="749" t="s">
        <v>1179</v>
      </c>
      <c r="B1043" s="743"/>
    </row>
    <row r="1044" spans="1:5" ht="30">
      <c r="A1044" s="748" t="s">
        <v>2620</v>
      </c>
      <c r="B1044" s="740" t="s">
        <v>2590</v>
      </c>
      <c r="C1044" s="739" t="s">
        <v>2622</v>
      </c>
      <c r="D1044" s="739" t="s">
        <v>898</v>
      </c>
      <c r="E1044" s="739" t="s">
        <v>1510</v>
      </c>
    </row>
    <row r="1045" spans="1:5" ht="30">
      <c r="B1045" s="739" t="s">
        <v>67</v>
      </c>
    </row>
    <row r="1046" spans="1:5">
      <c r="A1046" s="749" t="s">
        <v>1882</v>
      </c>
      <c r="B1046" s="743"/>
    </row>
    <row r="1047" spans="1:5" ht="60">
      <c r="B1047" s="739" t="s">
        <v>564</v>
      </c>
      <c r="E1047" s="739" t="s">
        <v>1850</v>
      </c>
    </row>
    <row r="1048" spans="1:5" ht="60">
      <c r="A1048" s="749" t="s">
        <v>2444</v>
      </c>
      <c r="B1048" s="740"/>
      <c r="C1048" s="740" t="s">
        <v>906</v>
      </c>
      <c r="D1048" s="740" t="s">
        <v>898</v>
      </c>
    </row>
    <row r="1049" spans="1:5" ht="45">
      <c r="A1049" s="749" t="s">
        <v>2445</v>
      </c>
      <c r="B1049" s="740"/>
      <c r="C1049" s="740" t="s">
        <v>906</v>
      </c>
      <c r="D1049" s="740" t="s">
        <v>898</v>
      </c>
    </row>
    <row r="1050" spans="1:5" ht="45">
      <c r="A1050" s="749" t="s">
        <v>2446</v>
      </c>
      <c r="B1050" s="740"/>
      <c r="C1050" s="740" t="s">
        <v>906</v>
      </c>
      <c r="D1050" s="740" t="s">
        <v>898</v>
      </c>
    </row>
    <row r="1051" spans="1:5" ht="45">
      <c r="A1051" s="748" t="s">
        <v>2485</v>
      </c>
      <c r="B1051" s="740"/>
      <c r="C1051" s="740" t="s">
        <v>899</v>
      </c>
      <c r="D1051" s="740" t="s">
        <v>898</v>
      </c>
    </row>
    <row r="1052" spans="1:5" ht="60">
      <c r="A1052" s="748" t="s">
        <v>2486</v>
      </c>
      <c r="B1052" s="740"/>
      <c r="C1052" s="740" t="s">
        <v>899</v>
      </c>
      <c r="D1052" s="740" t="s">
        <v>898</v>
      </c>
    </row>
    <row r="1053" spans="1:5" ht="30">
      <c r="A1053" s="749" t="s">
        <v>2559</v>
      </c>
      <c r="B1053" s="744"/>
      <c r="C1053" s="740" t="s">
        <v>899</v>
      </c>
      <c r="D1053" s="740" t="s">
        <v>898</v>
      </c>
    </row>
    <row r="1054" spans="1:5" ht="75">
      <c r="B1054" s="739" t="s">
        <v>553</v>
      </c>
      <c r="C1054" s="740" t="s">
        <v>899</v>
      </c>
      <c r="D1054" s="740" t="s">
        <v>898</v>
      </c>
    </row>
    <row r="1055" spans="1:5" ht="45">
      <c r="B1055" s="740" t="s">
        <v>555</v>
      </c>
      <c r="C1055" s="740" t="s">
        <v>899</v>
      </c>
      <c r="D1055" s="740" t="s">
        <v>898</v>
      </c>
      <c r="E1055" s="739" t="s">
        <v>1521</v>
      </c>
    </row>
    <row r="1056" spans="1:5">
      <c r="B1056" s="275" t="s">
        <v>1525</v>
      </c>
      <c r="C1056" s="740"/>
      <c r="D1056" s="740"/>
    </row>
    <row r="1057" spans="1:5">
      <c r="A1057" s="749" t="s">
        <v>1102</v>
      </c>
      <c r="B1057" s="743"/>
    </row>
    <row r="1058" spans="1:5" ht="30">
      <c r="B1058" s="739" t="s">
        <v>1883</v>
      </c>
      <c r="E1058" s="739" t="s">
        <v>1884</v>
      </c>
    </row>
    <row r="1059" spans="1:5" ht="45">
      <c r="B1059" s="739" t="s">
        <v>2544</v>
      </c>
      <c r="E1059" s="739" t="s">
        <v>1885</v>
      </c>
    </row>
    <row r="1060" spans="1:5" ht="75">
      <c r="B1060" s="739" t="s">
        <v>1852</v>
      </c>
      <c r="E1060" s="739" t="s">
        <v>2618</v>
      </c>
    </row>
    <row r="1061" spans="1:5" ht="75">
      <c r="B1061" s="739" t="s">
        <v>1853</v>
      </c>
      <c r="E1061" s="739" t="s">
        <v>2618</v>
      </c>
    </row>
    <row r="1062" spans="1:5" ht="75">
      <c r="B1062" s="739" t="s">
        <v>1865</v>
      </c>
      <c r="E1062" s="739" t="s">
        <v>2618</v>
      </c>
    </row>
    <row r="1063" spans="1:5" ht="75">
      <c r="B1063" s="739" t="s">
        <v>1857</v>
      </c>
      <c r="E1063" s="739" t="s">
        <v>2618</v>
      </c>
    </row>
    <row r="1064" spans="1:5" ht="75">
      <c r="B1064" s="739" t="s">
        <v>1866</v>
      </c>
      <c r="E1064" s="739" t="s">
        <v>2619</v>
      </c>
    </row>
    <row r="1065" spans="1:5" ht="75">
      <c r="B1065" s="739" t="s">
        <v>1867</v>
      </c>
      <c r="E1065" s="739" t="s">
        <v>2618</v>
      </c>
    </row>
    <row r="1066" spans="1:5" ht="75">
      <c r="B1066" s="739" t="s">
        <v>1859</v>
      </c>
      <c r="E1066" s="739" t="s">
        <v>2618</v>
      </c>
    </row>
    <row r="1067" spans="1:5" ht="75">
      <c r="B1067" s="739" t="s">
        <v>1869</v>
      </c>
      <c r="E1067" s="739" t="s">
        <v>2618</v>
      </c>
    </row>
    <row r="1068" spans="1:5" ht="75">
      <c r="B1068" s="739" t="s">
        <v>1861</v>
      </c>
      <c r="E1068" s="739" t="s">
        <v>2618</v>
      </c>
    </row>
    <row r="1069" spans="1:5" ht="75">
      <c r="B1069" s="739" t="s">
        <v>1870</v>
      </c>
      <c r="E1069" s="739" t="s">
        <v>2619</v>
      </c>
    </row>
    <row r="1070" spans="1:5" ht="75">
      <c r="B1070" s="739" t="s">
        <v>1871</v>
      </c>
      <c r="E1070" s="739" t="s">
        <v>2618</v>
      </c>
    </row>
    <row r="1071" spans="1:5" ht="75">
      <c r="B1071" s="739" t="s">
        <v>1881</v>
      </c>
      <c r="E1071" s="739" t="s">
        <v>2618</v>
      </c>
    </row>
    <row r="1072" spans="1:5" ht="75">
      <c r="B1072" s="739" t="s">
        <v>1876</v>
      </c>
      <c r="E1072" s="739" t="s">
        <v>2618</v>
      </c>
    </row>
    <row r="1073" spans="1:5" ht="75">
      <c r="B1073" s="739" t="s">
        <v>1864</v>
      </c>
      <c r="E1073" s="739" t="s">
        <v>2618</v>
      </c>
    </row>
    <row r="1074" spans="1:5" ht="75">
      <c r="B1074" s="739" t="s">
        <v>1878</v>
      </c>
      <c r="E1074" s="739" t="s">
        <v>2618</v>
      </c>
    </row>
    <row r="1075" spans="1:5" ht="75">
      <c r="B1075" s="739" t="s">
        <v>1861</v>
      </c>
      <c r="E1075" s="739" t="s">
        <v>2618</v>
      </c>
    </row>
    <row r="1076" spans="1:5" ht="75">
      <c r="B1076" s="739" t="s">
        <v>1880</v>
      </c>
      <c r="E1076" s="739" t="s">
        <v>2618</v>
      </c>
    </row>
    <row r="1077" spans="1:5" ht="75">
      <c r="B1077" s="739" t="s">
        <v>1872</v>
      </c>
      <c r="E1077" s="739" t="s">
        <v>2618</v>
      </c>
    </row>
    <row r="1078" spans="1:5" ht="75">
      <c r="B1078" s="739" t="s">
        <v>1954</v>
      </c>
      <c r="E1078" s="739" t="s">
        <v>2618</v>
      </c>
    </row>
    <row r="1079" spans="1:5" ht="75">
      <c r="B1079" s="739" t="s">
        <v>1874</v>
      </c>
      <c r="E1079" s="739" t="s">
        <v>2618</v>
      </c>
    </row>
    <row r="1080" spans="1:5" ht="75">
      <c r="B1080" s="739" t="s">
        <v>532</v>
      </c>
    </row>
    <row r="1081" spans="1:5">
      <c r="A1081" s="749" t="s">
        <v>1107</v>
      </c>
    </row>
    <row r="1082" spans="1:5">
      <c r="B1082" s="739" t="s">
        <v>574</v>
      </c>
    </row>
    <row r="1083" spans="1:5">
      <c r="B1083" s="739" t="s">
        <v>575</v>
      </c>
    </row>
    <row r="1084" spans="1:5">
      <c r="B1084" s="739" t="s">
        <v>576</v>
      </c>
    </row>
    <row r="1085" spans="1:5">
      <c r="B1085" s="739" t="s">
        <v>577</v>
      </c>
    </row>
    <row r="1088" spans="1:5">
      <c r="A1088" s="749" t="s">
        <v>1108</v>
      </c>
      <c r="B1088" s="743"/>
    </row>
    <row r="1089" spans="1:5" ht="75">
      <c r="B1089" s="739" t="s">
        <v>206</v>
      </c>
      <c r="E1089" s="739" t="s">
        <v>1889</v>
      </c>
    </row>
    <row r="1090" spans="1:5" ht="45">
      <c r="B1090" s="739" t="s">
        <v>207</v>
      </c>
      <c r="E1090" s="739" t="s">
        <v>1887</v>
      </c>
    </row>
    <row r="1091" spans="1:5" ht="60">
      <c r="B1091" s="739" t="s">
        <v>1886</v>
      </c>
      <c r="E1091" s="739" t="s">
        <v>1888</v>
      </c>
    </row>
    <row r="1092" spans="1:5" ht="75">
      <c r="B1092" s="739" t="s">
        <v>1893</v>
      </c>
      <c r="E1092" s="739" t="s">
        <v>2618</v>
      </c>
    </row>
    <row r="1093" spans="1:5" ht="75">
      <c r="B1093" s="739" t="s">
        <v>1891</v>
      </c>
      <c r="E1093" s="739" t="s">
        <v>2618</v>
      </c>
    </row>
    <row r="1094" spans="1:5" ht="30">
      <c r="A1094" s="748" t="s">
        <v>2476</v>
      </c>
      <c r="C1094" s="739" t="s">
        <v>901</v>
      </c>
      <c r="D1094" s="740" t="s">
        <v>898</v>
      </c>
    </row>
    <row r="1095" spans="1:5">
      <c r="A1095" s="748" t="s">
        <v>2477</v>
      </c>
      <c r="C1095" s="739" t="s">
        <v>901</v>
      </c>
      <c r="D1095" s="740" t="s">
        <v>898</v>
      </c>
    </row>
    <row r="1096" spans="1:5" ht="45">
      <c r="A1096" s="748" t="s">
        <v>2478</v>
      </c>
      <c r="C1096" s="739" t="s">
        <v>904</v>
      </c>
      <c r="D1096" s="740" t="s">
        <v>898</v>
      </c>
    </row>
    <row r="1097" spans="1:5" ht="30">
      <c r="B1097" s="493" t="s">
        <v>21</v>
      </c>
      <c r="E1097" s="739" t="s">
        <v>1508</v>
      </c>
    </row>
    <row r="1098" spans="1:5" ht="45">
      <c r="B1098" s="739" t="s">
        <v>234</v>
      </c>
    </row>
    <row r="1099" spans="1:5" ht="75">
      <c r="B1099" s="739" t="s">
        <v>416</v>
      </c>
    </row>
    <row r="1100" spans="1:5" ht="30">
      <c r="B1100" s="739" t="s">
        <v>241</v>
      </c>
    </row>
    <row r="1102" spans="1:5">
      <c r="A1102" s="749" t="s">
        <v>1109</v>
      </c>
    </row>
    <row r="1103" spans="1:5" ht="30">
      <c r="B1103" s="739" t="s">
        <v>431</v>
      </c>
    </row>
    <row r="1104" spans="1:5" ht="45">
      <c r="B1104" s="739" t="s">
        <v>526</v>
      </c>
    </row>
    <row r="1106" spans="1:5">
      <c r="A1106" s="749" t="s">
        <v>1111</v>
      </c>
      <c r="B1106" s="743"/>
    </row>
    <row r="1107" spans="1:5" ht="75">
      <c r="B1107" s="739" t="s">
        <v>1899</v>
      </c>
      <c r="E1107" s="739" t="s">
        <v>2618</v>
      </c>
    </row>
    <row r="1108" spans="1:5" ht="75">
      <c r="B1108" s="739" t="s">
        <v>1898</v>
      </c>
      <c r="E1108" s="739" t="s">
        <v>2618</v>
      </c>
    </row>
    <row r="1109" spans="1:5" ht="75">
      <c r="B1109" s="739" t="s">
        <v>1905</v>
      </c>
      <c r="E1109" s="739" t="s">
        <v>2619</v>
      </c>
    </row>
    <row r="1110" spans="1:5" ht="75">
      <c r="B1110" s="739" t="s">
        <v>2603</v>
      </c>
      <c r="E1110" s="739" t="s">
        <v>2619</v>
      </c>
    </row>
    <row r="1111" spans="1:5" ht="75">
      <c r="B1111" s="739" t="s">
        <v>1904</v>
      </c>
      <c r="E1111" s="739" t="s">
        <v>2619</v>
      </c>
    </row>
    <row r="1112" spans="1:5" ht="45">
      <c r="B1112" s="739" t="s">
        <v>1906</v>
      </c>
    </row>
    <row r="1113" spans="1:5" ht="45">
      <c r="B1113" s="739" t="s">
        <v>2547</v>
      </c>
    </row>
    <row r="1114" spans="1:5">
      <c r="A1114" s="749" t="s">
        <v>2494</v>
      </c>
      <c r="C1114" s="740" t="s">
        <v>901</v>
      </c>
      <c r="D1114" s="740" t="s">
        <v>898</v>
      </c>
    </row>
    <row r="1115" spans="1:5">
      <c r="A1115" s="749" t="s">
        <v>2495</v>
      </c>
      <c r="C1115" s="740" t="s">
        <v>901</v>
      </c>
      <c r="D1115" s="740" t="s">
        <v>898</v>
      </c>
    </row>
    <row r="1116" spans="1:5" ht="30">
      <c r="A1116" s="749" t="s">
        <v>2496</v>
      </c>
      <c r="C1116" s="740" t="s">
        <v>904</v>
      </c>
      <c r="D1116" s="740" t="s">
        <v>898</v>
      </c>
    </row>
    <row r="1117" spans="1:5" ht="30">
      <c r="A1117" s="749" t="s">
        <v>2497</v>
      </c>
      <c r="C1117" s="740" t="s">
        <v>902</v>
      </c>
      <c r="D1117" s="740" t="s">
        <v>898</v>
      </c>
    </row>
    <row r="1118" spans="1:5" ht="45">
      <c r="A1118" s="749" t="s">
        <v>2606</v>
      </c>
      <c r="C1118" s="740" t="s">
        <v>902</v>
      </c>
      <c r="D1118" s="740" t="s">
        <v>898</v>
      </c>
    </row>
    <row r="1119" spans="1:5" ht="30">
      <c r="A1119" s="749" t="s">
        <v>2498</v>
      </c>
      <c r="C1119" s="740" t="s">
        <v>904</v>
      </c>
      <c r="D1119" s="740" t="s">
        <v>898</v>
      </c>
    </row>
    <row r="1120" spans="1:5">
      <c r="A1120" s="749" t="s">
        <v>2499</v>
      </c>
      <c r="C1120" s="740" t="s">
        <v>902</v>
      </c>
      <c r="D1120" s="740" t="s">
        <v>898</v>
      </c>
    </row>
    <row r="1121" spans="1:5" ht="15" customHeight="1">
      <c r="B1121" s="739" t="s">
        <v>453</v>
      </c>
    </row>
    <row r="1122" spans="1:5">
      <c r="A1122" s="749" t="s">
        <v>1113</v>
      </c>
      <c r="B1122" s="743"/>
    </row>
    <row r="1123" spans="1:5" ht="60">
      <c r="B1123" s="739" t="s">
        <v>458</v>
      </c>
      <c r="E1123" s="739" t="s">
        <v>1894</v>
      </c>
    </row>
    <row r="1124" spans="1:5" ht="45">
      <c r="B1124" s="739" t="s">
        <v>305</v>
      </c>
      <c r="E1124" s="739" t="s">
        <v>1949</v>
      </c>
    </row>
    <row r="1125" spans="1:5" ht="15" customHeight="1">
      <c r="B1125" s="739" t="s">
        <v>307</v>
      </c>
      <c r="E1125" s="739" t="s">
        <v>1952</v>
      </c>
    </row>
    <row r="1126" spans="1:5" ht="45">
      <c r="B1126" s="739" t="s">
        <v>315</v>
      </c>
      <c r="E1126" s="739" t="s">
        <v>1953</v>
      </c>
    </row>
    <row r="1127" spans="1:5" ht="30">
      <c r="B1127" s="739" t="s">
        <v>1575</v>
      </c>
      <c r="E1127" s="739" t="s">
        <v>1508</v>
      </c>
    </row>
    <row r="1128" spans="1:5" ht="45">
      <c r="B1128" s="739" t="s">
        <v>353</v>
      </c>
      <c r="E1128" s="739" t="s">
        <v>1951</v>
      </c>
    </row>
    <row r="1129" spans="1:5" ht="105">
      <c r="B1129" s="739" t="s">
        <v>361</v>
      </c>
      <c r="E1129" s="739" t="s">
        <v>2554</v>
      </c>
    </row>
    <row r="1130" spans="1:5" ht="30">
      <c r="B1130" s="739" t="s">
        <v>1921</v>
      </c>
      <c r="E1130" s="739" t="s">
        <v>1508</v>
      </c>
    </row>
    <row r="1131" spans="1:5" ht="60">
      <c r="B1131" s="739" t="s">
        <v>1922</v>
      </c>
      <c r="E1131" s="739" t="s">
        <v>1508</v>
      </c>
    </row>
    <row r="1132" spans="1:5" ht="30">
      <c r="B1132" s="739" t="s">
        <v>1923</v>
      </c>
      <c r="E1132" s="739" t="s">
        <v>1508</v>
      </c>
    </row>
    <row r="1133" spans="1:5" ht="30">
      <c r="B1133" s="739" t="s">
        <v>1924</v>
      </c>
      <c r="E1133" s="739" t="s">
        <v>1508</v>
      </c>
    </row>
    <row r="1134" spans="1:5" ht="60">
      <c r="B1134" s="739" t="s">
        <v>1925</v>
      </c>
      <c r="E1134" s="739" t="s">
        <v>1508</v>
      </c>
    </row>
    <row r="1135" spans="1:5" ht="30">
      <c r="B1135" s="739" t="s">
        <v>1926</v>
      </c>
      <c r="E1135" s="739" t="s">
        <v>1508</v>
      </c>
    </row>
    <row r="1136" spans="1:5" ht="96" customHeight="1">
      <c r="B1136" s="739" t="s">
        <v>1937</v>
      </c>
      <c r="E1136" s="739" t="s">
        <v>1508</v>
      </c>
    </row>
    <row r="1137" spans="1:5" ht="75">
      <c r="B1137" s="739" t="s">
        <v>2548</v>
      </c>
      <c r="E1137" s="739" t="s">
        <v>1508</v>
      </c>
    </row>
    <row r="1138" spans="1:5" ht="30">
      <c r="B1138" s="739" t="s">
        <v>2549</v>
      </c>
      <c r="E1138" s="739" t="s">
        <v>1508</v>
      </c>
    </row>
    <row r="1139" spans="1:5" ht="45">
      <c r="B1139" s="739" t="s">
        <v>1568</v>
      </c>
      <c r="E1139" s="739" t="s">
        <v>1508</v>
      </c>
    </row>
    <row r="1140" spans="1:5" ht="30">
      <c r="B1140" s="739" t="s">
        <v>1938</v>
      </c>
      <c r="E1140" s="739" t="s">
        <v>1508</v>
      </c>
    </row>
    <row r="1141" spans="1:5" ht="60">
      <c r="B1141" s="739" t="s">
        <v>1939</v>
      </c>
      <c r="E1141" s="739" t="s">
        <v>1508</v>
      </c>
    </row>
    <row r="1142" spans="1:5" ht="30">
      <c r="B1142" s="739" t="s">
        <v>1940</v>
      </c>
      <c r="E1142" s="739" t="s">
        <v>1508</v>
      </c>
    </row>
    <row r="1143" spans="1:5" ht="30">
      <c r="B1143" s="739" t="s">
        <v>1941</v>
      </c>
      <c r="E1143" s="739" t="s">
        <v>1508</v>
      </c>
    </row>
    <row r="1144" spans="1:5" ht="45">
      <c r="B1144" s="739" t="s">
        <v>1194</v>
      </c>
      <c r="E1144" s="739" t="s">
        <v>1950</v>
      </c>
    </row>
    <row r="1145" spans="1:5" ht="30">
      <c r="B1145" s="739" t="s">
        <v>1964</v>
      </c>
      <c r="E1145" s="739" t="s">
        <v>1510</v>
      </c>
    </row>
    <row r="1146" spans="1:5" ht="30">
      <c r="B1146" s="739" t="s">
        <v>1965</v>
      </c>
      <c r="E1146" s="739" t="s">
        <v>1510</v>
      </c>
    </row>
    <row r="1147" spans="1:5" s="740" customFormat="1" ht="30">
      <c r="A1147" s="740" t="s">
        <v>2612</v>
      </c>
      <c r="B1147" s="740" t="s">
        <v>2599</v>
      </c>
      <c r="C1147" s="740" t="s">
        <v>902</v>
      </c>
      <c r="D1147" s="740" t="s">
        <v>898</v>
      </c>
      <c r="E1147" s="740" t="s">
        <v>2614</v>
      </c>
    </row>
    <row r="1148" spans="1:5" s="740" customFormat="1" ht="45">
      <c r="A1148" s="740" t="s">
        <v>2613</v>
      </c>
      <c r="B1148" s="740" t="s">
        <v>2600</v>
      </c>
      <c r="C1148" s="740" t="s">
        <v>902</v>
      </c>
      <c r="D1148" s="740" t="s">
        <v>898</v>
      </c>
      <c r="E1148" s="740" t="s">
        <v>2614</v>
      </c>
    </row>
    <row r="1149" spans="1:5" ht="45">
      <c r="B1149" s="739" t="s">
        <v>1966</v>
      </c>
      <c r="E1149" s="739" t="s">
        <v>1510</v>
      </c>
    </row>
    <row r="1150" spans="1:5" ht="30">
      <c r="B1150" s="739" t="s">
        <v>1967</v>
      </c>
      <c r="E1150" s="739" t="s">
        <v>1510</v>
      </c>
    </row>
    <row r="1151" spans="1:5" ht="45">
      <c r="A1151" s="749" t="s">
        <v>2507</v>
      </c>
      <c r="B1151" s="601"/>
      <c r="C1151" s="740" t="s">
        <v>910</v>
      </c>
      <c r="D1151" s="740" t="s">
        <v>898</v>
      </c>
    </row>
    <row r="1152" spans="1:5" ht="30">
      <c r="A1152" s="749" t="s">
        <v>2508</v>
      </c>
      <c r="B1152" s="740"/>
      <c r="C1152" s="740" t="s">
        <v>2511</v>
      </c>
      <c r="D1152" s="740" t="s">
        <v>898</v>
      </c>
    </row>
    <row r="1153" spans="1:4" ht="45">
      <c r="A1153" s="749" t="s">
        <v>1202</v>
      </c>
      <c r="B1153" s="740"/>
      <c r="C1153" s="740" t="s">
        <v>2512</v>
      </c>
      <c r="D1153" s="740" t="s">
        <v>898</v>
      </c>
    </row>
    <row r="1154" spans="1:4" ht="45">
      <c r="A1154" s="749" t="s">
        <v>2509</v>
      </c>
      <c r="B1154" s="740"/>
      <c r="C1154" s="740" t="s">
        <v>2512</v>
      </c>
      <c r="D1154" s="740" t="s">
        <v>898</v>
      </c>
    </row>
    <row r="1155" spans="1:4" ht="30">
      <c r="A1155" s="749" t="s">
        <v>2510</v>
      </c>
      <c r="B1155" s="740"/>
      <c r="C1155" s="740" t="s">
        <v>2511</v>
      </c>
      <c r="D1155" s="740" t="s">
        <v>898</v>
      </c>
    </row>
    <row r="1156" spans="1:4" ht="30">
      <c r="A1156" s="749" t="s">
        <v>2513</v>
      </c>
      <c r="B1156" s="740"/>
      <c r="C1156" s="740" t="s">
        <v>908</v>
      </c>
      <c r="D1156" s="740" t="s">
        <v>898</v>
      </c>
    </row>
    <row r="1157" spans="1:4" ht="30">
      <c r="A1157" s="749" t="s">
        <v>2514</v>
      </c>
      <c r="B1157" s="740"/>
      <c r="C1157" s="740" t="s">
        <v>908</v>
      </c>
      <c r="D1157" s="740" t="s">
        <v>898</v>
      </c>
    </row>
    <row r="1158" spans="1:4">
      <c r="A1158" s="749" t="s">
        <v>2519</v>
      </c>
      <c r="B1158" s="740"/>
      <c r="C1158" s="740" t="s">
        <v>908</v>
      </c>
      <c r="D1158" s="740" t="s">
        <v>898</v>
      </c>
    </row>
    <row r="1159" spans="1:4" ht="30">
      <c r="A1159" s="749" t="s">
        <v>2520</v>
      </c>
      <c r="B1159" s="740"/>
      <c r="C1159" s="740" t="s">
        <v>908</v>
      </c>
      <c r="D1159" s="740" t="s">
        <v>898</v>
      </c>
    </row>
    <row r="1160" spans="1:4" ht="30">
      <c r="A1160" s="749" t="s">
        <v>2521</v>
      </c>
      <c r="B1160" s="740"/>
      <c r="C1160" s="740" t="s">
        <v>2488</v>
      </c>
      <c r="D1160" s="740" t="s">
        <v>898</v>
      </c>
    </row>
    <row r="1161" spans="1:4" ht="30">
      <c r="A1161" s="749" t="s">
        <v>2522</v>
      </c>
      <c r="B1161" s="740"/>
      <c r="C1161" s="740" t="s">
        <v>2488</v>
      </c>
      <c r="D1161" s="740" t="s">
        <v>898</v>
      </c>
    </row>
    <row r="1162" spans="1:4" ht="45">
      <c r="A1162" s="749" t="s">
        <v>1983</v>
      </c>
      <c r="B1162" s="740"/>
      <c r="C1162" s="740" t="s">
        <v>902</v>
      </c>
      <c r="D1162" s="740" t="s">
        <v>898</v>
      </c>
    </row>
    <row r="1163" spans="1:4" ht="30">
      <c r="A1163" s="749" t="s">
        <v>2523</v>
      </c>
      <c r="B1163" s="740"/>
      <c r="C1163" s="740" t="s">
        <v>910</v>
      </c>
      <c r="D1163" s="740" t="s">
        <v>898</v>
      </c>
    </row>
    <row r="1164" spans="1:4" ht="45">
      <c r="A1164" s="793" t="s">
        <v>2516</v>
      </c>
      <c r="B1164" s="740"/>
      <c r="C1164" s="740" t="s">
        <v>910</v>
      </c>
      <c r="D1164" s="740" t="s">
        <v>898</v>
      </c>
    </row>
    <row r="1165" spans="1:4" ht="30">
      <c r="A1165" s="793" t="s">
        <v>2533</v>
      </c>
      <c r="B1165" s="740"/>
      <c r="C1165" s="740" t="s">
        <v>908</v>
      </c>
      <c r="D1165" s="740" t="s">
        <v>898</v>
      </c>
    </row>
    <row r="1166" spans="1:4" ht="30">
      <c r="A1166" s="749" t="s">
        <v>2574</v>
      </c>
      <c r="B1166" s="740"/>
      <c r="C1166" s="740" t="s">
        <v>2517</v>
      </c>
      <c r="D1166" s="740" t="s">
        <v>898</v>
      </c>
    </row>
    <row r="1167" spans="1:4" ht="45">
      <c r="A1167" s="749" t="s">
        <v>2575</v>
      </c>
      <c r="B1167" s="740"/>
      <c r="C1167" s="740" t="s">
        <v>2517</v>
      </c>
      <c r="D1167" s="740" t="s">
        <v>898</v>
      </c>
    </row>
    <row r="1168" spans="1:4" ht="45">
      <c r="A1168" s="749" t="s">
        <v>2515</v>
      </c>
      <c r="B1168" s="740"/>
      <c r="C1168" s="740" t="s">
        <v>910</v>
      </c>
      <c r="D1168" s="740" t="s">
        <v>898</v>
      </c>
    </row>
    <row r="1169" spans="1:5" ht="30">
      <c r="A1169" s="749" t="s">
        <v>2588</v>
      </c>
      <c r="B1169" s="740" t="s">
        <v>2589</v>
      </c>
      <c r="C1169" s="740" t="s">
        <v>901</v>
      </c>
      <c r="D1169" s="740" t="s">
        <v>898</v>
      </c>
      <c r="E1169" s="739" t="s">
        <v>1508</v>
      </c>
    </row>
    <row r="1170" spans="1:5" ht="90">
      <c r="B1170" s="740" t="s">
        <v>1933</v>
      </c>
      <c r="C1170" s="740"/>
      <c r="D1170" s="740"/>
    </row>
    <row r="1171" spans="1:5">
      <c r="A1171" s="749"/>
      <c r="B1171" s="740"/>
      <c r="C1171" s="740"/>
      <c r="D1171" s="740"/>
    </row>
    <row r="1172" spans="1:5">
      <c r="A1172" s="749" t="s">
        <v>1120</v>
      </c>
      <c r="B1172" s="743"/>
    </row>
    <row r="1173" spans="1:5" ht="75">
      <c r="B1173" s="739" t="s">
        <v>1911</v>
      </c>
      <c r="D1173" s="739">
        <v>0</v>
      </c>
      <c r="E1173" s="739" t="s">
        <v>2618</v>
      </c>
    </row>
    <row r="1174" spans="1:5" ht="75">
      <c r="B1174" s="739" t="s">
        <v>1910</v>
      </c>
      <c r="E1174" s="739" t="s">
        <v>2618</v>
      </c>
    </row>
    <row r="1175" spans="1:5" ht="75">
      <c r="B1175" s="739" t="s">
        <v>1911</v>
      </c>
      <c r="E1175" s="739" t="s">
        <v>2618</v>
      </c>
    </row>
    <row r="1176" spans="1:5" ht="75">
      <c r="B1176" s="739" t="s">
        <v>1910</v>
      </c>
      <c r="E1176" s="739" t="s">
        <v>2618</v>
      </c>
    </row>
    <row r="1177" spans="1:5" ht="75">
      <c r="B1177" s="739" t="s">
        <v>1911</v>
      </c>
      <c r="E1177" s="739" t="s">
        <v>2618</v>
      </c>
    </row>
    <row r="1178" spans="1:5" ht="75">
      <c r="B1178" s="739" t="s">
        <v>1910</v>
      </c>
      <c r="E1178" s="739" t="s">
        <v>2618</v>
      </c>
    </row>
    <row r="1179" spans="1:5" ht="75">
      <c r="B1179" s="739" t="s">
        <v>1911</v>
      </c>
      <c r="E1179" s="739" t="s">
        <v>2618</v>
      </c>
    </row>
    <row r="1180" spans="1:5" ht="75">
      <c r="B1180" s="739" t="s">
        <v>1910</v>
      </c>
      <c r="E1180" s="739" t="s">
        <v>2618</v>
      </c>
    </row>
    <row r="1181" spans="1:5" ht="30">
      <c r="A1181" s="749" t="s">
        <v>2500</v>
      </c>
      <c r="B1181" s="740"/>
      <c r="C1181" s="740" t="s">
        <v>901</v>
      </c>
      <c r="D1181" s="740" t="s">
        <v>898</v>
      </c>
    </row>
    <row r="1182" spans="1:5">
      <c r="A1182" s="749" t="s">
        <v>2501</v>
      </c>
      <c r="B1182" s="740"/>
      <c r="C1182" s="740" t="s">
        <v>901</v>
      </c>
      <c r="D1182" s="740" t="s">
        <v>898</v>
      </c>
    </row>
    <row r="1183" spans="1:5">
      <c r="A1183" s="749" t="s">
        <v>2502</v>
      </c>
      <c r="B1183" s="740"/>
      <c r="C1183" s="740" t="s">
        <v>904</v>
      </c>
      <c r="D1183" s="740" t="s">
        <v>898</v>
      </c>
    </row>
    <row r="1184" spans="1:5" ht="30">
      <c r="B1184" s="739" t="s">
        <v>478</v>
      </c>
    </row>
    <row r="1186" spans="1:6">
      <c r="A1186" s="749" t="s">
        <v>1895</v>
      </c>
      <c r="B1186" s="743"/>
    </row>
    <row r="1187" spans="1:6" ht="45">
      <c r="B1187" s="739" t="s">
        <v>511</v>
      </c>
      <c r="E1187" s="739" t="s">
        <v>1896</v>
      </c>
    </row>
    <row r="1188" spans="1:6">
      <c r="B1188" s="739" t="s">
        <v>1918</v>
      </c>
    </row>
    <row r="1189" spans="1:6">
      <c r="A1189" s="748" t="s">
        <v>1608</v>
      </c>
      <c r="C1189" s="740" t="s">
        <v>906</v>
      </c>
      <c r="D1189" s="740" t="s">
        <v>898</v>
      </c>
    </row>
    <row r="1190" spans="1:6" ht="30">
      <c r="A1190" s="748" t="s">
        <v>2525</v>
      </c>
      <c r="C1190" s="740" t="s">
        <v>906</v>
      </c>
      <c r="D1190" s="740" t="s">
        <v>898</v>
      </c>
    </row>
    <row r="1191" spans="1:6" ht="30">
      <c r="B1191" s="739" t="s">
        <v>540</v>
      </c>
      <c r="C1191" s="740"/>
      <c r="D1191" s="740"/>
    </row>
    <row r="1192" spans="1:6" ht="90">
      <c r="B1192" s="739" t="s">
        <v>506</v>
      </c>
      <c r="C1192" s="740"/>
      <c r="D1192" s="740"/>
    </row>
    <row r="1193" spans="1:6">
      <c r="A1193" s="749" t="s">
        <v>2550</v>
      </c>
      <c r="B1193" s="743"/>
      <c r="D1193" s="740" t="s">
        <v>898</v>
      </c>
    </row>
    <row r="1194" spans="1:6" ht="30">
      <c r="B1194" s="784" t="s">
        <v>2</v>
      </c>
      <c r="D1194" s="740" t="s">
        <v>898</v>
      </c>
      <c r="E1194" s="739" t="s">
        <v>1510</v>
      </c>
      <c r="F1194" s="745" t="s">
        <v>2623</v>
      </c>
    </row>
    <row r="1195" spans="1:6" ht="30">
      <c r="B1195" s="739" t="s">
        <v>3</v>
      </c>
      <c r="D1195" s="740" t="s">
        <v>898</v>
      </c>
      <c r="E1195" s="739" t="s">
        <v>1510</v>
      </c>
      <c r="F1195" s="745" t="s">
        <v>2623</v>
      </c>
    </row>
    <row r="1196" spans="1:6" ht="30">
      <c r="B1196" s="739" t="s">
        <v>2538</v>
      </c>
      <c r="D1196" s="740" t="s">
        <v>898</v>
      </c>
      <c r="E1196" s="739" t="s">
        <v>1510</v>
      </c>
      <c r="F1196" s="745" t="s">
        <v>2623</v>
      </c>
    </row>
    <row r="1197" spans="1:6" ht="30">
      <c r="B1197" s="739" t="s">
        <v>5</v>
      </c>
      <c r="D1197" s="740" t="s">
        <v>898</v>
      </c>
      <c r="E1197" s="739" t="s">
        <v>1510</v>
      </c>
      <c r="F1197" s="745" t="s">
        <v>2623</v>
      </c>
    </row>
    <row r="1198" spans="1:6" ht="30">
      <c r="B1198" s="739" t="s">
        <v>6</v>
      </c>
      <c r="D1198" s="740" t="s">
        <v>898</v>
      </c>
      <c r="E1198" s="739" t="s">
        <v>1510</v>
      </c>
      <c r="F1198" s="745" t="s">
        <v>2623</v>
      </c>
    </row>
    <row r="1199" spans="1:6" ht="30">
      <c r="B1199" s="739" t="s">
        <v>7</v>
      </c>
      <c r="D1199" s="740" t="s">
        <v>898</v>
      </c>
      <c r="E1199" s="739" t="s">
        <v>1510</v>
      </c>
      <c r="F1199" s="745" t="s">
        <v>2623</v>
      </c>
    </row>
    <row r="1200" spans="1:6" ht="30">
      <c r="B1200" s="739" t="s">
        <v>8</v>
      </c>
      <c r="D1200" s="740" t="s">
        <v>898</v>
      </c>
      <c r="E1200" s="739" t="s">
        <v>1510</v>
      </c>
      <c r="F1200" s="745" t="s">
        <v>2623</v>
      </c>
    </row>
    <row r="1201" spans="2:6" ht="30">
      <c r="B1201" s="739" t="s">
        <v>9</v>
      </c>
      <c r="D1201" s="740" t="s">
        <v>898</v>
      </c>
      <c r="E1201" s="739" t="s">
        <v>1510</v>
      </c>
      <c r="F1201" s="745" t="s">
        <v>2623</v>
      </c>
    </row>
    <row r="1202" spans="2:6" ht="30">
      <c r="B1202" s="739" t="s">
        <v>10</v>
      </c>
      <c r="D1202" s="740" t="s">
        <v>898</v>
      </c>
      <c r="E1202" s="739" t="s">
        <v>1510</v>
      </c>
      <c r="F1202" s="745" t="s">
        <v>2623</v>
      </c>
    </row>
    <row r="1203" spans="2:6" ht="30">
      <c r="B1203" s="739" t="s">
        <v>11</v>
      </c>
      <c r="D1203" s="740" t="s">
        <v>898</v>
      </c>
      <c r="E1203" s="739" t="s">
        <v>1510</v>
      </c>
      <c r="F1203" s="745" t="s">
        <v>2623</v>
      </c>
    </row>
    <row r="1204" spans="2:6" ht="30">
      <c r="B1204" s="739" t="s">
        <v>1522</v>
      </c>
      <c r="D1204" s="740" t="s">
        <v>898</v>
      </c>
      <c r="E1204" s="739" t="s">
        <v>1510</v>
      </c>
      <c r="F1204" s="745" t="s">
        <v>2623</v>
      </c>
    </row>
    <row r="1205" spans="2:6" ht="45">
      <c r="B1205" s="739" t="s">
        <v>409</v>
      </c>
      <c r="D1205" s="740" t="s">
        <v>898</v>
      </c>
      <c r="E1205" s="739" t="s">
        <v>1510</v>
      </c>
      <c r="F1205" s="745" t="s">
        <v>2623</v>
      </c>
    </row>
    <row r="1206" spans="2:6" ht="75">
      <c r="B1206" s="739" t="s">
        <v>1695</v>
      </c>
      <c r="D1206" s="740" t="s">
        <v>898</v>
      </c>
      <c r="E1206" s="739" t="s">
        <v>1510</v>
      </c>
      <c r="F1206" s="745" t="s">
        <v>2623</v>
      </c>
    </row>
    <row r="1207" spans="2:6" ht="30">
      <c r="B1207" s="784" t="s">
        <v>1697</v>
      </c>
      <c r="D1207" s="740" t="s">
        <v>898</v>
      </c>
      <c r="E1207" s="739" t="s">
        <v>1510</v>
      </c>
      <c r="F1207" s="745" t="s">
        <v>2623</v>
      </c>
    </row>
    <row r="1208" spans="2:6" ht="30">
      <c r="B1208" s="784" t="s">
        <v>68</v>
      </c>
      <c r="D1208" s="740" t="s">
        <v>898</v>
      </c>
      <c r="F1208" s="745" t="s">
        <v>2623</v>
      </c>
    </row>
    <row r="1209" spans="2:6" ht="30">
      <c r="B1209" s="739" t="s">
        <v>551</v>
      </c>
      <c r="D1209" s="740" t="s">
        <v>898</v>
      </c>
      <c r="E1209" s="739" t="s">
        <v>1510</v>
      </c>
      <c r="F1209" s="745" t="s">
        <v>2623</v>
      </c>
    </row>
    <row r="1210" spans="2:6" ht="30">
      <c r="B1210" s="739" t="s">
        <v>1699</v>
      </c>
      <c r="D1210" s="740" t="s">
        <v>898</v>
      </c>
      <c r="E1210" s="739" t="s">
        <v>1510</v>
      </c>
      <c r="F1210" s="745" t="s">
        <v>2623</v>
      </c>
    </row>
    <row r="1211" spans="2:6" ht="30">
      <c r="B1211" s="739" t="s">
        <v>1700</v>
      </c>
      <c r="D1211" s="740" t="s">
        <v>898</v>
      </c>
      <c r="E1211" s="739" t="s">
        <v>1510</v>
      </c>
      <c r="F1211" s="745" t="s">
        <v>2623</v>
      </c>
    </row>
    <row r="1212" spans="2:6" ht="30">
      <c r="B1212" s="739" t="s">
        <v>29</v>
      </c>
      <c r="D1212" s="740" t="s">
        <v>898</v>
      </c>
      <c r="E1212" s="739" t="s">
        <v>1510</v>
      </c>
      <c r="F1212" s="745" t="s">
        <v>2623</v>
      </c>
    </row>
    <row r="1213" spans="2:6" ht="30">
      <c r="B1213" s="739" t="s">
        <v>30</v>
      </c>
      <c r="D1213" s="740" t="s">
        <v>898</v>
      </c>
      <c r="E1213" s="739" t="s">
        <v>1536</v>
      </c>
      <c r="F1213" s="745" t="s">
        <v>2623</v>
      </c>
    </row>
    <row r="1214" spans="2:6" ht="30">
      <c r="B1214" s="739" t="s">
        <v>1702</v>
      </c>
      <c r="D1214" s="740" t="s">
        <v>898</v>
      </c>
      <c r="E1214" s="739" t="s">
        <v>1510</v>
      </c>
      <c r="F1214" s="745" t="s">
        <v>2623</v>
      </c>
    </row>
    <row r="1215" spans="2:6" ht="30">
      <c r="B1215" s="739" t="s">
        <v>45</v>
      </c>
      <c r="D1215" s="740" t="s">
        <v>898</v>
      </c>
      <c r="E1215" s="739" t="s">
        <v>1510</v>
      </c>
      <c r="F1215" s="745" t="s">
        <v>2623</v>
      </c>
    </row>
    <row r="1216" spans="2:6" ht="30">
      <c r="B1216" s="739" t="s">
        <v>584</v>
      </c>
      <c r="D1216" s="740" t="s">
        <v>898</v>
      </c>
      <c r="E1216" s="739" t="s">
        <v>1510</v>
      </c>
      <c r="F1216" s="745" t="s">
        <v>2623</v>
      </c>
    </row>
    <row r="1217" spans="2:6" ht="30">
      <c r="B1217" s="784" t="s">
        <v>1705</v>
      </c>
      <c r="D1217" s="740" t="s">
        <v>898</v>
      </c>
      <c r="E1217" s="739" t="s">
        <v>1510</v>
      </c>
      <c r="F1217" s="745" t="s">
        <v>2623</v>
      </c>
    </row>
    <row r="1218" spans="2:6" ht="30">
      <c r="B1218" s="784" t="s">
        <v>1708</v>
      </c>
      <c r="D1218" s="740" t="s">
        <v>898</v>
      </c>
      <c r="E1218" s="739" t="s">
        <v>1510</v>
      </c>
      <c r="F1218" s="745" t="s">
        <v>2623</v>
      </c>
    </row>
    <row r="1219" spans="2:6" ht="45">
      <c r="B1219" s="784" t="s">
        <v>1537</v>
      </c>
      <c r="D1219" s="740" t="s">
        <v>898</v>
      </c>
      <c r="E1219" s="739" t="s">
        <v>1510</v>
      </c>
      <c r="F1219" s="745" t="s">
        <v>2623</v>
      </c>
    </row>
    <row r="1220" spans="2:6" ht="120">
      <c r="B1220" s="784" t="s">
        <v>1711</v>
      </c>
      <c r="D1220" s="740" t="s">
        <v>898</v>
      </c>
      <c r="E1220" s="739" t="s">
        <v>1510</v>
      </c>
      <c r="F1220" s="745" t="s">
        <v>2623</v>
      </c>
    </row>
    <row r="1221" spans="2:6" ht="30">
      <c r="B1221" s="784" t="s">
        <v>1713</v>
      </c>
      <c r="D1221" s="740" t="s">
        <v>898</v>
      </c>
      <c r="E1221" s="739" t="s">
        <v>1510</v>
      </c>
      <c r="F1221" s="745" t="s">
        <v>2623</v>
      </c>
    </row>
    <row r="1222" spans="2:6" ht="30">
      <c r="B1222" s="784" t="s">
        <v>1714</v>
      </c>
      <c r="D1222" s="740" t="s">
        <v>898</v>
      </c>
      <c r="E1222" s="739" t="s">
        <v>1510</v>
      </c>
      <c r="F1222" s="745" t="s">
        <v>2623</v>
      </c>
    </row>
    <row r="1223" spans="2:6" ht="30">
      <c r="B1223" s="784" t="s">
        <v>1715</v>
      </c>
      <c r="D1223" s="740" t="s">
        <v>898</v>
      </c>
      <c r="E1223" s="739" t="s">
        <v>1510</v>
      </c>
      <c r="F1223" s="745" t="s">
        <v>2623</v>
      </c>
    </row>
    <row r="1224" spans="2:6" ht="30">
      <c r="B1224" s="784" t="s">
        <v>1716</v>
      </c>
      <c r="D1224" s="740" t="s">
        <v>898</v>
      </c>
      <c r="E1224" s="739" t="s">
        <v>1510</v>
      </c>
      <c r="F1224" s="745" t="s">
        <v>2623</v>
      </c>
    </row>
    <row r="1225" spans="2:6" ht="75">
      <c r="B1225" s="784" t="s">
        <v>1717</v>
      </c>
      <c r="D1225" s="740" t="s">
        <v>898</v>
      </c>
      <c r="E1225" s="739" t="s">
        <v>1510</v>
      </c>
      <c r="F1225" s="745" t="s">
        <v>2623</v>
      </c>
    </row>
    <row r="1226" spans="2:6" ht="30">
      <c r="B1226" s="784" t="s">
        <v>1718</v>
      </c>
      <c r="D1226" s="740" t="s">
        <v>898</v>
      </c>
      <c r="E1226" s="739" t="s">
        <v>1510</v>
      </c>
      <c r="F1226" s="745" t="s">
        <v>2623</v>
      </c>
    </row>
    <row r="1227" spans="2:6" ht="45">
      <c r="B1227" s="784" t="s">
        <v>1719</v>
      </c>
      <c r="D1227" s="740" t="s">
        <v>898</v>
      </c>
      <c r="E1227" s="739" t="s">
        <v>1510</v>
      </c>
      <c r="F1227" s="745" t="s">
        <v>2623</v>
      </c>
    </row>
    <row r="1228" spans="2:6" ht="75">
      <c r="B1228" s="784" t="s">
        <v>1720</v>
      </c>
      <c r="D1228" s="740" t="s">
        <v>898</v>
      </c>
      <c r="E1228" s="739" t="s">
        <v>1510</v>
      </c>
      <c r="F1228" s="745" t="s">
        <v>2623</v>
      </c>
    </row>
    <row r="1229" spans="2:6" ht="45">
      <c r="B1229" s="784" t="s">
        <v>1721</v>
      </c>
      <c r="D1229" s="740" t="s">
        <v>898</v>
      </c>
      <c r="E1229" s="739" t="s">
        <v>1510</v>
      </c>
      <c r="F1229" s="745" t="s">
        <v>2623</v>
      </c>
    </row>
    <row r="1230" spans="2:6" ht="45">
      <c r="B1230" s="784" t="s">
        <v>1722</v>
      </c>
      <c r="D1230" s="740" t="s">
        <v>898</v>
      </c>
      <c r="E1230" s="739" t="s">
        <v>1510</v>
      </c>
      <c r="F1230" s="745" t="s">
        <v>2623</v>
      </c>
    </row>
    <row r="1231" spans="2:6" ht="45">
      <c r="B1231" s="784" t="s">
        <v>1724</v>
      </c>
      <c r="D1231" s="740" t="s">
        <v>898</v>
      </c>
      <c r="E1231" s="739" t="s">
        <v>1510</v>
      </c>
      <c r="F1231" s="745" t="s">
        <v>2623</v>
      </c>
    </row>
    <row r="1232" spans="2:6" ht="60">
      <c r="B1232" s="784" t="s">
        <v>1726</v>
      </c>
      <c r="D1232" s="740" t="s">
        <v>898</v>
      </c>
      <c r="E1232" s="739" t="s">
        <v>1510</v>
      </c>
      <c r="F1232" s="745" t="s">
        <v>2623</v>
      </c>
    </row>
    <row r="1233" spans="2:7" ht="45">
      <c r="B1233" s="784" t="s">
        <v>1727</v>
      </c>
      <c r="D1233" s="740" t="s">
        <v>898</v>
      </c>
      <c r="E1233" s="739" t="s">
        <v>1510</v>
      </c>
      <c r="F1233" s="745" t="s">
        <v>2623</v>
      </c>
    </row>
    <row r="1234" spans="2:7" ht="45">
      <c r="B1234" s="784" t="s">
        <v>1728</v>
      </c>
      <c r="D1234" s="740" t="s">
        <v>898</v>
      </c>
      <c r="E1234" s="739" t="s">
        <v>1510</v>
      </c>
      <c r="F1234" s="745" t="s">
        <v>2623</v>
      </c>
    </row>
    <row r="1235" spans="2:7" ht="45">
      <c r="B1235" s="739" t="s">
        <v>1731</v>
      </c>
      <c r="D1235" s="740" t="s">
        <v>898</v>
      </c>
      <c r="E1235" s="739" t="s">
        <v>1510</v>
      </c>
      <c r="F1235" s="745" t="s">
        <v>2623</v>
      </c>
    </row>
    <row r="1236" spans="2:7" ht="150">
      <c r="B1236" s="739" t="s">
        <v>1732</v>
      </c>
      <c r="D1236" s="740" t="s">
        <v>898</v>
      </c>
      <c r="E1236" s="739" t="s">
        <v>1510</v>
      </c>
      <c r="F1236" s="745" t="s">
        <v>2623</v>
      </c>
    </row>
    <row r="1237" spans="2:7" ht="60">
      <c r="B1237" s="739" t="s">
        <v>1733</v>
      </c>
      <c r="D1237" s="740" t="s">
        <v>898</v>
      </c>
      <c r="E1237" s="739" t="s">
        <v>1510</v>
      </c>
      <c r="F1237" s="745" t="s">
        <v>2623</v>
      </c>
    </row>
    <row r="1238" spans="2:7" ht="45">
      <c r="B1238" s="739" t="s">
        <v>1734</v>
      </c>
      <c r="D1238" s="740" t="s">
        <v>898</v>
      </c>
      <c r="E1238" s="739" t="s">
        <v>1510</v>
      </c>
      <c r="F1238" s="745" t="s">
        <v>2623</v>
      </c>
    </row>
    <row r="1239" spans="2:7" ht="60">
      <c r="B1239" s="739" t="s">
        <v>1735</v>
      </c>
      <c r="D1239" s="740" t="s">
        <v>898</v>
      </c>
      <c r="E1239" s="739" t="s">
        <v>1510</v>
      </c>
      <c r="F1239" s="745" t="s">
        <v>2623</v>
      </c>
    </row>
    <row r="1240" spans="2:7" ht="30">
      <c r="B1240" s="739" t="s">
        <v>1736</v>
      </c>
      <c r="D1240" s="740" t="s">
        <v>898</v>
      </c>
      <c r="E1240" s="739" t="s">
        <v>1510</v>
      </c>
      <c r="F1240" s="745" t="s">
        <v>2623</v>
      </c>
    </row>
    <row r="1241" spans="2:7" ht="75">
      <c r="B1241" s="739" t="s">
        <v>1737</v>
      </c>
      <c r="D1241" s="740" t="s">
        <v>898</v>
      </c>
      <c r="E1241" s="739" t="s">
        <v>1510</v>
      </c>
      <c r="F1241" s="745" t="s">
        <v>2623</v>
      </c>
    </row>
    <row r="1242" spans="2:7" ht="60">
      <c r="B1242" s="739" t="s">
        <v>1738</v>
      </c>
      <c r="D1242" s="740" t="s">
        <v>898</v>
      </c>
      <c r="E1242" s="739" t="s">
        <v>1510</v>
      </c>
      <c r="F1242" s="745" t="s">
        <v>2623</v>
      </c>
      <c r="G1242" s="739" t="s">
        <v>2624</v>
      </c>
    </row>
    <row r="1243" spans="2:7" ht="60">
      <c r="B1243" s="739" t="s">
        <v>1739</v>
      </c>
      <c r="D1243" s="740" t="s">
        <v>898</v>
      </c>
      <c r="E1243" s="739" t="s">
        <v>1510</v>
      </c>
      <c r="F1243" s="745" t="s">
        <v>2623</v>
      </c>
      <c r="G1243" s="739" t="s">
        <v>2624</v>
      </c>
    </row>
    <row r="1244" spans="2:7" ht="45">
      <c r="B1244" s="739" t="s">
        <v>1741</v>
      </c>
      <c r="D1244" s="740" t="s">
        <v>898</v>
      </c>
      <c r="E1244" s="739" t="s">
        <v>1510</v>
      </c>
      <c r="F1244" s="745" t="s">
        <v>2623</v>
      </c>
    </row>
    <row r="1245" spans="2:7" ht="45">
      <c r="B1245" s="739" t="s">
        <v>1742</v>
      </c>
      <c r="D1245" s="740" t="s">
        <v>898</v>
      </c>
      <c r="E1245" s="739" t="s">
        <v>1510</v>
      </c>
      <c r="F1245" s="745" t="s">
        <v>2623</v>
      </c>
    </row>
    <row r="1246" spans="2:7" ht="75">
      <c r="B1246" s="784" t="s">
        <v>1744</v>
      </c>
      <c r="D1246" s="740" t="s">
        <v>898</v>
      </c>
      <c r="E1246" s="739" t="s">
        <v>1510</v>
      </c>
      <c r="F1246" s="745" t="s">
        <v>2623</v>
      </c>
    </row>
    <row r="1247" spans="2:7" ht="30">
      <c r="B1247" s="784" t="s">
        <v>1745</v>
      </c>
      <c r="D1247" s="740" t="s">
        <v>898</v>
      </c>
      <c r="E1247" s="739" t="s">
        <v>1510</v>
      </c>
      <c r="F1247" s="745" t="s">
        <v>2623</v>
      </c>
    </row>
    <row r="1248" spans="2:7" ht="60">
      <c r="B1248" s="784" t="s">
        <v>1746</v>
      </c>
      <c r="D1248" s="740" t="s">
        <v>898</v>
      </c>
      <c r="E1248" s="739" t="s">
        <v>1510</v>
      </c>
      <c r="F1248" s="745" t="s">
        <v>2623</v>
      </c>
    </row>
    <row r="1249" spans="2:7" ht="90">
      <c r="B1249" s="784" t="s">
        <v>1747</v>
      </c>
      <c r="D1249" s="740" t="s">
        <v>898</v>
      </c>
      <c r="E1249" s="739" t="s">
        <v>1510</v>
      </c>
      <c r="F1249" s="745" t="s">
        <v>2623</v>
      </c>
    </row>
    <row r="1250" spans="2:7" ht="75">
      <c r="B1250" s="739" t="s">
        <v>1749</v>
      </c>
      <c r="D1250" s="740" t="s">
        <v>898</v>
      </c>
      <c r="E1250" s="739" t="s">
        <v>1510</v>
      </c>
      <c r="F1250" s="745" t="s">
        <v>2623</v>
      </c>
    </row>
    <row r="1251" spans="2:7" ht="90">
      <c r="B1251" s="739" t="s">
        <v>1750</v>
      </c>
      <c r="D1251" s="740" t="s">
        <v>898</v>
      </c>
      <c r="E1251" s="739" t="s">
        <v>1510</v>
      </c>
      <c r="F1251" s="745" t="s">
        <v>2623</v>
      </c>
    </row>
    <row r="1252" spans="2:7" ht="60">
      <c r="B1252" s="739" t="s">
        <v>1751</v>
      </c>
      <c r="D1252" s="740" t="s">
        <v>898</v>
      </c>
      <c r="E1252" s="739" t="s">
        <v>1510</v>
      </c>
      <c r="F1252" s="745" t="s">
        <v>2623</v>
      </c>
    </row>
    <row r="1253" spans="2:7" ht="60">
      <c r="B1253" s="739" t="s">
        <v>1752</v>
      </c>
      <c r="D1253" s="740" t="s">
        <v>898</v>
      </c>
      <c r="E1253" s="739" t="s">
        <v>1510</v>
      </c>
      <c r="F1253" s="745" t="s">
        <v>2623</v>
      </c>
    </row>
    <row r="1254" spans="2:7" ht="45">
      <c r="B1254" s="739" t="s">
        <v>177</v>
      </c>
      <c r="D1254" s="740" t="s">
        <v>898</v>
      </c>
      <c r="E1254" s="739" t="s">
        <v>1510</v>
      </c>
      <c r="F1254" s="745" t="s">
        <v>2623</v>
      </c>
    </row>
    <row r="1255" spans="2:7" ht="75">
      <c r="B1255" s="784" t="s">
        <v>1754</v>
      </c>
      <c r="D1255" s="740" t="s">
        <v>898</v>
      </c>
      <c r="E1255" s="739" t="s">
        <v>1510</v>
      </c>
      <c r="F1255" s="745" t="s">
        <v>2623</v>
      </c>
      <c r="G1255" s="739" t="s">
        <v>2624</v>
      </c>
    </row>
    <row r="1256" spans="2:7" ht="30">
      <c r="B1256" s="784" t="s">
        <v>1755</v>
      </c>
      <c r="D1256" s="740" t="s">
        <v>898</v>
      </c>
      <c r="E1256" s="739" t="s">
        <v>1510</v>
      </c>
      <c r="F1256" s="745" t="s">
        <v>2623</v>
      </c>
    </row>
    <row r="1257" spans="2:7" ht="90">
      <c r="B1257" s="784" t="s">
        <v>1756</v>
      </c>
      <c r="D1257" s="740" t="s">
        <v>898</v>
      </c>
      <c r="E1257" s="739" t="s">
        <v>1510</v>
      </c>
      <c r="F1257" s="745" t="s">
        <v>2623</v>
      </c>
    </row>
    <row r="1258" spans="2:7" ht="45">
      <c r="B1258" s="784" t="s">
        <v>1757</v>
      </c>
      <c r="D1258" s="740" t="s">
        <v>898</v>
      </c>
      <c r="E1258" s="739" t="s">
        <v>1510</v>
      </c>
      <c r="F1258" s="745" t="s">
        <v>2623</v>
      </c>
    </row>
    <row r="1259" spans="2:7" ht="30">
      <c r="B1259" s="784" t="s">
        <v>1758</v>
      </c>
      <c r="D1259" s="740" t="s">
        <v>898</v>
      </c>
      <c r="E1259" s="739" t="s">
        <v>1510</v>
      </c>
      <c r="F1259" s="745" t="s">
        <v>2623</v>
      </c>
    </row>
    <row r="1260" spans="2:7" ht="60">
      <c r="B1260" s="784" t="s">
        <v>1759</v>
      </c>
      <c r="D1260" s="740" t="s">
        <v>898</v>
      </c>
      <c r="E1260" s="739" t="s">
        <v>1510</v>
      </c>
      <c r="F1260" s="745" t="s">
        <v>2623</v>
      </c>
    </row>
    <row r="1261" spans="2:7" ht="45">
      <c r="B1261" s="784" t="s">
        <v>1760</v>
      </c>
      <c r="D1261" s="740" t="s">
        <v>898</v>
      </c>
      <c r="E1261" s="739" t="s">
        <v>1510</v>
      </c>
      <c r="F1261" s="745" t="s">
        <v>2623</v>
      </c>
    </row>
    <row r="1262" spans="2:7" ht="30">
      <c r="B1262" s="784" t="s">
        <v>1761</v>
      </c>
      <c r="D1262" s="740" t="s">
        <v>898</v>
      </c>
      <c r="E1262" s="739" t="s">
        <v>1510</v>
      </c>
      <c r="F1262" s="745" t="s">
        <v>2623</v>
      </c>
    </row>
    <row r="1263" spans="2:7" ht="45">
      <c r="B1263" s="784" t="s">
        <v>1762</v>
      </c>
      <c r="D1263" s="740" t="s">
        <v>898</v>
      </c>
      <c r="E1263" s="739" t="s">
        <v>1510</v>
      </c>
      <c r="F1263" s="745" t="s">
        <v>2623</v>
      </c>
    </row>
    <row r="1264" spans="2:7" ht="195">
      <c r="B1264" s="784" t="s">
        <v>1763</v>
      </c>
      <c r="D1264" s="740" t="s">
        <v>898</v>
      </c>
      <c r="E1264" s="739" t="s">
        <v>1510</v>
      </c>
      <c r="F1264" s="745" t="s">
        <v>2623</v>
      </c>
    </row>
    <row r="1265" spans="2:6" ht="30">
      <c r="B1265" s="784" t="s">
        <v>1764</v>
      </c>
      <c r="D1265" s="740" t="s">
        <v>898</v>
      </c>
      <c r="E1265" s="739" t="s">
        <v>1510</v>
      </c>
      <c r="F1265" s="745" t="s">
        <v>2623</v>
      </c>
    </row>
    <row r="1266" spans="2:6" ht="30">
      <c r="B1266" s="784" t="s">
        <v>1765</v>
      </c>
      <c r="D1266" s="740" t="s">
        <v>898</v>
      </c>
      <c r="E1266" s="739" t="s">
        <v>1510</v>
      </c>
      <c r="F1266" s="745" t="s">
        <v>2623</v>
      </c>
    </row>
    <row r="1267" spans="2:6" ht="30">
      <c r="B1267" s="784" t="s">
        <v>1766</v>
      </c>
      <c r="D1267" s="740" t="s">
        <v>898</v>
      </c>
      <c r="E1267" s="739" t="s">
        <v>1510</v>
      </c>
      <c r="F1267" s="745" t="s">
        <v>2623</v>
      </c>
    </row>
    <row r="1268" spans="2:6" ht="30">
      <c r="B1268" s="784" t="s">
        <v>1767</v>
      </c>
      <c r="D1268" s="740" t="s">
        <v>898</v>
      </c>
      <c r="E1268" s="739" t="s">
        <v>1510</v>
      </c>
      <c r="F1268" s="745" t="s">
        <v>2623</v>
      </c>
    </row>
    <row r="1269" spans="2:6" ht="75">
      <c r="B1269" s="784" t="s">
        <v>1768</v>
      </c>
      <c r="D1269" s="740" t="s">
        <v>898</v>
      </c>
      <c r="E1269" s="739" t="s">
        <v>1510</v>
      </c>
      <c r="F1269" s="745" t="s">
        <v>2623</v>
      </c>
    </row>
    <row r="1270" spans="2:6" ht="45">
      <c r="B1270" s="739" t="s">
        <v>1770</v>
      </c>
      <c r="D1270" s="740" t="s">
        <v>898</v>
      </c>
      <c r="E1270" s="739" t="s">
        <v>1510</v>
      </c>
      <c r="F1270" s="745" t="s">
        <v>2623</v>
      </c>
    </row>
    <row r="1271" spans="2:6" ht="45">
      <c r="B1271" s="739" t="s">
        <v>1771</v>
      </c>
      <c r="D1271" s="740" t="s">
        <v>898</v>
      </c>
      <c r="E1271" s="739" t="s">
        <v>1510</v>
      </c>
      <c r="F1271" s="745" t="s">
        <v>2623</v>
      </c>
    </row>
    <row r="1272" spans="2:6" ht="90">
      <c r="B1272" s="739" t="s">
        <v>1772</v>
      </c>
      <c r="D1272" s="740" t="s">
        <v>898</v>
      </c>
      <c r="E1272" s="739" t="s">
        <v>1510</v>
      </c>
      <c r="F1272" s="745" t="s">
        <v>2623</v>
      </c>
    </row>
    <row r="1273" spans="2:6" ht="60">
      <c r="B1273" s="739" t="s">
        <v>1773</v>
      </c>
      <c r="D1273" s="740" t="s">
        <v>898</v>
      </c>
      <c r="E1273" s="739" t="s">
        <v>1510</v>
      </c>
      <c r="F1273" s="745" t="s">
        <v>2623</v>
      </c>
    </row>
    <row r="1274" spans="2:6" ht="30">
      <c r="B1274" s="739" t="s">
        <v>1774</v>
      </c>
      <c r="D1274" s="740" t="s">
        <v>898</v>
      </c>
      <c r="E1274" s="739" t="s">
        <v>1510</v>
      </c>
      <c r="F1274" s="745" t="s">
        <v>2623</v>
      </c>
    </row>
    <row r="1275" spans="2:6" ht="75">
      <c r="B1275" s="739" t="s">
        <v>1775</v>
      </c>
      <c r="D1275" s="740" t="s">
        <v>898</v>
      </c>
      <c r="E1275" s="739" t="s">
        <v>1510</v>
      </c>
      <c r="F1275" s="745" t="s">
        <v>2623</v>
      </c>
    </row>
    <row r="1276" spans="2:6" ht="30">
      <c r="B1276" s="739" t="s">
        <v>1777</v>
      </c>
      <c r="D1276" s="740" t="s">
        <v>898</v>
      </c>
      <c r="E1276" s="739" t="s">
        <v>1510</v>
      </c>
      <c r="F1276" s="745" t="s">
        <v>2623</v>
      </c>
    </row>
    <row r="1277" spans="2:6" ht="45">
      <c r="B1277" s="739" t="s">
        <v>1778</v>
      </c>
      <c r="D1277" s="740" t="s">
        <v>898</v>
      </c>
      <c r="E1277" s="739" t="s">
        <v>1510</v>
      </c>
      <c r="F1277" s="745" t="s">
        <v>2623</v>
      </c>
    </row>
    <row r="1278" spans="2:6" ht="75">
      <c r="B1278" s="739" t="s">
        <v>1780</v>
      </c>
      <c r="D1278" s="740" t="s">
        <v>898</v>
      </c>
      <c r="E1278" s="739" t="s">
        <v>1510</v>
      </c>
      <c r="F1278" s="745" t="s">
        <v>2623</v>
      </c>
    </row>
    <row r="1279" spans="2:6" ht="90">
      <c r="B1279" s="739" t="s">
        <v>1781</v>
      </c>
      <c r="D1279" s="740" t="s">
        <v>898</v>
      </c>
      <c r="E1279" s="739" t="s">
        <v>1510</v>
      </c>
      <c r="F1279" s="745" t="s">
        <v>2623</v>
      </c>
    </row>
    <row r="1280" spans="2:6" ht="45">
      <c r="B1280" s="739" t="s">
        <v>1782</v>
      </c>
      <c r="D1280" s="740" t="s">
        <v>898</v>
      </c>
      <c r="E1280" s="739" t="s">
        <v>1510</v>
      </c>
      <c r="F1280" s="745" t="s">
        <v>2623</v>
      </c>
    </row>
    <row r="1281" spans="2:7" ht="45">
      <c r="B1281" s="739" t="s">
        <v>1784</v>
      </c>
      <c r="D1281" s="740" t="s">
        <v>898</v>
      </c>
      <c r="E1281" s="739" t="s">
        <v>1510</v>
      </c>
      <c r="F1281" s="745" t="s">
        <v>2623</v>
      </c>
    </row>
    <row r="1282" spans="2:7" ht="30">
      <c r="B1282" s="739" t="s">
        <v>1785</v>
      </c>
      <c r="D1282" s="740" t="s">
        <v>898</v>
      </c>
      <c r="E1282" s="739" t="s">
        <v>1510</v>
      </c>
      <c r="F1282" s="745" t="s">
        <v>2623</v>
      </c>
    </row>
    <row r="1283" spans="2:7" ht="75">
      <c r="B1283" s="739" t="s">
        <v>1786</v>
      </c>
      <c r="D1283" s="740" t="s">
        <v>898</v>
      </c>
      <c r="E1283" s="739" t="s">
        <v>1510</v>
      </c>
      <c r="F1283" s="745" t="s">
        <v>2623</v>
      </c>
      <c r="G1283" s="739" t="s">
        <v>2624</v>
      </c>
    </row>
    <row r="1284" spans="2:7" ht="45">
      <c r="B1284" s="739" t="s">
        <v>1787</v>
      </c>
      <c r="D1284" s="740" t="s">
        <v>898</v>
      </c>
      <c r="E1284" s="739" t="s">
        <v>1510</v>
      </c>
      <c r="F1284" s="745" t="s">
        <v>2623</v>
      </c>
    </row>
    <row r="1285" spans="2:7" ht="30">
      <c r="B1285" s="739" t="s">
        <v>1788</v>
      </c>
      <c r="D1285" s="740" t="s">
        <v>898</v>
      </c>
      <c r="E1285" s="739" t="s">
        <v>1510</v>
      </c>
      <c r="F1285" s="745" t="s">
        <v>2623</v>
      </c>
    </row>
    <row r="1286" spans="2:7" ht="30">
      <c r="B1286" s="739" t="s">
        <v>1789</v>
      </c>
      <c r="D1286" s="740" t="s">
        <v>898</v>
      </c>
      <c r="E1286" s="739" t="s">
        <v>1510</v>
      </c>
      <c r="F1286" s="745" t="s">
        <v>2623</v>
      </c>
    </row>
    <row r="1287" spans="2:7" ht="60">
      <c r="B1287" s="739" t="s">
        <v>1790</v>
      </c>
      <c r="D1287" s="740" t="s">
        <v>898</v>
      </c>
      <c r="E1287" s="739" t="s">
        <v>1510</v>
      </c>
      <c r="F1287" s="745" t="s">
        <v>2623</v>
      </c>
      <c r="G1287" s="739" t="s">
        <v>2624</v>
      </c>
    </row>
    <row r="1288" spans="2:7" ht="30">
      <c r="B1288" s="739" t="s">
        <v>1791</v>
      </c>
      <c r="D1288" s="740" t="s">
        <v>898</v>
      </c>
      <c r="E1288" s="739" t="s">
        <v>1510</v>
      </c>
      <c r="F1288" s="745" t="s">
        <v>2623</v>
      </c>
    </row>
    <row r="1289" spans="2:7" ht="30">
      <c r="B1289" s="739" t="s">
        <v>1792</v>
      </c>
      <c r="D1289" s="740" t="s">
        <v>898</v>
      </c>
      <c r="E1289" s="739" t="s">
        <v>1510</v>
      </c>
      <c r="F1289" s="745" t="s">
        <v>2623</v>
      </c>
    </row>
    <row r="1290" spans="2:7" ht="30">
      <c r="B1290" s="739" t="s">
        <v>1767</v>
      </c>
      <c r="D1290" s="740" t="s">
        <v>898</v>
      </c>
      <c r="E1290" s="739" t="s">
        <v>1510</v>
      </c>
      <c r="F1290" s="745" t="s">
        <v>2623</v>
      </c>
    </row>
    <row r="1291" spans="2:7" ht="45">
      <c r="B1291" s="739" t="s">
        <v>1793</v>
      </c>
      <c r="D1291" s="740" t="s">
        <v>898</v>
      </c>
      <c r="E1291" s="739" t="s">
        <v>1510</v>
      </c>
      <c r="F1291" s="745" t="s">
        <v>2623</v>
      </c>
    </row>
    <row r="1292" spans="2:7" ht="45">
      <c r="B1292" s="739" t="s">
        <v>1795</v>
      </c>
      <c r="D1292" s="740" t="s">
        <v>898</v>
      </c>
      <c r="E1292" s="739" t="s">
        <v>1510</v>
      </c>
      <c r="F1292" s="745" t="s">
        <v>2623</v>
      </c>
    </row>
    <row r="1293" spans="2:7" ht="30">
      <c r="B1293" s="739" t="s">
        <v>1796</v>
      </c>
      <c r="D1293" s="740" t="s">
        <v>898</v>
      </c>
      <c r="E1293" s="739" t="s">
        <v>1510</v>
      </c>
      <c r="F1293" s="745" t="s">
        <v>2623</v>
      </c>
    </row>
    <row r="1294" spans="2:7" ht="45">
      <c r="B1294" s="739" t="s">
        <v>1797</v>
      </c>
      <c r="D1294" s="740" t="s">
        <v>898</v>
      </c>
      <c r="E1294" s="739" t="s">
        <v>1510</v>
      </c>
      <c r="F1294" s="745" t="s">
        <v>2623</v>
      </c>
    </row>
    <row r="1295" spans="2:7" ht="30">
      <c r="B1295" s="739" t="s">
        <v>1798</v>
      </c>
      <c r="D1295" s="740" t="s">
        <v>898</v>
      </c>
      <c r="E1295" s="739" t="s">
        <v>1510</v>
      </c>
      <c r="F1295" s="745" t="s">
        <v>2623</v>
      </c>
    </row>
    <row r="1296" spans="2:7" ht="45">
      <c r="B1296" s="739" t="s">
        <v>1799</v>
      </c>
      <c r="D1296" s="740" t="s">
        <v>898</v>
      </c>
      <c r="E1296" s="739" t="s">
        <v>1510</v>
      </c>
      <c r="F1296" s="745" t="s">
        <v>2623</v>
      </c>
    </row>
    <row r="1297" spans="2:7" ht="60">
      <c r="B1297" s="739" t="s">
        <v>1801</v>
      </c>
      <c r="D1297" s="740" t="s">
        <v>898</v>
      </c>
      <c r="E1297" s="739" t="s">
        <v>1510</v>
      </c>
      <c r="F1297" s="745" t="s">
        <v>2623</v>
      </c>
      <c r="G1297" s="739" t="s">
        <v>2624</v>
      </c>
    </row>
    <row r="1298" spans="2:7" ht="120">
      <c r="B1298" s="739" t="s">
        <v>1802</v>
      </c>
      <c r="D1298" s="740" t="s">
        <v>898</v>
      </c>
      <c r="E1298" s="739" t="s">
        <v>1510</v>
      </c>
      <c r="F1298" s="745" t="s">
        <v>2623</v>
      </c>
    </row>
    <row r="1299" spans="2:7" ht="60">
      <c r="B1299" s="739" t="s">
        <v>1803</v>
      </c>
      <c r="D1299" s="740" t="s">
        <v>898</v>
      </c>
      <c r="E1299" s="739" t="s">
        <v>1510</v>
      </c>
      <c r="F1299" s="745" t="s">
        <v>2623</v>
      </c>
      <c r="G1299" s="739" t="s">
        <v>2624</v>
      </c>
    </row>
    <row r="1300" spans="2:7" ht="60">
      <c r="B1300" s="739" t="s">
        <v>1955</v>
      </c>
      <c r="D1300" s="740" t="s">
        <v>898</v>
      </c>
      <c r="E1300" s="739" t="s">
        <v>1510</v>
      </c>
      <c r="F1300" s="745" t="s">
        <v>2623</v>
      </c>
      <c r="G1300" s="739" t="s">
        <v>2624</v>
      </c>
    </row>
    <row r="1301" spans="2:7" ht="45">
      <c r="B1301" s="739" t="s">
        <v>1804</v>
      </c>
      <c r="D1301" s="740" t="s">
        <v>898</v>
      </c>
      <c r="E1301" s="739" t="s">
        <v>1510</v>
      </c>
      <c r="F1301" s="745" t="s">
        <v>2623</v>
      </c>
    </row>
    <row r="1302" spans="2:7" ht="45">
      <c r="B1302" s="739" t="s">
        <v>1805</v>
      </c>
      <c r="D1302" s="740" t="s">
        <v>898</v>
      </c>
      <c r="E1302" s="739" t="s">
        <v>1510</v>
      </c>
      <c r="F1302" s="745" t="s">
        <v>2623</v>
      </c>
    </row>
    <row r="1303" spans="2:7" ht="60">
      <c r="B1303" s="739" t="s">
        <v>1806</v>
      </c>
      <c r="D1303" s="740" t="s">
        <v>898</v>
      </c>
      <c r="E1303" s="739" t="s">
        <v>1510</v>
      </c>
      <c r="F1303" s="745" t="s">
        <v>2623</v>
      </c>
      <c r="G1303" s="739" t="s">
        <v>2624</v>
      </c>
    </row>
    <row r="1304" spans="2:7" ht="45">
      <c r="B1304" s="739" t="s">
        <v>1807</v>
      </c>
      <c r="D1304" s="740" t="s">
        <v>898</v>
      </c>
      <c r="E1304" s="739" t="s">
        <v>1510</v>
      </c>
      <c r="F1304" s="745" t="s">
        <v>2623</v>
      </c>
    </row>
    <row r="1305" spans="2:7" ht="30">
      <c r="B1305" s="739" t="s">
        <v>1808</v>
      </c>
      <c r="D1305" s="740" t="s">
        <v>898</v>
      </c>
      <c r="E1305" s="739" t="s">
        <v>1510</v>
      </c>
      <c r="F1305" s="745" t="s">
        <v>2623</v>
      </c>
    </row>
    <row r="1306" spans="2:7" ht="90">
      <c r="B1306" s="739" t="s">
        <v>1809</v>
      </c>
      <c r="D1306" s="740" t="s">
        <v>898</v>
      </c>
      <c r="E1306" s="739" t="s">
        <v>1510</v>
      </c>
      <c r="F1306" s="745" t="s">
        <v>2623</v>
      </c>
    </row>
    <row r="1307" spans="2:7" ht="105">
      <c r="B1307" s="739" t="s">
        <v>1810</v>
      </c>
      <c r="D1307" s="740" t="s">
        <v>898</v>
      </c>
      <c r="E1307" s="739" t="s">
        <v>1510</v>
      </c>
      <c r="F1307" s="745" t="s">
        <v>2623</v>
      </c>
    </row>
    <row r="1308" spans="2:7" ht="45">
      <c r="B1308" s="739" t="s">
        <v>1811</v>
      </c>
      <c r="D1308" s="740" t="s">
        <v>898</v>
      </c>
      <c r="E1308" s="739" t="s">
        <v>1510</v>
      </c>
      <c r="F1308" s="745" t="s">
        <v>2623</v>
      </c>
    </row>
    <row r="1309" spans="2:7" ht="105">
      <c r="B1309" s="739" t="s">
        <v>1812</v>
      </c>
      <c r="D1309" s="740" t="s">
        <v>898</v>
      </c>
      <c r="E1309" s="739" t="s">
        <v>1510</v>
      </c>
      <c r="F1309" s="745" t="s">
        <v>2623</v>
      </c>
    </row>
    <row r="1310" spans="2:7" ht="30">
      <c r="B1310" s="739" t="s">
        <v>1814</v>
      </c>
      <c r="D1310" s="740" t="s">
        <v>898</v>
      </c>
      <c r="E1310" s="739" t="s">
        <v>1510</v>
      </c>
      <c r="F1310" s="745" t="s">
        <v>2623</v>
      </c>
    </row>
    <row r="1311" spans="2:7" ht="30">
      <c r="B1311" s="739" t="s">
        <v>1815</v>
      </c>
      <c r="D1311" s="740" t="s">
        <v>898</v>
      </c>
      <c r="E1311" s="739" t="s">
        <v>1510</v>
      </c>
      <c r="F1311" s="745" t="s">
        <v>2623</v>
      </c>
    </row>
    <row r="1312" spans="2:7" ht="75">
      <c r="B1312" s="739" t="s">
        <v>1816</v>
      </c>
      <c r="D1312" s="740" t="s">
        <v>898</v>
      </c>
      <c r="E1312" s="739" t="s">
        <v>1510</v>
      </c>
      <c r="F1312" s="745" t="s">
        <v>2623</v>
      </c>
    </row>
    <row r="1313" spans="2:7" ht="105">
      <c r="B1313" s="739" t="s">
        <v>1817</v>
      </c>
      <c r="D1313" s="740" t="s">
        <v>898</v>
      </c>
      <c r="E1313" s="739" t="s">
        <v>1510</v>
      </c>
      <c r="F1313" s="745" t="s">
        <v>2623</v>
      </c>
    </row>
    <row r="1314" spans="2:7" ht="45">
      <c r="B1314" s="739" t="s">
        <v>1818</v>
      </c>
      <c r="D1314" s="740" t="s">
        <v>898</v>
      </c>
      <c r="E1314" s="739" t="s">
        <v>1510</v>
      </c>
      <c r="F1314" s="745" t="s">
        <v>2623</v>
      </c>
    </row>
    <row r="1315" spans="2:7" ht="60">
      <c r="B1315" s="739" t="s">
        <v>1819</v>
      </c>
      <c r="D1315" s="740" t="s">
        <v>898</v>
      </c>
      <c r="E1315" s="739" t="s">
        <v>1510</v>
      </c>
      <c r="F1315" s="745" t="s">
        <v>2623</v>
      </c>
    </row>
    <row r="1316" spans="2:7" ht="45">
      <c r="B1316" s="739" t="s">
        <v>1820</v>
      </c>
      <c r="D1316" s="740" t="s">
        <v>898</v>
      </c>
      <c r="E1316" s="739" t="s">
        <v>1510</v>
      </c>
      <c r="F1316" s="745" t="s">
        <v>2623</v>
      </c>
    </row>
    <row r="1317" spans="2:7" ht="75">
      <c r="B1317" s="739" t="s">
        <v>2601</v>
      </c>
      <c r="D1317" s="740" t="s">
        <v>898</v>
      </c>
      <c r="E1317" s="739" t="s">
        <v>1510</v>
      </c>
      <c r="F1317" s="745" t="s">
        <v>2623</v>
      </c>
    </row>
    <row r="1318" spans="2:7" ht="75">
      <c r="B1318" s="739" t="s">
        <v>1822</v>
      </c>
      <c r="D1318" s="740" t="s">
        <v>898</v>
      </c>
      <c r="E1318" s="739" t="s">
        <v>1510</v>
      </c>
      <c r="F1318" s="745" t="s">
        <v>2623</v>
      </c>
    </row>
    <row r="1319" spans="2:7" ht="60">
      <c r="B1319" s="739" t="s">
        <v>1823</v>
      </c>
      <c r="D1319" s="740" t="s">
        <v>898</v>
      </c>
      <c r="E1319" s="739" t="s">
        <v>1510</v>
      </c>
      <c r="F1319" s="745" t="s">
        <v>2623</v>
      </c>
    </row>
    <row r="1320" spans="2:7" ht="30">
      <c r="B1320" s="783" t="s">
        <v>378</v>
      </c>
      <c r="D1320" s="740" t="s">
        <v>898</v>
      </c>
      <c r="E1320" s="739" t="s">
        <v>1510</v>
      </c>
      <c r="F1320" s="745" t="s">
        <v>2623</v>
      </c>
    </row>
    <row r="1321" spans="2:7" ht="45">
      <c r="B1321" s="783" t="s">
        <v>1826</v>
      </c>
      <c r="D1321" s="740" t="s">
        <v>898</v>
      </c>
      <c r="E1321" s="739" t="s">
        <v>1510</v>
      </c>
      <c r="F1321" s="745" t="s">
        <v>2623</v>
      </c>
    </row>
    <row r="1322" spans="2:7" ht="45">
      <c r="B1322" s="783" t="s">
        <v>1827</v>
      </c>
      <c r="D1322" s="740" t="s">
        <v>898</v>
      </c>
      <c r="E1322" s="739" t="s">
        <v>1510</v>
      </c>
      <c r="F1322" s="745" t="s">
        <v>2623</v>
      </c>
    </row>
    <row r="1323" spans="2:7" ht="30">
      <c r="B1323" s="783" t="s">
        <v>1828</v>
      </c>
      <c r="D1323" s="740" t="s">
        <v>898</v>
      </c>
      <c r="E1323" s="739" t="s">
        <v>1510</v>
      </c>
      <c r="F1323" s="745" t="s">
        <v>2623</v>
      </c>
    </row>
    <row r="1324" spans="2:7" ht="30">
      <c r="B1324" s="783" t="s">
        <v>1829</v>
      </c>
      <c r="D1324" s="740" t="s">
        <v>898</v>
      </c>
      <c r="E1324" s="739" t="s">
        <v>1510</v>
      </c>
      <c r="F1324" s="745" t="s">
        <v>2623</v>
      </c>
    </row>
    <row r="1325" spans="2:7" ht="60">
      <c r="B1325" s="783" t="s">
        <v>1830</v>
      </c>
      <c r="D1325" s="740" t="s">
        <v>898</v>
      </c>
      <c r="E1325" s="739" t="s">
        <v>1510</v>
      </c>
      <c r="F1325" s="745" t="s">
        <v>2623</v>
      </c>
      <c r="G1325" s="739" t="s">
        <v>2624</v>
      </c>
    </row>
    <row r="1326" spans="2:7" ht="60">
      <c r="B1326" s="739" t="s">
        <v>1832</v>
      </c>
      <c r="D1326" s="740" t="s">
        <v>898</v>
      </c>
      <c r="E1326" s="739" t="s">
        <v>1510</v>
      </c>
      <c r="F1326" s="745" t="s">
        <v>2623</v>
      </c>
    </row>
    <row r="1327" spans="2:7" ht="45">
      <c r="B1327" s="739" t="s">
        <v>410</v>
      </c>
      <c r="D1327" s="740" t="s">
        <v>898</v>
      </c>
      <c r="E1327" s="739" t="s">
        <v>1510</v>
      </c>
      <c r="F1327" s="745" t="s">
        <v>2623</v>
      </c>
    </row>
    <row r="1328" spans="2:7" ht="120">
      <c r="B1328" s="739" t="s">
        <v>1833</v>
      </c>
      <c r="D1328" s="740" t="s">
        <v>898</v>
      </c>
      <c r="E1328" s="739" t="s">
        <v>1510</v>
      </c>
      <c r="F1328" s="745" t="s">
        <v>2623</v>
      </c>
    </row>
    <row r="1329" spans="2:6" ht="60">
      <c r="B1329" s="739" t="s">
        <v>472</v>
      </c>
      <c r="D1329" s="740" t="s">
        <v>898</v>
      </c>
      <c r="E1329" s="739" t="s">
        <v>1510</v>
      </c>
      <c r="F1329" s="745" t="s">
        <v>2623</v>
      </c>
    </row>
    <row r="1330" spans="2:6" ht="60">
      <c r="B1330" s="739" t="s">
        <v>1834</v>
      </c>
      <c r="D1330" s="740" t="s">
        <v>898</v>
      </c>
      <c r="E1330" s="739" t="s">
        <v>1510</v>
      </c>
      <c r="F1330" s="745" t="s">
        <v>2623</v>
      </c>
    </row>
    <row r="1331" spans="2:6" ht="30">
      <c r="B1331" s="739" t="s">
        <v>474</v>
      </c>
      <c r="D1331" s="740" t="s">
        <v>898</v>
      </c>
      <c r="E1331" s="739" t="s">
        <v>1510</v>
      </c>
      <c r="F1331" s="745" t="s">
        <v>2623</v>
      </c>
    </row>
    <row r="1332" spans="2:6" ht="30">
      <c r="B1332" s="739" t="s">
        <v>1836</v>
      </c>
      <c r="D1332" s="740" t="s">
        <v>898</v>
      </c>
      <c r="E1332" s="739" t="s">
        <v>1510</v>
      </c>
      <c r="F1332" s="745" t="s">
        <v>2623</v>
      </c>
    </row>
    <row r="1333" spans="2:6" ht="45">
      <c r="B1333" s="739" t="s">
        <v>1837</v>
      </c>
      <c r="D1333" s="740" t="s">
        <v>898</v>
      </c>
      <c r="E1333" s="739" t="s">
        <v>1510</v>
      </c>
      <c r="F1333" s="745" t="s">
        <v>2623</v>
      </c>
    </row>
    <row r="1334" spans="2:6" ht="30">
      <c r="B1334" s="739" t="s">
        <v>1838</v>
      </c>
      <c r="D1334" s="740" t="s">
        <v>898</v>
      </c>
      <c r="E1334" s="739" t="s">
        <v>1510</v>
      </c>
      <c r="F1334" s="745" t="s">
        <v>2623</v>
      </c>
    </row>
    <row r="1335" spans="2:6" ht="30">
      <c r="B1335" s="739" t="s">
        <v>1839</v>
      </c>
      <c r="D1335" s="740" t="s">
        <v>898</v>
      </c>
      <c r="E1335" s="739" t="s">
        <v>1510</v>
      </c>
      <c r="F1335" s="745" t="s">
        <v>2623</v>
      </c>
    </row>
    <row r="1336" spans="2:6" ht="45">
      <c r="B1336" s="739" t="s">
        <v>1840</v>
      </c>
      <c r="D1336" s="740" t="s">
        <v>898</v>
      </c>
      <c r="E1336" s="739" t="s">
        <v>1510</v>
      </c>
      <c r="F1336" s="745" t="s">
        <v>2623</v>
      </c>
    </row>
    <row r="1337" spans="2:6" ht="90">
      <c r="B1337" s="739" t="s">
        <v>1841</v>
      </c>
      <c r="D1337" s="740" t="s">
        <v>898</v>
      </c>
      <c r="E1337" s="739" t="s">
        <v>1510</v>
      </c>
      <c r="F1337" s="745" t="s">
        <v>2623</v>
      </c>
    </row>
    <row r="1338" spans="2:6" ht="90">
      <c r="B1338" s="739" t="s">
        <v>1842</v>
      </c>
      <c r="D1338" s="740" t="s">
        <v>898</v>
      </c>
      <c r="E1338" s="739" t="s">
        <v>1510</v>
      </c>
      <c r="F1338" s="745" t="s">
        <v>2623</v>
      </c>
    </row>
    <row r="1339" spans="2:6" ht="45">
      <c r="B1339" s="739" t="s">
        <v>1844</v>
      </c>
      <c r="D1339" s="740" t="s">
        <v>898</v>
      </c>
      <c r="E1339" s="739" t="s">
        <v>1510</v>
      </c>
      <c r="F1339" s="745" t="s">
        <v>2623</v>
      </c>
    </row>
    <row r="1340" spans="2:6" ht="45">
      <c r="B1340" s="739" t="s">
        <v>1845</v>
      </c>
      <c r="D1340" s="740" t="s">
        <v>898</v>
      </c>
      <c r="E1340" s="739" t="s">
        <v>1510</v>
      </c>
      <c r="F1340" s="745" t="s">
        <v>2623</v>
      </c>
    </row>
    <row r="1341" spans="2:6" ht="30">
      <c r="B1341" s="739" t="s">
        <v>1846</v>
      </c>
      <c r="D1341" s="740" t="s">
        <v>898</v>
      </c>
      <c r="E1341" s="739" t="s">
        <v>1510</v>
      </c>
      <c r="F1341" s="745" t="s">
        <v>2623</v>
      </c>
    </row>
    <row r="1342" spans="2:6" ht="120">
      <c r="B1342" s="739" t="s">
        <v>1847</v>
      </c>
      <c r="D1342" s="740" t="s">
        <v>898</v>
      </c>
      <c r="E1342" s="739" t="s">
        <v>1510</v>
      </c>
      <c r="F1342" s="745" t="s">
        <v>2623</v>
      </c>
    </row>
    <row r="1343" spans="2:6" ht="30">
      <c r="B1343" s="739" t="s">
        <v>1694</v>
      </c>
      <c r="D1343" s="740"/>
      <c r="E1343" s="739" t="s">
        <v>1510</v>
      </c>
      <c r="F1343" s="745"/>
    </row>
    <row r="1344" spans="2:6" ht="30">
      <c r="B1344" s="739" t="s">
        <v>14</v>
      </c>
      <c r="D1344" s="740"/>
      <c r="E1344" s="739" t="s">
        <v>1510</v>
      </c>
      <c r="F1344" s="745"/>
    </row>
    <row r="1345" spans="1:6" ht="30">
      <c r="B1345" s="739" t="s">
        <v>17</v>
      </c>
      <c r="D1345" s="740"/>
      <c r="E1345" s="739" t="s">
        <v>1510</v>
      </c>
      <c r="F1345" s="745"/>
    </row>
    <row r="1346" spans="1:6" ht="30">
      <c r="B1346" s="739" t="s">
        <v>120</v>
      </c>
      <c r="D1346" s="740"/>
      <c r="E1346" s="739" t="s">
        <v>1510</v>
      </c>
      <c r="F1346" s="745"/>
    </row>
    <row r="1347" spans="1:6" ht="30">
      <c r="B1347" s="739" t="s">
        <v>1704</v>
      </c>
      <c r="D1347" s="740"/>
      <c r="E1347" s="739" t="s">
        <v>1510</v>
      </c>
      <c r="F1347" s="745"/>
    </row>
    <row r="1348" spans="1:6" ht="30">
      <c r="B1348" s="739" t="s">
        <v>1707</v>
      </c>
      <c r="D1348" s="740"/>
      <c r="E1348" s="739" t="s">
        <v>1510</v>
      </c>
      <c r="F1348" s="745"/>
    </row>
    <row r="1349" spans="1:6" ht="30">
      <c r="B1349" s="739" t="s">
        <v>1710</v>
      </c>
      <c r="D1349" s="740"/>
      <c r="E1349" s="739" t="s">
        <v>1510</v>
      </c>
      <c r="F1349" s="745"/>
    </row>
    <row r="1350" spans="1:6" ht="30">
      <c r="B1350" s="739" t="s">
        <v>86</v>
      </c>
      <c r="D1350" s="740"/>
      <c r="E1350" s="739" t="s">
        <v>1510</v>
      </c>
      <c r="F1350" s="745"/>
    </row>
    <row r="1351" spans="1:6" ht="30">
      <c r="B1351" s="739" t="s">
        <v>88</v>
      </c>
      <c r="D1351" s="740"/>
      <c r="E1351" s="739" t="s">
        <v>1510</v>
      </c>
      <c r="F1351" s="745"/>
    </row>
    <row r="1352" spans="1:6">
      <c r="D1352" s="740"/>
      <c r="F1352" s="745"/>
    </row>
    <row r="1353" spans="1:6">
      <c r="D1353" s="740"/>
      <c r="F1353" s="745"/>
    </row>
    <row r="1354" spans="1:6">
      <c r="D1354" s="740"/>
      <c r="F1354" s="745"/>
    </row>
    <row r="1355" spans="1:6">
      <c r="D1355" s="740"/>
      <c r="F1355" s="745"/>
    </row>
    <row r="1356" spans="1:6" ht="30">
      <c r="A1356" s="748" t="s">
        <v>2604</v>
      </c>
      <c r="B1356" s="739" t="s">
        <v>2605</v>
      </c>
      <c r="C1356" s="739" t="s">
        <v>2442</v>
      </c>
      <c r="D1356" s="739" t="s">
        <v>898</v>
      </c>
      <c r="E1356" s="739" t="s">
        <v>1510</v>
      </c>
    </row>
    <row r="1357" spans="1:6" ht="30">
      <c r="A1357" s="748" t="s">
        <v>1988</v>
      </c>
      <c r="B1357" s="739" t="s">
        <v>1692</v>
      </c>
      <c r="C1357" s="739" t="s">
        <v>2442</v>
      </c>
      <c r="D1357" s="739" t="s">
        <v>898</v>
      </c>
      <c r="E1357" s="739" t="s">
        <v>1510</v>
      </c>
    </row>
    <row r="1358" spans="1:6" ht="30">
      <c r="A1358" s="748" t="s">
        <v>2278</v>
      </c>
      <c r="B1358" s="739" t="s">
        <v>1712</v>
      </c>
      <c r="C1358" s="739" t="s">
        <v>2442</v>
      </c>
      <c r="D1358" s="739" t="s">
        <v>898</v>
      </c>
      <c r="E1358" s="739" t="s">
        <v>1510</v>
      </c>
    </row>
    <row r="1359" spans="1:6" ht="30">
      <c r="A1359" s="748" t="s">
        <v>2279</v>
      </c>
      <c r="B1359" s="739" t="s">
        <v>1729</v>
      </c>
      <c r="C1359" s="739" t="s">
        <v>2442</v>
      </c>
      <c r="D1359" s="739" t="s">
        <v>898</v>
      </c>
      <c r="E1359" s="739" t="s">
        <v>1510</v>
      </c>
    </row>
    <row r="1360" spans="1:6" ht="30">
      <c r="A1360" s="748" t="s">
        <v>2280</v>
      </c>
      <c r="B1360" s="739" t="s">
        <v>1730</v>
      </c>
      <c r="C1360" s="739" t="s">
        <v>2442</v>
      </c>
      <c r="D1360" s="739" t="s">
        <v>898</v>
      </c>
      <c r="E1360" s="739" t="s">
        <v>1510</v>
      </c>
    </row>
    <row r="1361" spans="1:5" ht="30">
      <c r="A1361" s="748" t="s">
        <v>2281</v>
      </c>
      <c r="B1361" s="739" t="s">
        <v>1740</v>
      </c>
      <c r="C1361" s="739" t="s">
        <v>2442</v>
      </c>
      <c r="D1361" s="739" t="s">
        <v>898</v>
      </c>
      <c r="E1361" s="739" t="s">
        <v>1510</v>
      </c>
    </row>
    <row r="1362" spans="1:5" ht="30">
      <c r="A1362" s="748" t="s">
        <v>2282</v>
      </c>
      <c r="B1362" s="739" t="s">
        <v>1743</v>
      </c>
      <c r="C1362" s="739" t="s">
        <v>2442</v>
      </c>
      <c r="D1362" s="739" t="s">
        <v>898</v>
      </c>
      <c r="E1362" s="739" t="s">
        <v>1510</v>
      </c>
    </row>
    <row r="1363" spans="1:5" ht="30">
      <c r="A1363" s="748" t="s">
        <v>2283</v>
      </c>
      <c r="B1363" s="739" t="s">
        <v>1748</v>
      </c>
      <c r="C1363" s="739" t="s">
        <v>2442</v>
      </c>
      <c r="D1363" s="739" t="s">
        <v>898</v>
      </c>
      <c r="E1363" s="739" t="s">
        <v>1510</v>
      </c>
    </row>
    <row r="1364" spans="1:5" ht="30">
      <c r="A1364" s="748" t="s">
        <v>2284</v>
      </c>
      <c r="B1364" s="739" t="s">
        <v>1753</v>
      </c>
      <c r="C1364" s="739" t="s">
        <v>2442</v>
      </c>
      <c r="D1364" s="739" t="s">
        <v>898</v>
      </c>
      <c r="E1364" s="739" t="s">
        <v>1510</v>
      </c>
    </row>
    <row r="1365" spans="1:5" ht="30">
      <c r="A1365" s="748" t="s">
        <v>2285</v>
      </c>
      <c r="B1365" s="739" t="s">
        <v>1769</v>
      </c>
      <c r="C1365" s="739" t="s">
        <v>2442</v>
      </c>
      <c r="D1365" s="739" t="s">
        <v>898</v>
      </c>
      <c r="E1365" s="739" t="s">
        <v>1510</v>
      </c>
    </row>
    <row r="1366" spans="1:5" ht="30">
      <c r="A1366" s="748" t="s">
        <v>2286</v>
      </c>
      <c r="B1366" s="739" t="s">
        <v>1776</v>
      </c>
      <c r="C1366" s="739" t="s">
        <v>2442</v>
      </c>
      <c r="D1366" s="739" t="s">
        <v>898</v>
      </c>
      <c r="E1366" s="739" t="s">
        <v>1510</v>
      </c>
    </row>
    <row r="1367" spans="1:5" ht="30">
      <c r="A1367" s="748" t="s">
        <v>2287</v>
      </c>
      <c r="B1367" s="739" t="s">
        <v>1779</v>
      </c>
      <c r="C1367" s="739" t="s">
        <v>2442</v>
      </c>
      <c r="D1367" s="739" t="s">
        <v>898</v>
      </c>
      <c r="E1367" s="739" t="s">
        <v>1510</v>
      </c>
    </row>
    <row r="1368" spans="1:5" ht="30">
      <c r="A1368" s="748" t="s">
        <v>2288</v>
      </c>
      <c r="B1368" s="739" t="s">
        <v>1783</v>
      </c>
      <c r="C1368" s="739" t="s">
        <v>2442</v>
      </c>
      <c r="D1368" s="739" t="s">
        <v>898</v>
      </c>
      <c r="E1368" s="739" t="s">
        <v>1510</v>
      </c>
    </row>
    <row r="1369" spans="1:5" ht="30">
      <c r="A1369" s="748" t="s">
        <v>2289</v>
      </c>
      <c r="B1369" s="739" t="s">
        <v>1794</v>
      </c>
      <c r="C1369" s="739" t="s">
        <v>2442</v>
      </c>
      <c r="D1369" s="739" t="s">
        <v>898</v>
      </c>
      <c r="E1369" s="739" t="s">
        <v>1510</v>
      </c>
    </row>
    <row r="1370" spans="1:5" ht="30">
      <c r="A1370" s="748" t="s">
        <v>2290</v>
      </c>
      <c r="B1370" s="739" t="s">
        <v>1800</v>
      </c>
      <c r="C1370" s="739" t="s">
        <v>2442</v>
      </c>
      <c r="D1370" s="739" t="s">
        <v>898</v>
      </c>
      <c r="E1370" s="739" t="s">
        <v>1510</v>
      </c>
    </row>
    <row r="1371" spans="1:5" ht="30">
      <c r="A1371" s="748" t="s">
        <v>2291</v>
      </c>
      <c r="B1371" s="739" t="s">
        <v>1813</v>
      </c>
      <c r="C1371" s="739" t="s">
        <v>2442</v>
      </c>
      <c r="D1371" s="739" t="s">
        <v>898</v>
      </c>
      <c r="E1371" s="739" t="s">
        <v>1510</v>
      </c>
    </row>
    <row r="1372" spans="1:5" ht="30">
      <c r="A1372" s="748" t="s">
        <v>2292</v>
      </c>
      <c r="B1372" s="739" t="s">
        <v>1821</v>
      </c>
      <c r="C1372" s="739" t="s">
        <v>2442</v>
      </c>
      <c r="D1372" s="739" t="s">
        <v>898</v>
      </c>
      <c r="E1372" s="739" t="s">
        <v>1510</v>
      </c>
    </row>
    <row r="1373" spans="1:5" ht="30">
      <c r="A1373" s="748" t="s">
        <v>2293</v>
      </c>
      <c r="B1373" s="739" t="s">
        <v>1824</v>
      </c>
      <c r="C1373" s="739" t="s">
        <v>2442</v>
      </c>
      <c r="D1373" s="739" t="s">
        <v>898</v>
      </c>
      <c r="E1373" s="739" t="s">
        <v>1510</v>
      </c>
    </row>
    <row r="1374" spans="1:5" ht="30">
      <c r="A1374" s="748" t="s">
        <v>2294</v>
      </c>
      <c r="B1374" s="739" t="s">
        <v>1825</v>
      </c>
      <c r="C1374" s="739" t="s">
        <v>2442</v>
      </c>
      <c r="D1374" s="739" t="s">
        <v>898</v>
      </c>
      <c r="E1374" s="739" t="s">
        <v>1510</v>
      </c>
    </row>
    <row r="1375" spans="1:5" ht="30">
      <c r="A1375" s="748" t="s">
        <v>2295</v>
      </c>
      <c r="B1375" s="739" t="s">
        <v>1831</v>
      </c>
      <c r="C1375" s="739" t="s">
        <v>2442</v>
      </c>
      <c r="D1375" s="739" t="s">
        <v>898</v>
      </c>
      <c r="E1375" s="739" t="s">
        <v>1510</v>
      </c>
    </row>
    <row r="1376" spans="1:5" ht="30">
      <c r="A1376" s="748" t="s">
        <v>2296</v>
      </c>
      <c r="B1376" s="739" t="s">
        <v>1835</v>
      </c>
      <c r="C1376" s="739" t="s">
        <v>2442</v>
      </c>
      <c r="D1376" s="739" t="s">
        <v>898</v>
      </c>
      <c r="E1376" s="739" t="s">
        <v>1510</v>
      </c>
    </row>
    <row r="1377" spans="1:5" ht="30">
      <c r="A1377" s="748" t="s">
        <v>2297</v>
      </c>
      <c r="B1377" s="739" t="s">
        <v>1843</v>
      </c>
      <c r="C1377" s="739" t="s">
        <v>2442</v>
      </c>
      <c r="D1377" s="739" t="s">
        <v>898</v>
      </c>
      <c r="E1377" s="739" t="s">
        <v>1510</v>
      </c>
    </row>
    <row r="1378" spans="1:5" ht="30">
      <c r="A1378" s="748" t="s">
        <v>2576</v>
      </c>
      <c r="C1378" s="739" t="s">
        <v>2442</v>
      </c>
      <c r="D1378" s="739" t="s">
        <v>898</v>
      </c>
    </row>
    <row r="1379" spans="1:5" ht="30">
      <c r="A1379" s="748" t="s">
        <v>2577</v>
      </c>
      <c r="C1379" s="739" t="s">
        <v>2442</v>
      </c>
      <c r="D1379" s="739" t="s">
        <v>898</v>
      </c>
    </row>
    <row r="1380" spans="1:5" ht="30">
      <c r="A1380" s="748" t="s">
        <v>2578</v>
      </c>
      <c r="C1380" s="739" t="s">
        <v>2442</v>
      </c>
      <c r="D1380" s="739" t="s">
        <v>898</v>
      </c>
    </row>
    <row r="1381" spans="1:5" ht="30">
      <c r="A1381" s="748" t="s">
        <v>2579</v>
      </c>
      <c r="C1381" s="739" t="s">
        <v>2442</v>
      </c>
      <c r="D1381" s="739" t="s">
        <v>898</v>
      </c>
    </row>
    <row r="1382" spans="1:5" ht="45">
      <c r="A1382" s="748" t="s">
        <v>2580</v>
      </c>
      <c r="C1382" s="739" t="s">
        <v>2442</v>
      </c>
      <c r="D1382" s="739" t="s">
        <v>898</v>
      </c>
    </row>
    <row r="1383" spans="1:5">
      <c r="A1383" s="748" t="s">
        <v>2581</v>
      </c>
      <c r="C1383" s="739" t="s">
        <v>2442</v>
      </c>
      <c r="D1383" s="739" t="s">
        <v>898</v>
      </c>
    </row>
    <row r="1384" spans="1:5" ht="30">
      <c r="A1384" s="748" t="s">
        <v>2582</v>
      </c>
      <c r="C1384" s="739" t="s">
        <v>2442</v>
      </c>
      <c r="D1384" s="739" t="s">
        <v>898</v>
      </c>
    </row>
    <row r="1385" spans="1:5" ht="30">
      <c r="A1385" s="748" t="s">
        <v>2583</v>
      </c>
      <c r="C1385" s="739" t="s">
        <v>2442</v>
      </c>
      <c r="D1385" s="739" t="s">
        <v>898</v>
      </c>
    </row>
    <row r="1386" spans="1:5" ht="30">
      <c r="A1386" s="748" t="s">
        <v>2584</v>
      </c>
      <c r="C1386" s="739" t="s">
        <v>2442</v>
      </c>
      <c r="D1386" s="739" t="s">
        <v>898</v>
      </c>
    </row>
    <row r="1387" spans="1:5" ht="30">
      <c r="A1387" s="748" t="s">
        <v>2298</v>
      </c>
      <c r="C1387" s="794" t="s">
        <v>910</v>
      </c>
      <c r="D1387" s="739" t="s">
        <v>898</v>
      </c>
    </row>
    <row r="1388" spans="1:5" ht="30">
      <c r="A1388" s="748" t="s">
        <v>2299</v>
      </c>
      <c r="C1388" s="794" t="s">
        <v>910</v>
      </c>
      <c r="D1388" s="739" t="s">
        <v>898</v>
      </c>
    </row>
    <row r="1389" spans="1:5" ht="30">
      <c r="A1389" s="748" t="s">
        <v>2300</v>
      </c>
      <c r="C1389" s="794" t="s">
        <v>910</v>
      </c>
      <c r="D1389" s="739" t="s">
        <v>898</v>
      </c>
    </row>
    <row r="1390" spans="1:5" ht="30">
      <c r="A1390" s="748" t="s">
        <v>2301</v>
      </c>
      <c r="C1390" s="794" t="s">
        <v>910</v>
      </c>
      <c r="D1390" s="739" t="s">
        <v>898</v>
      </c>
    </row>
    <row r="1391" spans="1:5" ht="30">
      <c r="A1391" s="748" t="s">
        <v>2302</v>
      </c>
      <c r="C1391" s="794" t="s">
        <v>910</v>
      </c>
      <c r="D1391" s="739" t="s">
        <v>898</v>
      </c>
    </row>
    <row r="1392" spans="1:5" ht="30">
      <c r="A1392" s="748" t="s">
        <v>2303</v>
      </c>
      <c r="C1392" s="794" t="s">
        <v>910</v>
      </c>
      <c r="D1392" s="739" t="s">
        <v>898</v>
      </c>
    </row>
    <row r="1393" spans="1:4" ht="30">
      <c r="A1393" s="748" t="s">
        <v>2304</v>
      </c>
      <c r="C1393" s="794" t="s">
        <v>910</v>
      </c>
      <c r="D1393" s="739" t="s">
        <v>898</v>
      </c>
    </row>
    <row r="1394" spans="1:4" ht="30">
      <c r="A1394" s="748" t="s">
        <v>2305</v>
      </c>
      <c r="C1394" s="794" t="s">
        <v>910</v>
      </c>
      <c r="D1394" s="739" t="s">
        <v>898</v>
      </c>
    </row>
    <row r="1395" spans="1:4" ht="45">
      <c r="A1395" s="748" t="s">
        <v>2306</v>
      </c>
      <c r="C1395" s="794" t="s">
        <v>910</v>
      </c>
      <c r="D1395" s="739" t="s">
        <v>898</v>
      </c>
    </row>
    <row r="1396" spans="1:4" ht="45">
      <c r="A1396" s="748" t="s">
        <v>2307</v>
      </c>
      <c r="C1396" s="794" t="s">
        <v>910</v>
      </c>
      <c r="D1396" s="739" t="s">
        <v>898</v>
      </c>
    </row>
    <row r="1397" spans="1:4" ht="30">
      <c r="A1397" s="748" t="s">
        <v>2308</v>
      </c>
      <c r="C1397" s="794" t="s">
        <v>910</v>
      </c>
      <c r="D1397" s="739" t="s">
        <v>898</v>
      </c>
    </row>
    <row r="1398" spans="1:4" ht="45">
      <c r="A1398" s="748" t="s">
        <v>2309</v>
      </c>
      <c r="C1398" s="794" t="s">
        <v>910</v>
      </c>
      <c r="D1398" s="739" t="s">
        <v>898</v>
      </c>
    </row>
    <row r="1399" spans="1:4" ht="30">
      <c r="A1399" s="748" t="s">
        <v>2310</v>
      </c>
      <c r="C1399" s="794" t="s">
        <v>910</v>
      </c>
      <c r="D1399" s="739" t="s">
        <v>898</v>
      </c>
    </row>
    <row r="1400" spans="1:4" ht="45">
      <c r="A1400" s="748" t="s">
        <v>2311</v>
      </c>
      <c r="C1400" s="794" t="s">
        <v>910</v>
      </c>
      <c r="D1400" s="739" t="s">
        <v>898</v>
      </c>
    </row>
    <row r="1401" spans="1:4" ht="45">
      <c r="A1401" s="748" t="s">
        <v>2312</v>
      </c>
      <c r="C1401" s="794" t="s">
        <v>910</v>
      </c>
      <c r="D1401" s="739" t="s">
        <v>898</v>
      </c>
    </row>
    <row r="1402" spans="1:4" ht="60">
      <c r="A1402" s="748" t="s">
        <v>2313</v>
      </c>
      <c r="C1402" s="794" t="s">
        <v>910</v>
      </c>
      <c r="D1402" s="739" t="s">
        <v>898</v>
      </c>
    </row>
    <row r="1403" spans="1:4" ht="30">
      <c r="A1403" s="748" t="s">
        <v>2314</v>
      </c>
      <c r="C1403" s="794" t="s">
        <v>910</v>
      </c>
      <c r="D1403" s="739" t="s">
        <v>898</v>
      </c>
    </row>
    <row r="1404" spans="1:4" ht="30">
      <c r="A1404" s="748" t="s">
        <v>2315</v>
      </c>
      <c r="C1404" s="794" t="s">
        <v>910</v>
      </c>
      <c r="D1404" s="739" t="s">
        <v>898</v>
      </c>
    </row>
    <row r="1405" spans="1:4" ht="45">
      <c r="A1405" s="748" t="s">
        <v>2316</v>
      </c>
      <c r="C1405" s="794" t="s">
        <v>910</v>
      </c>
      <c r="D1405" s="739" t="s">
        <v>898</v>
      </c>
    </row>
    <row r="1406" spans="1:4" ht="45">
      <c r="A1406" s="748" t="s">
        <v>2317</v>
      </c>
      <c r="C1406" s="794" t="s">
        <v>910</v>
      </c>
      <c r="D1406" s="739" t="s">
        <v>898</v>
      </c>
    </row>
    <row r="1407" spans="1:4" ht="45">
      <c r="A1407" s="748" t="s">
        <v>2318</v>
      </c>
      <c r="C1407" s="794" t="s">
        <v>910</v>
      </c>
      <c r="D1407" s="739" t="s">
        <v>898</v>
      </c>
    </row>
    <row r="1408" spans="1:4" ht="45">
      <c r="A1408" s="748" t="s">
        <v>2319</v>
      </c>
      <c r="C1408" s="794" t="s">
        <v>910</v>
      </c>
      <c r="D1408" s="739" t="s">
        <v>898</v>
      </c>
    </row>
    <row r="1409" spans="1:4" ht="60">
      <c r="A1409" s="748" t="s">
        <v>2320</v>
      </c>
      <c r="C1409" s="794" t="s">
        <v>910</v>
      </c>
      <c r="D1409" s="739" t="s">
        <v>898</v>
      </c>
    </row>
    <row r="1410" spans="1:4" ht="45">
      <c r="A1410" s="748" t="s">
        <v>2321</v>
      </c>
      <c r="C1410" s="794" t="s">
        <v>910</v>
      </c>
      <c r="D1410" s="739" t="s">
        <v>898</v>
      </c>
    </row>
    <row r="1411" spans="1:4" ht="30">
      <c r="A1411" s="748" t="s">
        <v>2278</v>
      </c>
      <c r="C1411" s="794" t="s">
        <v>910</v>
      </c>
      <c r="D1411" s="739" t="s">
        <v>898</v>
      </c>
    </row>
    <row r="1412" spans="1:4" ht="45">
      <c r="A1412" s="748" t="s">
        <v>2322</v>
      </c>
      <c r="C1412" s="794" t="s">
        <v>910</v>
      </c>
      <c r="D1412" s="739" t="s">
        <v>898</v>
      </c>
    </row>
    <row r="1413" spans="1:4" ht="30">
      <c r="A1413" s="748" t="s">
        <v>2323</v>
      </c>
      <c r="C1413" s="794" t="s">
        <v>910</v>
      </c>
      <c r="D1413" s="739" t="s">
        <v>898</v>
      </c>
    </row>
    <row r="1414" spans="1:4" ht="45">
      <c r="A1414" s="748" t="s">
        <v>2324</v>
      </c>
      <c r="C1414" s="794" t="s">
        <v>910</v>
      </c>
      <c r="D1414" s="739" t="s">
        <v>898</v>
      </c>
    </row>
    <row r="1415" spans="1:4" ht="75">
      <c r="A1415" s="748" t="s">
        <v>2325</v>
      </c>
      <c r="C1415" s="794" t="s">
        <v>910</v>
      </c>
      <c r="D1415" s="739" t="s">
        <v>898</v>
      </c>
    </row>
    <row r="1416" spans="1:4" ht="45">
      <c r="A1416" s="748" t="s">
        <v>2326</v>
      </c>
      <c r="C1416" s="794" t="s">
        <v>910</v>
      </c>
      <c r="D1416" s="739" t="s">
        <v>898</v>
      </c>
    </row>
    <row r="1417" spans="1:4" ht="60">
      <c r="A1417" s="748" t="s">
        <v>2327</v>
      </c>
      <c r="C1417" s="794" t="s">
        <v>910</v>
      </c>
      <c r="D1417" s="739" t="s">
        <v>898</v>
      </c>
    </row>
    <row r="1418" spans="1:4" ht="75">
      <c r="A1418" s="748" t="s">
        <v>2328</v>
      </c>
      <c r="C1418" s="794" t="s">
        <v>910</v>
      </c>
      <c r="D1418" s="739" t="s">
        <v>898</v>
      </c>
    </row>
    <row r="1419" spans="1:4" ht="60">
      <c r="A1419" s="748" t="s">
        <v>2329</v>
      </c>
      <c r="C1419" s="794" t="s">
        <v>910</v>
      </c>
      <c r="D1419" s="739" t="s">
        <v>898</v>
      </c>
    </row>
    <row r="1420" spans="1:4" ht="60">
      <c r="A1420" s="748" t="s">
        <v>2330</v>
      </c>
      <c r="C1420" s="794" t="s">
        <v>910</v>
      </c>
      <c r="D1420" s="739" t="s">
        <v>898</v>
      </c>
    </row>
    <row r="1421" spans="1:4" ht="45">
      <c r="A1421" s="748" t="s">
        <v>2331</v>
      </c>
      <c r="C1421" s="794" t="s">
        <v>910</v>
      </c>
      <c r="D1421" s="739" t="s">
        <v>898</v>
      </c>
    </row>
    <row r="1422" spans="1:4" ht="60">
      <c r="A1422" s="748" t="s">
        <v>2332</v>
      </c>
      <c r="C1422" s="794" t="s">
        <v>910</v>
      </c>
      <c r="D1422" s="739" t="s">
        <v>898</v>
      </c>
    </row>
    <row r="1423" spans="1:4" ht="60">
      <c r="A1423" s="748" t="s">
        <v>2333</v>
      </c>
      <c r="C1423" s="794" t="s">
        <v>910</v>
      </c>
      <c r="D1423" s="739" t="s">
        <v>898</v>
      </c>
    </row>
    <row r="1424" spans="1:4" ht="45">
      <c r="A1424" s="748" t="s">
        <v>2334</v>
      </c>
      <c r="C1424" s="794" t="s">
        <v>910</v>
      </c>
      <c r="D1424" s="739" t="s">
        <v>898</v>
      </c>
    </row>
    <row r="1425" spans="1:4" ht="30">
      <c r="A1425" s="748" t="s">
        <v>2279</v>
      </c>
      <c r="C1425" s="794" t="s">
        <v>910</v>
      </c>
      <c r="D1425" s="739" t="s">
        <v>898</v>
      </c>
    </row>
    <row r="1426" spans="1:4" ht="30">
      <c r="A1426" s="748" t="s">
        <v>2280</v>
      </c>
      <c r="C1426" s="794" t="s">
        <v>910</v>
      </c>
      <c r="D1426" s="739" t="s">
        <v>898</v>
      </c>
    </row>
    <row r="1427" spans="1:4" ht="75">
      <c r="A1427" s="748" t="s">
        <v>2335</v>
      </c>
      <c r="C1427" s="794" t="s">
        <v>910</v>
      </c>
      <c r="D1427" s="739" t="s">
        <v>898</v>
      </c>
    </row>
    <row r="1428" spans="1:4" ht="45">
      <c r="A1428" s="748" t="s">
        <v>2336</v>
      </c>
      <c r="C1428" s="794" t="s">
        <v>910</v>
      </c>
      <c r="D1428" s="739" t="s">
        <v>898</v>
      </c>
    </row>
    <row r="1429" spans="1:4" ht="60">
      <c r="A1429" s="748" t="s">
        <v>2337</v>
      </c>
      <c r="C1429" s="794" t="s">
        <v>910</v>
      </c>
      <c r="D1429" s="739" t="s">
        <v>898</v>
      </c>
    </row>
    <row r="1430" spans="1:4" ht="45">
      <c r="A1430" s="748" t="s">
        <v>2338</v>
      </c>
      <c r="C1430" s="794" t="s">
        <v>910</v>
      </c>
      <c r="D1430" s="739" t="s">
        <v>898</v>
      </c>
    </row>
    <row r="1431" spans="1:4" ht="75">
      <c r="A1431" s="748" t="s">
        <v>2339</v>
      </c>
      <c r="C1431" s="794" t="s">
        <v>910</v>
      </c>
      <c r="D1431" s="739" t="s">
        <v>898</v>
      </c>
    </row>
    <row r="1432" spans="1:4" ht="45">
      <c r="A1432" s="748" t="s">
        <v>2340</v>
      </c>
      <c r="C1432" s="794" t="s">
        <v>910</v>
      </c>
      <c r="D1432" s="739" t="s">
        <v>898</v>
      </c>
    </row>
    <row r="1433" spans="1:4" ht="105">
      <c r="A1433" s="748" t="s">
        <v>2341</v>
      </c>
      <c r="C1433" s="794" t="s">
        <v>910</v>
      </c>
      <c r="D1433" s="739" t="s">
        <v>898</v>
      </c>
    </row>
    <row r="1434" spans="1:4" ht="30">
      <c r="A1434" s="748" t="s">
        <v>2342</v>
      </c>
      <c r="C1434" s="794" t="s">
        <v>910</v>
      </c>
      <c r="D1434" s="739" t="s">
        <v>898</v>
      </c>
    </row>
    <row r="1435" spans="1:4" ht="75">
      <c r="A1435" s="748" t="s">
        <v>2343</v>
      </c>
      <c r="C1435" s="794" t="s">
        <v>910</v>
      </c>
      <c r="D1435" s="739" t="s">
        <v>898</v>
      </c>
    </row>
    <row r="1436" spans="1:4" ht="30">
      <c r="A1436" s="748" t="s">
        <v>2281</v>
      </c>
      <c r="C1436" s="794" t="s">
        <v>910</v>
      </c>
      <c r="D1436" s="739" t="s">
        <v>898</v>
      </c>
    </row>
    <row r="1437" spans="1:4" ht="60">
      <c r="A1437" s="748" t="s">
        <v>2344</v>
      </c>
      <c r="C1437" s="794" t="s">
        <v>910</v>
      </c>
      <c r="D1437" s="739" t="s">
        <v>898</v>
      </c>
    </row>
    <row r="1438" spans="1:4" ht="60">
      <c r="A1438" s="748" t="s">
        <v>2345</v>
      </c>
      <c r="C1438" s="794" t="s">
        <v>910</v>
      </c>
      <c r="D1438" s="739" t="s">
        <v>898</v>
      </c>
    </row>
    <row r="1439" spans="1:4" ht="30">
      <c r="A1439" s="748" t="s">
        <v>2282</v>
      </c>
      <c r="C1439" s="794" t="s">
        <v>910</v>
      </c>
      <c r="D1439" s="739" t="s">
        <v>898</v>
      </c>
    </row>
    <row r="1440" spans="1:4" ht="45">
      <c r="A1440" s="748" t="s">
        <v>2346</v>
      </c>
      <c r="C1440" s="794" t="s">
        <v>910</v>
      </c>
      <c r="D1440" s="739" t="s">
        <v>898</v>
      </c>
    </row>
    <row r="1441" spans="1:4" ht="60">
      <c r="A1441" s="748" t="s">
        <v>2347</v>
      </c>
      <c r="C1441" s="794" t="s">
        <v>910</v>
      </c>
      <c r="D1441" s="739" t="s">
        <v>898</v>
      </c>
    </row>
    <row r="1442" spans="1:4" ht="90">
      <c r="A1442" s="748" t="s">
        <v>2348</v>
      </c>
      <c r="C1442" s="794" t="s">
        <v>910</v>
      </c>
      <c r="D1442" s="739" t="s">
        <v>898</v>
      </c>
    </row>
    <row r="1443" spans="1:4" ht="90">
      <c r="A1443" s="748" t="s">
        <v>2349</v>
      </c>
      <c r="C1443" s="794" t="s">
        <v>910</v>
      </c>
      <c r="D1443" s="739" t="s">
        <v>898</v>
      </c>
    </row>
    <row r="1444" spans="1:4" ht="30">
      <c r="A1444" s="748" t="s">
        <v>2283</v>
      </c>
      <c r="C1444" s="794" t="s">
        <v>910</v>
      </c>
      <c r="D1444" s="739" t="s">
        <v>898</v>
      </c>
    </row>
    <row r="1445" spans="1:4" ht="60">
      <c r="A1445" s="748" t="s">
        <v>2350</v>
      </c>
      <c r="C1445" s="794" t="s">
        <v>910</v>
      </c>
      <c r="D1445" s="739" t="s">
        <v>898</v>
      </c>
    </row>
    <row r="1446" spans="1:4" ht="75">
      <c r="A1446" s="748" t="s">
        <v>2351</v>
      </c>
      <c r="C1446" s="794" t="s">
        <v>910</v>
      </c>
      <c r="D1446" s="739" t="s">
        <v>898</v>
      </c>
    </row>
    <row r="1447" spans="1:4" ht="60">
      <c r="A1447" s="748" t="s">
        <v>2352</v>
      </c>
      <c r="C1447" s="794" t="s">
        <v>910</v>
      </c>
      <c r="D1447" s="739" t="s">
        <v>898</v>
      </c>
    </row>
    <row r="1448" spans="1:4" ht="60">
      <c r="A1448" s="748" t="s">
        <v>2353</v>
      </c>
      <c r="C1448" s="794" t="s">
        <v>910</v>
      </c>
      <c r="D1448" s="739" t="s">
        <v>898</v>
      </c>
    </row>
    <row r="1449" spans="1:4" ht="45">
      <c r="A1449" s="748" t="s">
        <v>2354</v>
      </c>
      <c r="C1449" s="794" t="s">
        <v>910</v>
      </c>
      <c r="D1449" s="739" t="s">
        <v>898</v>
      </c>
    </row>
    <row r="1450" spans="1:4" ht="30">
      <c r="A1450" s="748" t="s">
        <v>2284</v>
      </c>
      <c r="C1450" s="794" t="s">
        <v>910</v>
      </c>
      <c r="D1450" s="739" t="s">
        <v>898</v>
      </c>
    </row>
    <row r="1451" spans="1:4" ht="45">
      <c r="A1451" s="748" t="s">
        <v>2355</v>
      </c>
      <c r="C1451" s="794" t="s">
        <v>910</v>
      </c>
      <c r="D1451" s="739" t="s">
        <v>898</v>
      </c>
    </row>
    <row r="1452" spans="1:4" ht="30">
      <c r="A1452" s="748" t="s">
        <v>2356</v>
      </c>
      <c r="C1452" s="794" t="s">
        <v>910</v>
      </c>
      <c r="D1452" s="739" t="s">
        <v>898</v>
      </c>
    </row>
    <row r="1453" spans="1:4" ht="90">
      <c r="A1453" s="748" t="s">
        <v>2357</v>
      </c>
      <c r="C1453" s="794" t="s">
        <v>910</v>
      </c>
      <c r="D1453" s="739" t="s">
        <v>898</v>
      </c>
    </row>
    <row r="1454" spans="1:4" ht="60">
      <c r="A1454" s="748" t="s">
        <v>2358</v>
      </c>
      <c r="C1454" s="794" t="s">
        <v>910</v>
      </c>
      <c r="D1454" s="739" t="s">
        <v>898</v>
      </c>
    </row>
    <row r="1455" spans="1:4" ht="60">
      <c r="A1455" s="748" t="s">
        <v>2359</v>
      </c>
      <c r="C1455" s="794" t="s">
        <v>910</v>
      </c>
      <c r="D1455" s="739" t="s">
        <v>898</v>
      </c>
    </row>
    <row r="1456" spans="1:4" ht="60">
      <c r="A1456" s="748" t="s">
        <v>2360</v>
      </c>
      <c r="C1456" s="794" t="s">
        <v>910</v>
      </c>
      <c r="D1456" s="739" t="s">
        <v>898</v>
      </c>
    </row>
    <row r="1457" spans="1:4" ht="60">
      <c r="A1457" s="748" t="s">
        <v>2361</v>
      </c>
      <c r="C1457" s="794" t="s">
        <v>910</v>
      </c>
      <c r="D1457" s="739" t="s">
        <v>898</v>
      </c>
    </row>
    <row r="1458" spans="1:4" ht="30">
      <c r="A1458" s="748" t="s">
        <v>2362</v>
      </c>
      <c r="C1458" s="794" t="s">
        <v>910</v>
      </c>
      <c r="D1458" s="739" t="s">
        <v>898</v>
      </c>
    </row>
    <row r="1459" spans="1:4" ht="45">
      <c r="A1459" s="748" t="s">
        <v>2363</v>
      </c>
      <c r="C1459" s="794" t="s">
        <v>910</v>
      </c>
      <c r="D1459" s="739" t="s">
        <v>898</v>
      </c>
    </row>
    <row r="1460" spans="1:4" ht="30">
      <c r="A1460" s="748" t="s">
        <v>2364</v>
      </c>
      <c r="C1460" s="794" t="s">
        <v>910</v>
      </c>
      <c r="D1460" s="739" t="s">
        <v>898</v>
      </c>
    </row>
    <row r="1461" spans="1:4" ht="30">
      <c r="A1461" s="748" t="s">
        <v>2365</v>
      </c>
      <c r="C1461" s="794" t="s">
        <v>910</v>
      </c>
      <c r="D1461" s="739" t="s">
        <v>898</v>
      </c>
    </row>
    <row r="1462" spans="1:4" ht="45">
      <c r="A1462" s="748" t="s">
        <v>2366</v>
      </c>
      <c r="C1462" s="794" t="s">
        <v>910</v>
      </c>
      <c r="D1462" s="739" t="s">
        <v>898</v>
      </c>
    </row>
    <row r="1463" spans="1:4" ht="45">
      <c r="A1463" s="748" t="s">
        <v>2367</v>
      </c>
      <c r="C1463" s="794" t="s">
        <v>910</v>
      </c>
      <c r="D1463" s="739" t="s">
        <v>898</v>
      </c>
    </row>
    <row r="1464" spans="1:4" ht="45">
      <c r="A1464" s="748" t="s">
        <v>2368</v>
      </c>
      <c r="C1464" s="794" t="s">
        <v>910</v>
      </c>
      <c r="D1464" s="739" t="s">
        <v>898</v>
      </c>
    </row>
    <row r="1465" spans="1:4" ht="60">
      <c r="A1465" s="748" t="s">
        <v>2369</v>
      </c>
      <c r="C1465" s="794" t="s">
        <v>910</v>
      </c>
      <c r="D1465" s="739" t="s">
        <v>898</v>
      </c>
    </row>
    <row r="1466" spans="1:4" ht="30">
      <c r="A1466" s="748" t="s">
        <v>2285</v>
      </c>
      <c r="C1466" s="794" t="s">
        <v>910</v>
      </c>
      <c r="D1466" s="739" t="s">
        <v>898</v>
      </c>
    </row>
    <row r="1467" spans="1:4" ht="60">
      <c r="A1467" s="748" t="s">
        <v>2370</v>
      </c>
      <c r="C1467" s="794" t="s">
        <v>910</v>
      </c>
      <c r="D1467" s="739" t="s">
        <v>898</v>
      </c>
    </row>
    <row r="1468" spans="1:4" ht="75">
      <c r="A1468" s="748" t="s">
        <v>2371</v>
      </c>
      <c r="C1468" s="794" t="s">
        <v>910</v>
      </c>
      <c r="D1468" s="739" t="s">
        <v>898</v>
      </c>
    </row>
    <row r="1469" spans="1:4" ht="90">
      <c r="A1469" s="748" t="s">
        <v>2372</v>
      </c>
      <c r="C1469" s="794" t="s">
        <v>910</v>
      </c>
      <c r="D1469" s="739" t="s">
        <v>898</v>
      </c>
    </row>
    <row r="1470" spans="1:4" ht="90">
      <c r="A1470" s="748" t="s">
        <v>2373</v>
      </c>
      <c r="C1470" s="794" t="s">
        <v>910</v>
      </c>
      <c r="D1470" s="739" t="s">
        <v>898</v>
      </c>
    </row>
    <row r="1471" spans="1:4" ht="30">
      <c r="A1471" s="748" t="s">
        <v>2374</v>
      </c>
      <c r="C1471" s="794" t="s">
        <v>910</v>
      </c>
      <c r="D1471" s="739" t="s">
        <v>898</v>
      </c>
    </row>
    <row r="1472" spans="1:4" ht="60">
      <c r="A1472" s="748" t="s">
        <v>2375</v>
      </c>
      <c r="C1472" s="794" t="s">
        <v>910</v>
      </c>
      <c r="D1472" s="739" t="s">
        <v>898</v>
      </c>
    </row>
    <row r="1473" spans="1:4" ht="30">
      <c r="A1473" s="748" t="s">
        <v>2286</v>
      </c>
      <c r="C1473" s="794" t="s">
        <v>910</v>
      </c>
      <c r="D1473" s="739" t="s">
        <v>898</v>
      </c>
    </row>
    <row r="1474" spans="1:4" ht="45">
      <c r="A1474" s="748" t="s">
        <v>2376</v>
      </c>
      <c r="C1474" s="794" t="s">
        <v>910</v>
      </c>
      <c r="D1474" s="739" t="s">
        <v>898</v>
      </c>
    </row>
    <row r="1475" spans="1:4" ht="60">
      <c r="A1475" s="748" t="s">
        <v>2377</v>
      </c>
      <c r="C1475" s="794" t="s">
        <v>910</v>
      </c>
      <c r="D1475" s="739" t="s">
        <v>898</v>
      </c>
    </row>
    <row r="1476" spans="1:4" ht="30">
      <c r="A1476" s="748" t="s">
        <v>2287</v>
      </c>
      <c r="C1476" s="794" t="s">
        <v>910</v>
      </c>
      <c r="D1476" s="739" t="s">
        <v>898</v>
      </c>
    </row>
    <row r="1477" spans="1:4" ht="90">
      <c r="A1477" s="748" t="s">
        <v>2378</v>
      </c>
      <c r="C1477" s="794" t="s">
        <v>910</v>
      </c>
      <c r="D1477" s="739" t="s">
        <v>898</v>
      </c>
    </row>
    <row r="1478" spans="1:4" ht="60">
      <c r="A1478" s="748" t="s">
        <v>2379</v>
      </c>
      <c r="C1478" s="794" t="s">
        <v>910</v>
      </c>
      <c r="D1478" s="739" t="s">
        <v>898</v>
      </c>
    </row>
    <row r="1479" spans="1:4" ht="60">
      <c r="A1479" s="748" t="s">
        <v>2380</v>
      </c>
      <c r="C1479" s="794" t="s">
        <v>910</v>
      </c>
      <c r="D1479" s="739" t="s">
        <v>898</v>
      </c>
    </row>
    <row r="1480" spans="1:4" ht="30">
      <c r="A1480" s="748" t="s">
        <v>2288</v>
      </c>
      <c r="C1480" s="794" t="s">
        <v>910</v>
      </c>
      <c r="D1480" s="739" t="s">
        <v>898</v>
      </c>
    </row>
    <row r="1481" spans="1:4" ht="60">
      <c r="A1481" s="748" t="s">
        <v>2381</v>
      </c>
      <c r="C1481" s="794" t="s">
        <v>910</v>
      </c>
      <c r="D1481" s="739" t="s">
        <v>898</v>
      </c>
    </row>
    <row r="1482" spans="1:4" ht="45">
      <c r="A1482" s="748" t="s">
        <v>2382</v>
      </c>
      <c r="C1482" s="794" t="s">
        <v>910</v>
      </c>
      <c r="D1482" s="739" t="s">
        <v>898</v>
      </c>
    </row>
    <row r="1483" spans="1:4" ht="45">
      <c r="A1483" s="748" t="s">
        <v>2383</v>
      </c>
      <c r="C1483" s="794" t="s">
        <v>910</v>
      </c>
      <c r="D1483" s="739" t="s">
        <v>898</v>
      </c>
    </row>
    <row r="1484" spans="1:4" ht="60">
      <c r="A1484" s="748" t="s">
        <v>2384</v>
      </c>
      <c r="C1484" s="794" t="s">
        <v>910</v>
      </c>
      <c r="D1484" s="739" t="s">
        <v>898</v>
      </c>
    </row>
    <row r="1485" spans="1:4" ht="45">
      <c r="A1485" s="748" t="s">
        <v>2385</v>
      </c>
      <c r="C1485" s="794" t="s">
        <v>910</v>
      </c>
      <c r="D1485" s="739" t="s">
        <v>898</v>
      </c>
    </row>
    <row r="1486" spans="1:4" ht="45">
      <c r="A1486" s="748" t="s">
        <v>2386</v>
      </c>
      <c r="C1486" s="794" t="s">
        <v>910</v>
      </c>
      <c r="D1486" s="739" t="s">
        <v>898</v>
      </c>
    </row>
    <row r="1487" spans="1:4" ht="45">
      <c r="A1487" s="748" t="s">
        <v>2387</v>
      </c>
      <c r="C1487" s="794" t="s">
        <v>910</v>
      </c>
      <c r="D1487" s="739" t="s">
        <v>898</v>
      </c>
    </row>
    <row r="1488" spans="1:4" ht="60">
      <c r="A1488" s="748" t="s">
        <v>2388</v>
      </c>
      <c r="C1488" s="794" t="s">
        <v>910</v>
      </c>
      <c r="D1488" s="739" t="s">
        <v>898</v>
      </c>
    </row>
    <row r="1489" spans="1:4" ht="45">
      <c r="A1489" s="748" t="s">
        <v>2389</v>
      </c>
      <c r="C1489" s="794" t="s">
        <v>910</v>
      </c>
      <c r="D1489" s="739" t="s">
        <v>898</v>
      </c>
    </row>
    <row r="1490" spans="1:4" ht="45">
      <c r="A1490" s="748" t="s">
        <v>2390</v>
      </c>
      <c r="C1490" s="794" t="s">
        <v>910</v>
      </c>
      <c r="D1490" s="739" t="s">
        <v>898</v>
      </c>
    </row>
    <row r="1491" spans="1:4" ht="75">
      <c r="A1491" s="748" t="s">
        <v>2391</v>
      </c>
      <c r="C1491" s="794" t="s">
        <v>910</v>
      </c>
      <c r="D1491" s="739" t="s">
        <v>898</v>
      </c>
    </row>
    <row r="1492" spans="1:4" ht="30">
      <c r="A1492" s="748" t="s">
        <v>2289</v>
      </c>
      <c r="C1492" s="794" t="s">
        <v>910</v>
      </c>
      <c r="D1492" s="739" t="s">
        <v>898</v>
      </c>
    </row>
    <row r="1493" spans="1:4" ht="60">
      <c r="A1493" s="748" t="s">
        <v>2392</v>
      </c>
      <c r="C1493" s="794" t="s">
        <v>910</v>
      </c>
      <c r="D1493" s="739" t="s">
        <v>898</v>
      </c>
    </row>
    <row r="1494" spans="1:4" ht="45">
      <c r="A1494" s="748" t="s">
        <v>2393</v>
      </c>
      <c r="C1494" s="794" t="s">
        <v>910</v>
      </c>
      <c r="D1494" s="739" t="s">
        <v>898</v>
      </c>
    </row>
    <row r="1495" spans="1:4" ht="75">
      <c r="A1495" s="748" t="s">
        <v>2394</v>
      </c>
      <c r="C1495" s="794" t="s">
        <v>910</v>
      </c>
      <c r="D1495" s="739" t="s">
        <v>898</v>
      </c>
    </row>
    <row r="1496" spans="1:4" ht="30">
      <c r="A1496" s="748" t="s">
        <v>2395</v>
      </c>
      <c r="C1496" s="794" t="s">
        <v>910</v>
      </c>
      <c r="D1496" s="739" t="s">
        <v>898</v>
      </c>
    </row>
    <row r="1497" spans="1:4" ht="75">
      <c r="A1497" s="748" t="s">
        <v>2396</v>
      </c>
      <c r="C1497" s="794" t="s">
        <v>910</v>
      </c>
      <c r="D1497" s="739" t="s">
        <v>898</v>
      </c>
    </row>
    <row r="1498" spans="1:4" ht="30">
      <c r="A1498" s="748" t="s">
        <v>2290</v>
      </c>
      <c r="C1498" s="794" t="s">
        <v>910</v>
      </c>
      <c r="D1498" s="739" t="s">
        <v>898</v>
      </c>
    </row>
    <row r="1499" spans="1:4" ht="45">
      <c r="A1499" s="748" t="s">
        <v>2397</v>
      </c>
      <c r="C1499" s="794" t="s">
        <v>910</v>
      </c>
      <c r="D1499" s="739" t="s">
        <v>898</v>
      </c>
    </row>
    <row r="1500" spans="1:4" ht="75">
      <c r="A1500" s="748" t="s">
        <v>2398</v>
      </c>
      <c r="C1500" s="794" t="s">
        <v>910</v>
      </c>
      <c r="D1500" s="739" t="s">
        <v>898</v>
      </c>
    </row>
    <row r="1501" spans="1:4" ht="45">
      <c r="A1501" s="748" t="s">
        <v>2399</v>
      </c>
      <c r="C1501" s="794" t="s">
        <v>910</v>
      </c>
      <c r="D1501" s="739" t="s">
        <v>898</v>
      </c>
    </row>
    <row r="1502" spans="1:4" ht="45">
      <c r="A1502" s="748" t="s">
        <v>2400</v>
      </c>
      <c r="C1502" s="794" t="s">
        <v>910</v>
      </c>
      <c r="D1502" s="739" t="s">
        <v>898</v>
      </c>
    </row>
    <row r="1503" spans="1:4" ht="45">
      <c r="A1503" s="748" t="s">
        <v>2401</v>
      </c>
      <c r="C1503" s="794" t="s">
        <v>910</v>
      </c>
      <c r="D1503" s="739" t="s">
        <v>898</v>
      </c>
    </row>
    <row r="1504" spans="1:4" ht="45">
      <c r="A1504" s="748" t="s">
        <v>2402</v>
      </c>
      <c r="C1504" s="794" t="s">
        <v>910</v>
      </c>
      <c r="D1504" s="739" t="s">
        <v>898</v>
      </c>
    </row>
    <row r="1505" spans="1:4" ht="45">
      <c r="A1505" s="748" t="s">
        <v>2403</v>
      </c>
      <c r="C1505" s="794" t="s">
        <v>910</v>
      </c>
      <c r="D1505" s="739" t="s">
        <v>898</v>
      </c>
    </row>
    <row r="1506" spans="1:4" ht="45">
      <c r="A1506" s="748" t="s">
        <v>2404</v>
      </c>
      <c r="C1506" s="794" t="s">
        <v>910</v>
      </c>
      <c r="D1506" s="739" t="s">
        <v>898</v>
      </c>
    </row>
    <row r="1507" spans="1:4" ht="30">
      <c r="A1507" s="748" t="s">
        <v>2405</v>
      </c>
      <c r="C1507" s="794" t="s">
        <v>910</v>
      </c>
      <c r="D1507" s="739" t="s">
        <v>898</v>
      </c>
    </row>
    <row r="1508" spans="1:4" ht="75">
      <c r="A1508" s="748" t="s">
        <v>2406</v>
      </c>
      <c r="C1508" s="794" t="s">
        <v>910</v>
      </c>
      <c r="D1508" s="739" t="s">
        <v>898</v>
      </c>
    </row>
    <row r="1509" spans="1:4" ht="60">
      <c r="A1509" s="748" t="s">
        <v>2407</v>
      </c>
      <c r="C1509" s="794" t="s">
        <v>910</v>
      </c>
      <c r="D1509" s="739" t="s">
        <v>898</v>
      </c>
    </row>
    <row r="1510" spans="1:4" ht="60">
      <c r="A1510" s="748" t="s">
        <v>2408</v>
      </c>
      <c r="C1510" s="794" t="s">
        <v>910</v>
      </c>
      <c r="D1510" s="739" t="s">
        <v>898</v>
      </c>
    </row>
    <row r="1511" spans="1:4" ht="45">
      <c r="A1511" s="748" t="s">
        <v>2409</v>
      </c>
      <c r="C1511" s="794" t="s">
        <v>910</v>
      </c>
      <c r="D1511" s="739" t="s">
        <v>898</v>
      </c>
    </row>
    <row r="1512" spans="1:4" ht="30">
      <c r="A1512" s="748" t="s">
        <v>2291</v>
      </c>
      <c r="C1512" s="794" t="s">
        <v>910</v>
      </c>
      <c r="D1512" s="739" t="s">
        <v>898</v>
      </c>
    </row>
    <row r="1513" spans="1:4" ht="45">
      <c r="A1513" s="748" t="s">
        <v>2410</v>
      </c>
      <c r="C1513" s="794" t="s">
        <v>910</v>
      </c>
      <c r="D1513" s="739" t="s">
        <v>898</v>
      </c>
    </row>
    <row r="1514" spans="1:4" ht="30">
      <c r="A1514" s="748" t="s">
        <v>2411</v>
      </c>
      <c r="C1514" s="794" t="s">
        <v>910</v>
      </c>
      <c r="D1514" s="739" t="s">
        <v>898</v>
      </c>
    </row>
    <row r="1515" spans="1:4" ht="75">
      <c r="A1515" s="748" t="s">
        <v>2412</v>
      </c>
      <c r="C1515" s="794" t="s">
        <v>910</v>
      </c>
      <c r="D1515" s="739" t="s">
        <v>898</v>
      </c>
    </row>
    <row r="1516" spans="1:4" ht="60">
      <c r="A1516" s="748" t="s">
        <v>2413</v>
      </c>
      <c r="C1516" s="794" t="s">
        <v>910</v>
      </c>
      <c r="D1516" s="739" t="s">
        <v>898</v>
      </c>
    </row>
    <row r="1517" spans="1:4" ht="45">
      <c r="A1517" s="748" t="s">
        <v>2414</v>
      </c>
      <c r="C1517" s="794" t="s">
        <v>910</v>
      </c>
      <c r="D1517" s="739" t="s">
        <v>898</v>
      </c>
    </row>
    <row r="1518" spans="1:4" ht="90">
      <c r="A1518" s="748" t="s">
        <v>2415</v>
      </c>
      <c r="C1518" s="794" t="s">
        <v>910</v>
      </c>
      <c r="D1518" s="739" t="s">
        <v>898</v>
      </c>
    </row>
    <row r="1519" spans="1:4" ht="60">
      <c r="A1519" s="748" t="s">
        <v>2416</v>
      </c>
      <c r="C1519" s="794" t="s">
        <v>910</v>
      </c>
      <c r="D1519" s="739" t="s">
        <v>898</v>
      </c>
    </row>
    <row r="1520" spans="1:4" ht="30">
      <c r="A1520" s="748" t="s">
        <v>2292</v>
      </c>
      <c r="C1520" s="794" t="s">
        <v>910</v>
      </c>
      <c r="D1520" s="739" t="s">
        <v>898</v>
      </c>
    </row>
    <row r="1521" spans="1:4" ht="75">
      <c r="A1521" s="748" t="s">
        <v>2417</v>
      </c>
      <c r="C1521" s="794" t="s">
        <v>910</v>
      </c>
      <c r="D1521" s="739" t="s">
        <v>898</v>
      </c>
    </row>
    <row r="1522" spans="1:4" ht="75">
      <c r="A1522" s="748" t="s">
        <v>2418</v>
      </c>
      <c r="C1522" s="794" t="s">
        <v>910</v>
      </c>
      <c r="D1522" s="739" t="s">
        <v>898</v>
      </c>
    </row>
    <row r="1523" spans="1:4" ht="30">
      <c r="A1523" s="748" t="s">
        <v>2293</v>
      </c>
      <c r="C1523" s="794" t="s">
        <v>910</v>
      </c>
      <c r="D1523" s="739" t="s">
        <v>898</v>
      </c>
    </row>
    <row r="1524" spans="1:4" ht="45">
      <c r="A1524" s="748" t="s">
        <v>2419</v>
      </c>
      <c r="C1524" s="794" t="s">
        <v>910</v>
      </c>
      <c r="D1524" s="739" t="s">
        <v>898</v>
      </c>
    </row>
    <row r="1525" spans="1:4" ht="30">
      <c r="A1525" s="748" t="s">
        <v>2294</v>
      </c>
      <c r="C1525" s="794" t="s">
        <v>910</v>
      </c>
      <c r="D1525" s="739" t="s">
        <v>898</v>
      </c>
    </row>
    <row r="1526" spans="1:4" ht="60">
      <c r="A1526" s="748" t="s">
        <v>2420</v>
      </c>
      <c r="C1526" s="794" t="s">
        <v>910</v>
      </c>
      <c r="D1526" s="739" t="s">
        <v>898</v>
      </c>
    </row>
    <row r="1527" spans="1:4" ht="60">
      <c r="A1527" s="748" t="s">
        <v>2421</v>
      </c>
      <c r="C1527" s="794" t="s">
        <v>910</v>
      </c>
      <c r="D1527" s="739" t="s">
        <v>898</v>
      </c>
    </row>
    <row r="1528" spans="1:4" ht="45">
      <c r="A1528" s="748" t="s">
        <v>2422</v>
      </c>
      <c r="C1528" s="794" t="s">
        <v>910</v>
      </c>
      <c r="D1528" s="739" t="s">
        <v>898</v>
      </c>
    </row>
    <row r="1529" spans="1:4" ht="45">
      <c r="A1529" s="748" t="s">
        <v>2423</v>
      </c>
      <c r="C1529" s="794" t="s">
        <v>910</v>
      </c>
      <c r="D1529" s="739" t="s">
        <v>898</v>
      </c>
    </row>
    <row r="1530" spans="1:4" ht="75">
      <c r="A1530" s="748" t="s">
        <v>2424</v>
      </c>
      <c r="C1530" s="794" t="s">
        <v>910</v>
      </c>
      <c r="D1530" s="739" t="s">
        <v>898</v>
      </c>
    </row>
    <row r="1531" spans="1:4" ht="30">
      <c r="A1531" s="748" t="s">
        <v>2295</v>
      </c>
      <c r="C1531" s="794" t="s">
        <v>910</v>
      </c>
      <c r="D1531" s="739" t="s">
        <v>898</v>
      </c>
    </row>
    <row r="1532" spans="1:4" ht="60">
      <c r="A1532" s="748" t="s">
        <v>2425</v>
      </c>
      <c r="C1532" s="794" t="s">
        <v>910</v>
      </c>
      <c r="D1532" s="739" t="s">
        <v>898</v>
      </c>
    </row>
    <row r="1533" spans="1:4" ht="60">
      <c r="A1533" s="748" t="s">
        <v>2426</v>
      </c>
      <c r="C1533" s="794" t="s">
        <v>910</v>
      </c>
      <c r="D1533" s="739" t="s">
        <v>898</v>
      </c>
    </row>
    <row r="1534" spans="1:4" ht="90">
      <c r="A1534" s="748" t="s">
        <v>2427</v>
      </c>
      <c r="C1534" s="794" t="s">
        <v>910</v>
      </c>
      <c r="D1534" s="739" t="s">
        <v>898</v>
      </c>
    </row>
    <row r="1535" spans="1:4" ht="60">
      <c r="A1535" s="748" t="s">
        <v>2428</v>
      </c>
      <c r="C1535" s="794" t="s">
        <v>910</v>
      </c>
      <c r="D1535" s="739" t="s">
        <v>898</v>
      </c>
    </row>
    <row r="1536" spans="1:4" ht="75">
      <c r="A1536" s="748" t="s">
        <v>2429</v>
      </c>
      <c r="C1536" s="794" t="s">
        <v>910</v>
      </c>
      <c r="D1536" s="739" t="s">
        <v>898</v>
      </c>
    </row>
    <row r="1537" spans="1:4" ht="30">
      <c r="A1537" s="748" t="s">
        <v>2430</v>
      </c>
      <c r="C1537" s="794" t="s">
        <v>910</v>
      </c>
      <c r="D1537" s="739" t="s">
        <v>898</v>
      </c>
    </row>
    <row r="1538" spans="1:4" ht="30">
      <c r="A1538" s="748" t="s">
        <v>2296</v>
      </c>
      <c r="C1538" s="794" t="s">
        <v>910</v>
      </c>
      <c r="D1538" s="739" t="s">
        <v>898</v>
      </c>
    </row>
    <row r="1539" spans="1:4" ht="45">
      <c r="A1539" s="748" t="s">
        <v>2431</v>
      </c>
      <c r="C1539" s="794" t="s">
        <v>910</v>
      </c>
      <c r="D1539" s="739" t="s">
        <v>898</v>
      </c>
    </row>
    <row r="1540" spans="1:4" ht="75">
      <c r="A1540" s="748" t="s">
        <v>2432</v>
      </c>
      <c r="C1540" s="794" t="s">
        <v>910</v>
      </c>
      <c r="D1540" s="739" t="s">
        <v>898</v>
      </c>
    </row>
    <row r="1541" spans="1:4" ht="30">
      <c r="A1541" s="748" t="s">
        <v>2433</v>
      </c>
      <c r="C1541" s="794" t="s">
        <v>910</v>
      </c>
      <c r="D1541" s="739" t="s">
        <v>898</v>
      </c>
    </row>
    <row r="1542" spans="1:4" ht="45">
      <c r="A1542" s="748" t="s">
        <v>2434</v>
      </c>
      <c r="C1542" s="794" t="s">
        <v>910</v>
      </c>
      <c r="D1542" s="739" t="s">
        <v>898</v>
      </c>
    </row>
    <row r="1543" spans="1:4" ht="45">
      <c r="A1543" s="748" t="s">
        <v>2435</v>
      </c>
      <c r="C1543" s="794" t="s">
        <v>910</v>
      </c>
      <c r="D1543" s="739" t="s">
        <v>898</v>
      </c>
    </row>
    <row r="1544" spans="1:4" ht="105">
      <c r="A1544" s="748" t="s">
        <v>2436</v>
      </c>
      <c r="C1544" s="794" t="s">
        <v>910</v>
      </c>
      <c r="D1544" s="739" t="s">
        <v>898</v>
      </c>
    </row>
    <row r="1545" spans="1:4" ht="90">
      <c r="A1545" s="748" t="s">
        <v>2437</v>
      </c>
      <c r="C1545" s="794" t="s">
        <v>910</v>
      </c>
      <c r="D1545" s="739" t="s">
        <v>898</v>
      </c>
    </row>
    <row r="1546" spans="1:4" ht="30">
      <c r="A1546" s="748" t="s">
        <v>2297</v>
      </c>
      <c r="C1546" s="794" t="s">
        <v>910</v>
      </c>
      <c r="D1546" s="739" t="s">
        <v>898</v>
      </c>
    </row>
    <row r="1547" spans="1:4" ht="45">
      <c r="A1547" s="748" t="s">
        <v>2438</v>
      </c>
      <c r="C1547" s="794" t="s">
        <v>910</v>
      </c>
      <c r="D1547" s="739" t="s">
        <v>898</v>
      </c>
    </row>
    <row r="1548" spans="1:4" ht="60">
      <c r="A1548" s="748" t="s">
        <v>2439</v>
      </c>
      <c r="C1548" s="794" t="s">
        <v>910</v>
      </c>
      <c r="D1548" s="739" t="s">
        <v>898</v>
      </c>
    </row>
    <row r="1549" spans="1:4" ht="60">
      <c r="A1549" s="748" t="s">
        <v>2440</v>
      </c>
      <c r="C1549" s="794" t="s">
        <v>910</v>
      </c>
      <c r="D1549" s="739" t="s">
        <v>898</v>
      </c>
    </row>
    <row r="1550" spans="1:4" ht="60">
      <c r="A1550" s="748" t="s">
        <v>2441</v>
      </c>
      <c r="C1550" s="794" t="s">
        <v>910</v>
      </c>
      <c r="D1550" s="739" t="s">
        <v>898</v>
      </c>
    </row>
    <row r="1551" spans="1:4" ht="30">
      <c r="A1551" s="748" t="s">
        <v>1990</v>
      </c>
      <c r="C1551" s="794" t="s">
        <v>2443</v>
      </c>
      <c r="D1551" s="739" t="s">
        <v>898</v>
      </c>
    </row>
    <row r="1552" spans="1:4" ht="30">
      <c r="A1552" s="748" t="s">
        <v>1991</v>
      </c>
      <c r="C1552" s="794" t="s">
        <v>2443</v>
      </c>
      <c r="D1552" s="739" t="s">
        <v>898</v>
      </c>
    </row>
    <row r="1553" spans="1:4" ht="30">
      <c r="A1553" s="748" t="s">
        <v>1992</v>
      </c>
      <c r="C1553" s="794" t="s">
        <v>2443</v>
      </c>
      <c r="D1553" s="739" t="s">
        <v>898</v>
      </c>
    </row>
    <row r="1554" spans="1:4" ht="30">
      <c r="A1554" s="748" t="s">
        <v>1993</v>
      </c>
      <c r="C1554" s="794" t="s">
        <v>2443</v>
      </c>
      <c r="D1554" s="739" t="s">
        <v>898</v>
      </c>
    </row>
    <row r="1555" spans="1:4" ht="30">
      <c r="A1555" s="748" t="s">
        <v>1994</v>
      </c>
      <c r="C1555" s="794" t="s">
        <v>2443</v>
      </c>
      <c r="D1555" s="739" t="s">
        <v>898</v>
      </c>
    </row>
    <row r="1556" spans="1:4" ht="30">
      <c r="A1556" s="748" t="s">
        <v>1995</v>
      </c>
      <c r="C1556" s="794" t="s">
        <v>2443</v>
      </c>
      <c r="D1556" s="739" t="s">
        <v>898</v>
      </c>
    </row>
    <row r="1557" spans="1:4" ht="30">
      <c r="A1557" s="748" t="s">
        <v>1996</v>
      </c>
      <c r="C1557" s="794" t="s">
        <v>2443</v>
      </c>
      <c r="D1557" s="739" t="s">
        <v>898</v>
      </c>
    </row>
    <row r="1558" spans="1:4" ht="30">
      <c r="A1558" s="748" t="s">
        <v>1997</v>
      </c>
      <c r="C1558" s="794" t="s">
        <v>2443</v>
      </c>
      <c r="D1558" s="739" t="s">
        <v>898</v>
      </c>
    </row>
    <row r="1559" spans="1:4" ht="30">
      <c r="A1559" s="748" t="s">
        <v>1998</v>
      </c>
      <c r="C1559" s="794" t="s">
        <v>2443</v>
      </c>
      <c r="D1559" s="739" t="s">
        <v>898</v>
      </c>
    </row>
    <row r="1560" spans="1:4" ht="30">
      <c r="A1560" s="748" t="s">
        <v>1999</v>
      </c>
      <c r="C1560" s="794" t="s">
        <v>2443</v>
      </c>
      <c r="D1560" s="739" t="s">
        <v>898</v>
      </c>
    </row>
    <row r="1561" spans="1:4" ht="30">
      <c r="A1561" s="748" t="s">
        <v>2000</v>
      </c>
      <c r="C1561" s="794" t="s">
        <v>2443</v>
      </c>
      <c r="D1561" s="739" t="s">
        <v>898</v>
      </c>
    </row>
    <row r="1562" spans="1:4" ht="45">
      <c r="A1562" s="748" t="s">
        <v>2001</v>
      </c>
      <c r="C1562" s="794" t="s">
        <v>2443</v>
      </c>
      <c r="D1562" s="739" t="s">
        <v>898</v>
      </c>
    </row>
    <row r="1563" spans="1:4" ht="30">
      <c r="A1563" s="748" t="s">
        <v>2002</v>
      </c>
      <c r="C1563" s="794" t="s">
        <v>2443</v>
      </c>
      <c r="D1563" s="739" t="s">
        <v>898</v>
      </c>
    </row>
    <row r="1564" spans="1:4" ht="45">
      <c r="A1564" s="748" t="s">
        <v>2003</v>
      </c>
      <c r="C1564" s="794" t="s">
        <v>2443</v>
      </c>
      <c r="D1564" s="739" t="s">
        <v>898</v>
      </c>
    </row>
    <row r="1565" spans="1:4" ht="45">
      <c r="A1565" s="748" t="s">
        <v>2004</v>
      </c>
      <c r="C1565" s="794" t="s">
        <v>2443</v>
      </c>
      <c r="D1565" s="739" t="s">
        <v>898</v>
      </c>
    </row>
    <row r="1566" spans="1:4" ht="45">
      <c r="A1566" s="748" t="s">
        <v>2005</v>
      </c>
      <c r="C1566" s="794" t="s">
        <v>2443</v>
      </c>
      <c r="D1566" s="739" t="s">
        <v>898</v>
      </c>
    </row>
    <row r="1567" spans="1:4" ht="30">
      <c r="A1567" s="748" t="s">
        <v>2006</v>
      </c>
      <c r="C1567" s="794" t="s">
        <v>2443</v>
      </c>
      <c r="D1567" s="739" t="s">
        <v>898</v>
      </c>
    </row>
    <row r="1568" spans="1:4" ht="30">
      <c r="A1568" s="748" t="s">
        <v>2007</v>
      </c>
      <c r="C1568" s="794" t="s">
        <v>2443</v>
      </c>
      <c r="D1568" s="739" t="s">
        <v>898</v>
      </c>
    </row>
    <row r="1569" spans="1:4" ht="30">
      <c r="A1569" s="748" t="s">
        <v>2008</v>
      </c>
      <c r="C1569" s="794" t="s">
        <v>2443</v>
      </c>
      <c r="D1569" s="739" t="s">
        <v>898</v>
      </c>
    </row>
    <row r="1570" spans="1:4" ht="45">
      <c r="A1570" s="748" t="s">
        <v>2009</v>
      </c>
      <c r="C1570" s="794" t="s">
        <v>2443</v>
      </c>
      <c r="D1570" s="739" t="s">
        <v>898</v>
      </c>
    </row>
    <row r="1571" spans="1:4" ht="45">
      <c r="A1571" s="748" t="s">
        <v>2010</v>
      </c>
      <c r="C1571" s="794" t="s">
        <v>2443</v>
      </c>
      <c r="D1571" s="739" t="s">
        <v>898</v>
      </c>
    </row>
    <row r="1572" spans="1:4" ht="45">
      <c r="A1572" s="748" t="s">
        <v>2011</v>
      </c>
      <c r="C1572" s="794" t="s">
        <v>2443</v>
      </c>
      <c r="D1572" s="739" t="s">
        <v>898</v>
      </c>
    </row>
    <row r="1573" spans="1:4" ht="60">
      <c r="A1573" s="748" t="s">
        <v>2012</v>
      </c>
      <c r="C1573" s="794" t="s">
        <v>2443</v>
      </c>
      <c r="D1573" s="739" t="s">
        <v>898</v>
      </c>
    </row>
    <row r="1574" spans="1:4" ht="45">
      <c r="A1574" s="748" t="s">
        <v>2013</v>
      </c>
      <c r="C1574" s="794" t="s">
        <v>2443</v>
      </c>
      <c r="D1574" s="739" t="s">
        <v>898</v>
      </c>
    </row>
    <row r="1575" spans="1:4" ht="45">
      <c r="A1575" s="748" t="s">
        <v>2014</v>
      </c>
      <c r="C1575" s="794" t="s">
        <v>2443</v>
      </c>
      <c r="D1575" s="739" t="s">
        <v>898</v>
      </c>
    </row>
    <row r="1576" spans="1:4" ht="45">
      <c r="A1576" s="748" t="s">
        <v>2015</v>
      </c>
      <c r="C1576" s="794" t="s">
        <v>2443</v>
      </c>
      <c r="D1576" s="739" t="s">
        <v>898</v>
      </c>
    </row>
    <row r="1577" spans="1:4" ht="45">
      <c r="A1577" s="748" t="s">
        <v>2016</v>
      </c>
      <c r="C1577" s="794" t="s">
        <v>2443</v>
      </c>
      <c r="D1577" s="739" t="s">
        <v>898</v>
      </c>
    </row>
    <row r="1578" spans="1:4" ht="60">
      <c r="A1578" s="748" t="s">
        <v>2017</v>
      </c>
      <c r="C1578" s="794" t="s">
        <v>2443</v>
      </c>
      <c r="D1578" s="739" t="s">
        <v>898</v>
      </c>
    </row>
    <row r="1579" spans="1:4" ht="45">
      <c r="A1579" s="748" t="s">
        <v>2018</v>
      </c>
      <c r="C1579" s="794" t="s">
        <v>2443</v>
      </c>
      <c r="D1579" s="739" t="s">
        <v>898</v>
      </c>
    </row>
    <row r="1580" spans="1:4" ht="60">
      <c r="A1580" s="748" t="s">
        <v>2019</v>
      </c>
      <c r="C1580" s="794" t="s">
        <v>2443</v>
      </c>
      <c r="D1580" s="739" t="s">
        <v>898</v>
      </c>
    </row>
    <row r="1581" spans="1:4" ht="60">
      <c r="A1581" s="748" t="s">
        <v>2020</v>
      </c>
      <c r="C1581" s="794" t="s">
        <v>2443</v>
      </c>
      <c r="D1581" s="739" t="s">
        <v>898</v>
      </c>
    </row>
    <row r="1582" spans="1:4" ht="60">
      <c r="A1582" s="748" t="s">
        <v>2021</v>
      </c>
      <c r="C1582" s="794" t="s">
        <v>2443</v>
      </c>
      <c r="D1582" s="739" t="s">
        <v>898</v>
      </c>
    </row>
    <row r="1583" spans="1:4" ht="60">
      <c r="A1583" s="748" t="s">
        <v>2022</v>
      </c>
      <c r="C1583" s="794" t="s">
        <v>2443</v>
      </c>
      <c r="D1583" s="739" t="s">
        <v>898</v>
      </c>
    </row>
    <row r="1584" spans="1:4" ht="30">
      <c r="A1584" s="748" t="s">
        <v>2023</v>
      </c>
      <c r="C1584" s="794" t="s">
        <v>2443</v>
      </c>
      <c r="D1584" s="739" t="s">
        <v>898</v>
      </c>
    </row>
    <row r="1585" spans="1:4" ht="60">
      <c r="A1585" s="748" t="s">
        <v>2024</v>
      </c>
      <c r="C1585" s="794" t="s">
        <v>2443</v>
      </c>
      <c r="D1585" s="739" t="s">
        <v>898</v>
      </c>
    </row>
    <row r="1586" spans="1:4" ht="60">
      <c r="A1586" s="748" t="s">
        <v>2025</v>
      </c>
      <c r="C1586" s="794" t="s">
        <v>2443</v>
      </c>
      <c r="D1586" s="739" t="s">
        <v>898</v>
      </c>
    </row>
    <row r="1587" spans="1:4" ht="45">
      <c r="A1587" s="748" t="s">
        <v>2026</v>
      </c>
      <c r="C1587" s="794" t="s">
        <v>2443</v>
      </c>
      <c r="D1587" s="739" t="s">
        <v>898</v>
      </c>
    </row>
    <row r="1588" spans="1:4" ht="75">
      <c r="A1588" s="748" t="s">
        <v>2027</v>
      </c>
      <c r="C1588" s="794" t="s">
        <v>2443</v>
      </c>
      <c r="D1588" s="739" t="s">
        <v>898</v>
      </c>
    </row>
    <row r="1589" spans="1:4" ht="45">
      <c r="A1589" s="748" t="s">
        <v>2028</v>
      </c>
      <c r="C1589" s="794" t="s">
        <v>2443</v>
      </c>
      <c r="D1589" s="739" t="s">
        <v>898</v>
      </c>
    </row>
    <row r="1590" spans="1:4" ht="60">
      <c r="A1590" s="748" t="s">
        <v>2029</v>
      </c>
      <c r="C1590" s="794" t="s">
        <v>2443</v>
      </c>
      <c r="D1590" s="739" t="s">
        <v>898</v>
      </c>
    </row>
    <row r="1591" spans="1:4" ht="45">
      <c r="A1591" s="748" t="s">
        <v>2030</v>
      </c>
      <c r="C1591" s="794" t="s">
        <v>2443</v>
      </c>
      <c r="D1591" s="739" t="s">
        <v>898</v>
      </c>
    </row>
    <row r="1592" spans="1:4" ht="75">
      <c r="A1592" s="748" t="s">
        <v>2031</v>
      </c>
      <c r="C1592" s="794" t="s">
        <v>2443</v>
      </c>
      <c r="D1592" s="739" t="s">
        <v>898</v>
      </c>
    </row>
    <row r="1593" spans="1:4" ht="30">
      <c r="A1593" s="748" t="s">
        <v>2032</v>
      </c>
      <c r="C1593" s="794" t="s">
        <v>2443</v>
      </c>
      <c r="D1593" s="739" t="s">
        <v>898</v>
      </c>
    </row>
    <row r="1594" spans="1:4" ht="90">
      <c r="A1594" s="748" t="s">
        <v>2033</v>
      </c>
      <c r="C1594" s="794" t="s">
        <v>2443</v>
      </c>
      <c r="D1594" s="739" t="s">
        <v>898</v>
      </c>
    </row>
    <row r="1595" spans="1:4" ht="30">
      <c r="A1595" s="748" t="s">
        <v>2034</v>
      </c>
      <c r="C1595" s="794" t="s">
        <v>2443</v>
      </c>
      <c r="D1595" s="739" t="s">
        <v>898</v>
      </c>
    </row>
    <row r="1596" spans="1:4" ht="75">
      <c r="A1596" s="748" t="s">
        <v>2035</v>
      </c>
      <c r="C1596" s="794" t="s">
        <v>2443</v>
      </c>
      <c r="D1596" s="739" t="s">
        <v>898</v>
      </c>
    </row>
    <row r="1597" spans="1:4" ht="60">
      <c r="A1597" s="748" t="s">
        <v>2036</v>
      </c>
      <c r="C1597" s="794" t="s">
        <v>2443</v>
      </c>
      <c r="D1597" s="739" t="s">
        <v>898</v>
      </c>
    </row>
    <row r="1598" spans="1:4" ht="60">
      <c r="A1598" s="748" t="s">
        <v>2037</v>
      </c>
      <c r="C1598" s="794" t="s">
        <v>2443</v>
      </c>
      <c r="D1598" s="739" t="s">
        <v>898</v>
      </c>
    </row>
    <row r="1599" spans="1:4" ht="45">
      <c r="A1599" s="748" t="s">
        <v>2038</v>
      </c>
      <c r="C1599" s="794" t="s">
        <v>2443</v>
      </c>
      <c r="D1599" s="739" t="s">
        <v>898</v>
      </c>
    </row>
    <row r="1600" spans="1:4" ht="60">
      <c r="A1600" s="748" t="s">
        <v>2039</v>
      </c>
      <c r="C1600" s="794" t="s">
        <v>2443</v>
      </c>
      <c r="D1600" s="739" t="s">
        <v>898</v>
      </c>
    </row>
    <row r="1601" spans="1:4" ht="90">
      <c r="A1601" s="748" t="s">
        <v>2040</v>
      </c>
      <c r="C1601" s="794" t="s">
        <v>2443</v>
      </c>
      <c r="D1601" s="739" t="s">
        <v>898</v>
      </c>
    </row>
    <row r="1602" spans="1:4" ht="90">
      <c r="A1602" s="748" t="s">
        <v>2041</v>
      </c>
      <c r="C1602" s="794" t="s">
        <v>2443</v>
      </c>
      <c r="D1602" s="739" t="s">
        <v>898</v>
      </c>
    </row>
    <row r="1603" spans="1:4" ht="60">
      <c r="A1603" s="748" t="s">
        <v>2042</v>
      </c>
      <c r="C1603" s="794" t="s">
        <v>2443</v>
      </c>
      <c r="D1603" s="739" t="s">
        <v>898</v>
      </c>
    </row>
    <row r="1604" spans="1:4" ht="75">
      <c r="A1604" s="748" t="s">
        <v>2043</v>
      </c>
      <c r="C1604" s="794" t="s">
        <v>2443</v>
      </c>
      <c r="D1604" s="739" t="s">
        <v>898</v>
      </c>
    </row>
    <row r="1605" spans="1:4" ht="60">
      <c r="A1605" s="748" t="s">
        <v>2044</v>
      </c>
      <c r="C1605" s="794" t="s">
        <v>2443</v>
      </c>
      <c r="D1605" s="739" t="s">
        <v>898</v>
      </c>
    </row>
    <row r="1606" spans="1:4" ht="60">
      <c r="A1606" s="748" t="s">
        <v>2045</v>
      </c>
      <c r="C1606" s="794" t="s">
        <v>2443</v>
      </c>
      <c r="D1606" s="739" t="s">
        <v>898</v>
      </c>
    </row>
    <row r="1607" spans="1:4" ht="45">
      <c r="A1607" s="748" t="s">
        <v>2046</v>
      </c>
      <c r="C1607" s="794" t="s">
        <v>2443</v>
      </c>
      <c r="D1607" s="739" t="s">
        <v>898</v>
      </c>
    </row>
    <row r="1608" spans="1:4" ht="45">
      <c r="A1608" s="748" t="s">
        <v>2047</v>
      </c>
      <c r="C1608" s="794" t="s">
        <v>2443</v>
      </c>
      <c r="D1608" s="739" t="s">
        <v>898</v>
      </c>
    </row>
    <row r="1609" spans="1:4" ht="30">
      <c r="A1609" s="748" t="s">
        <v>2048</v>
      </c>
      <c r="C1609" s="794" t="s">
        <v>2443</v>
      </c>
      <c r="D1609" s="739" t="s">
        <v>898</v>
      </c>
    </row>
    <row r="1610" spans="1:4" ht="90">
      <c r="A1610" s="748" t="s">
        <v>2049</v>
      </c>
      <c r="C1610" s="794" t="s">
        <v>2443</v>
      </c>
      <c r="D1610" s="739" t="s">
        <v>898</v>
      </c>
    </row>
    <row r="1611" spans="1:4" ht="60">
      <c r="A1611" s="748" t="s">
        <v>2050</v>
      </c>
      <c r="C1611" s="794" t="s">
        <v>2443</v>
      </c>
      <c r="D1611" s="739" t="s">
        <v>898</v>
      </c>
    </row>
    <row r="1612" spans="1:4" ht="45">
      <c r="A1612" s="748" t="s">
        <v>2051</v>
      </c>
      <c r="C1612" s="794" t="s">
        <v>2443</v>
      </c>
      <c r="D1612" s="739" t="s">
        <v>898</v>
      </c>
    </row>
    <row r="1613" spans="1:4" ht="60">
      <c r="A1613" s="748" t="s">
        <v>2052</v>
      </c>
      <c r="C1613" s="794" t="s">
        <v>2443</v>
      </c>
      <c r="D1613" s="739" t="s">
        <v>898</v>
      </c>
    </row>
    <row r="1614" spans="1:4" ht="45">
      <c r="A1614" s="748" t="s">
        <v>2053</v>
      </c>
      <c r="C1614" s="794" t="s">
        <v>2443</v>
      </c>
      <c r="D1614" s="739" t="s">
        <v>898</v>
      </c>
    </row>
    <row r="1615" spans="1:4" ht="30">
      <c r="A1615" s="748" t="s">
        <v>2054</v>
      </c>
      <c r="C1615" s="794" t="s">
        <v>2443</v>
      </c>
      <c r="D1615" s="739" t="s">
        <v>898</v>
      </c>
    </row>
    <row r="1616" spans="1:4" ht="45">
      <c r="A1616" s="748" t="s">
        <v>2055</v>
      </c>
      <c r="C1616" s="794" t="s">
        <v>2443</v>
      </c>
      <c r="D1616" s="739" t="s">
        <v>898</v>
      </c>
    </row>
    <row r="1617" spans="1:4" ht="30">
      <c r="A1617" s="748" t="s">
        <v>2056</v>
      </c>
      <c r="C1617" s="794" t="s">
        <v>2443</v>
      </c>
      <c r="D1617" s="739" t="s">
        <v>898</v>
      </c>
    </row>
    <row r="1618" spans="1:4" ht="30">
      <c r="A1618" s="748" t="s">
        <v>2057</v>
      </c>
      <c r="C1618" s="794" t="s">
        <v>2443</v>
      </c>
      <c r="D1618" s="739" t="s">
        <v>898</v>
      </c>
    </row>
    <row r="1619" spans="1:4" ht="45">
      <c r="A1619" s="748" t="s">
        <v>2058</v>
      </c>
      <c r="C1619" s="794" t="s">
        <v>2443</v>
      </c>
      <c r="D1619" s="739" t="s">
        <v>898</v>
      </c>
    </row>
    <row r="1620" spans="1:4" ht="45">
      <c r="A1620" s="748" t="s">
        <v>2059</v>
      </c>
      <c r="C1620" s="794" t="s">
        <v>2443</v>
      </c>
      <c r="D1620" s="739" t="s">
        <v>898</v>
      </c>
    </row>
    <row r="1621" spans="1:4" ht="45">
      <c r="A1621" s="748" t="s">
        <v>2060</v>
      </c>
      <c r="C1621" s="794" t="s">
        <v>2443</v>
      </c>
      <c r="D1621" s="739" t="s">
        <v>898</v>
      </c>
    </row>
    <row r="1622" spans="1:4" ht="60">
      <c r="A1622" s="748" t="s">
        <v>2061</v>
      </c>
      <c r="C1622" s="794" t="s">
        <v>2443</v>
      </c>
      <c r="D1622" s="739" t="s">
        <v>898</v>
      </c>
    </row>
    <row r="1623" spans="1:4" ht="60">
      <c r="A1623" s="748" t="s">
        <v>2062</v>
      </c>
      <c r="C1623" s="794" t="s">
        <v>2443</v>
      </c>
      <c r="D1623" s="739" t="s">
        <v>898</v>
      </c>
    </row>
    <row r="1624" spans="1:4" ht="60">
      <c r="A1624" s="748" t="s">
        <v>2063</v>
      </c>
      <c r="C1624" s="794" t="s">
        <v>2443</v>
      </c>
      <c r="D1624" s="739" t="s">
        <v>898</v>
      </c>
    </row>
    <row r="1625" spans="1:4" ht="90">
      <c r="A1625" s="748" t="s">
        <v>2064</v>
      </c>
      <c r="C1625" s="794" t="s">
        <v>2443</v>
      </c>
      <c r="D1625" s="739" t="s">
        <v>898</v>
      </c>
    </row>
    <row r="1626" spans="1:4" ht="90">
      <c r="A1626" s="748" t="s">
        <v>2065</v>
      </c>
      <c r="C1626" s="794" t="s">
        <v>2443</v>
      </c>
      <c r="D1626" s="739" t="s">
        <v>898</v>
      </c>
    </row>
    <row r="1627" spans="1:4" ht="30">
      <c r="A1627" s="748" t="s">
        <v>2066</v>
      </c>
      <c r="C1627" s="794" t="s">
        <v>2443</v>
      </c>
      <c r="D1627" s="739" t="s">
        <v>898</v>
      </c>
    </row>
    <row r="1628" spans="1:4" ht="60">
      <c r="A1628" s="748" t="s">
        <v>2067</v>
      </c>
      <c r="C1628" s="794" t="s">
        <v>2443</v>
      </c>
      <c r="D1628" s="739" t="s">
        <v>898</v>
      </c>
    </row>
    <row r="1629" spans="1:4" ht="45">
      <c r="A1629" s="748" t="s">
        <v>2068</v>
      </c>
      <c r="C1629" s="794" t="s">
        <v>2443</v>
      </c>
      <c r="D1629" s="739" t="s">
        <v>898</v>
      </c>
    </row>
    <row r="1630" spans="1:4" ht="60">
      <c r="A1630" s="748" t="s">
        <v>2069</v>
      </c>
      <c r="C1630" s="794" t="s">
        <v>2443</v>
      </c>
      <c r="D1630" s="739" t="s">
        <v>898</v>
      </c>
    </row>
    <row r="1631" spans="1:4" ht="90">
      <c r="A1631" s="748" t="s">
        <v>2070</v>
      </c>
      <c r="C1631" s="794" t="s">
        <v>2443</v>
      </c>
      <c r="D1631" s="739" t="s">
        <v>898</v>
      </c>
    </row>
    <row r="1632" spans="1:4" ht="60">
      <c r="A1632" s="748" t="s">
        <v>2071</v>
      </c>
      <c r="C1632" s="794" t="s">
        <v>2443</v>
      </c>
      <c r="D1632" s="739" t="s">
        <v>898</v>
      </c>
    </row>
    <row r="1633" spans="1:4" ht="60">
      <c r="A1633" s="748" t="s">
        <v>2072</v>
      </c>
      <c r="C1633" s="794" t="s">
        <v>2443</v>
      </c>
      <c r="D1633" s="739" t="s">
        <v>898</v>
      </c>
    </row>
    <row r="1634" spans="1:4" ht="60">
      <c r="A1634" s="748" t="s">
        <v>2073</v>
      </c>
      <c r="C1634" s="794" t="s">
        <v>2443</v>
      </c>
      <c r="D1634" s="739" t="s">
        <v>898</v>
      </c>
    </row>
    <row r="1635" spans="1:4" ht="30">
      <c r="A1635" s="748" t="s">
        <v>2074</v>
      </c>
      <c r="C1635" s="794" t="s">
        <v>2443</v>
      </c>
      <c r="D1635" s="739" t="s">
        <v>898</v>
      </c>
    </row>
    <row r="1636" spans="1:4" ht="45">
      <c r="A1636" s="748" t="s">
        <v>2075</v>
      </c>
      <c r="C1636" s="794" t="s">
        <v>2443</v>
      </c>
      <c r="D1636" s="739" t="s">
        <v>898</v>
      </c>
    </row>
    <row r="1637" spans="1:4" ht="60">
      <c r="A1637" s="748" t="s">
        <v>2076</v>
      </c>
      <c r="C1637" s="794" t="s">
        <v>2443</v>
      </c>
      <c r="D1637" s="739" t="s">
        <v>898</v>
      </c>
    </row>
    <row r="1638" spans="1:4" ht="45">
      <c r="A1638" s="748" t="s">
        <v>2077</v>
      </c>
      <c r="C1638" s="794" t="s">
        <v>2443</v>
      </c>
      <c r="D1638" s="739" t="s">
        <v>898</v>
      </c>
    </row>
    <row r="1639" spans="1:4" ht="45">
      <c r="A1639" s="748" t="s">
        <v>2078</v>
      </c>
      <c r="C1639" s="794" t="s">
        <v>2443</v>
      </c>
      <c r="D1639" s="739" t="s">
        <v>898</v>
      </c>
    </row>
    <row r="1640" spans="1:4" ht="45">
      <c r="A1640" s="748" t="s">
        <v>2079</v>
      </c>
      <c r="C1640" s="794" t="s">
        <v>2443</v>
      </c>
      <c r="D1640" s="739" t="s">
        <v>898</v>
      </c>
    </row>
    <row r="1641" spans="1:4" ht="60">
      <c r="A1641" s="748" t="s">
        <v>2080</v>
      </c>
      <c r="C1641" s="794" t="s">
        <v>2443</v>
      </c>
      <c r="D1641" s="739" t="s">
        <v>898</v>
      </c>
    </row>
    <row r="1642" spans="1:4" ht="45">
      <c r="A1642" s="748" t="s">
        <v>2081</v>
      </c>
      <c r="C1642" s="794" t="s">
        <v>2443</v>
      </c>
      <c r="D1642" s="739" t="s">
        <v>898</v>
      </c>
    </row>
    <row r="1643" spans="1:4" ht="45">
      <c r="A1643" s="748" t="s">
        <v>2082</v>
      </c>
      <c r="C1643" s="794" t="s">
        <v>2443</v>
      </c>
      <c r="D1643" s="739" t="s">
        <v>898</v>
      </c>
    </row>
    <row r="1644" spans="1:4" ht="60">
      <c r="A1644" s="748" t="s">
        <v>2083</v>
      </c>
      <c r="C1644" s="794" t="s">
        <v>2443</v>
      </c>
      <c r="D1644" s="739" t="s">
        <v>898</v>
      </c>
    </row>
    <row r="1645" spans="1:4" ht="60">
      <c r="A1645" s="748" t="s">
        <v>2084</v>
      </c>
      <c r="C1645" s="794" t="s">
        <v>2443</v>
      </c>
      <c r="D1645" s="739" t="s">
        <v>898</v>
      </c>
    </row>
    <row r="1646" spans="1:4" ht="45">
      <c r="A1646" s="748" t="s">
        <v>2085</v>
      </c>
      <c r="C1646" s="794" t="s">
        <v>2443</v>
      </c>
      <c r="D1646" s="739" t="s">
        <v>898</v>
      </c>
    </row>
    <row r="1647" spans="1:4" ht="75">
      <c r="A1647" s="748" t="s">
        <v>2086</v>
      </c>
      <c r="C1647" s="794" t="s">
        <v>2443</v>
      </c>
      <c r="D1647" s="739" t="s">
        <v>898</v>
      </c>
    </row>
    <row r="1648" spans="1:4" ht="30">
      <c r="A1648" s="748" t="s">
        <v>2087</v>
      </c>
      <c r="C1648" s="794" t="s">
        <v>2443</v>
      </c>
      <c r="D1648" s="739" t="s">
        <v>898</v>
      </c>
    </row>
    <row r="1649" spans="1:4" ht="75">
      <c r="A1649" s="748" t="s">
        <v>2088</v>
      </c>
      <c r="C1649" s="794" t="s">
        <v>2443</v>
      </c>
      <c r="D1649" s="739" t="s">
        <v>898</v>
      </c>
    </row>
    <row r="1650" spans="1:4" ht="45">
      <c r="A1650" s="748" t="s">
        <v>2089</v>
      </c>
      <c r="C1650" s="794" t="s">
        <v>2443</v>
      </c>
      <c r="D1650" s="739" t="s">
        <v>898</v>
      </c>
    </row>
    <row r="1651" spans="1:4" ht="75">
      <c r="A1651" s="748" t="s">
        <v>2090</v>
      </c>
      <c r="C1651" s="794" t="s">
        <v>2443</v>
      </c>
      <c r="D1651" s="739" t="s">
        <v>898</v>
      </c>
    </row>
    <row r="1652" spans="1:4" ht="30">
      <c r="A1652" s="748" t="s">
        <v>2091</v>
      </c>
      <c r="C1652" s="794" t="s">
        <v>2443</v>
      </c>
      <c r="D1652" s="739" t="s">
        <v>898</v>
      </c>
    </row>
    <row r="1653" spans="1:4" ht="30">
      <c r="A1653" s="748" t="s">
        <v>2092</v>
      </c>
      <c r="C1653" s="794" t="s">
        <v>2443</v>
      </c>
      <c r="D1653" s="739" t="s">
        <v>898</v>
      </c>
    </row>
    <row r="1654" spans="1:4" ht="45">
      <c r="A1654" s="748" t="s">
        <v>2093</v>
      </c>
      <c r="C1654" s="794" t="s">
        <v>2443</v>
      </c>
      <c r="D1654" s="739" t="s">
        <v>898</v>
      </c>
    </row>
    <row r="1655" spans="1:4" ht="45">
      <c r="A1655" s="748" t="s">
        <v>2094</v>
      </c>
      <c r="C1655" s="794" t="s">
        <v>2443</v>
      </c>
      <c r="D1655" s="739" t="s">
        <v>898</v>
      </c>
    </row>
    <row r="1656" spans="1:4" ht="30">
      <c r="A1656" s="748" t="s">
        <v>2095</v>
      </c>
      <c r="C1656" s="794" t="s">
        <v>2443</v>
      </c>
      <c r="D1656" s="739" t="s">
        <v>898</v>
      </c>
    </row>
    <row r="1657" spans="1:4" ht="45">
      <c r="A1657" s="748" t="s">
        <v>2096</v>
      </c>
      <c r="C1657" s="794" t="s">
        <v>2443</v>
      </c>
      <c r="D1657" s="739" t="s">
        <v>898</v>
      </c>
    </row>
    <row r="1658" spans="1:4" ht="30">
      <c r="A1658" s="748" t="s">
        <v>2097</v>
      </c>
      <c r="C1658" s="794" t="s">
        <v>2443</v>
      </c>
      <c r="D1658" s="739" t="s">
        <v>898</v>
      </c>
    </row>
    <row r="1659" spans="1:4" ht="75">
      <c r="A1659" s="748" t="s">
        <v>2098</v>
      </c>
      <c r="C1659" s="794" t="s">
        <v>2443</v>
      </c>
      <c r="D1659" s="739" t="s">
        <v>898</v>
      </c>
    </row>
    <row r="1660" spans="1:4" ht="60">
      <c r="A1660" s="748" t="s">
        <v>2099</v>
      </c>
      <c r="C1660" s="794" t="s">
        <v>2443</v>
      </c>
      <c r="D1660" s="739" t="s">
        <v>898</v>
      </c>
    </row>
    <row r="1661" spans="1:4" ht="60">
      <c r="A1661" s="748" t="s">
        <v>2100</v>
      </c>
      <c r="C1661" s="794" t="s">
        <v>2443</v>
      </c>
      <c r="D1661" s="739" t="s">
        <v>898</v>
      </c>
    </row>
    <row r="1662" spans="1:4" ht="45">
      <c r="A1662" s="748" t="s">
        <v>2101</v>
      </c>
      <c r="C1662" s="794" t="s">
        <v>2443</v>
      </c>
      <c r="D1662" s="739" t="s">
        <v>898</v>
      </c>
    </row>
    <row r="1663" spans="1:4" ht="45">
      <c r="A1663" s="748" t="s">
        <v>2102</v>
      </c>
      <c r="C1663" s="794" t="s">
        <v>2443</v>
      </c>
      <c r="D1663" s="739" t="s">
        <v>898</v>
      </c>
    </row>
    <row r="1664" spans="1:4" ht="30">
      <c r="A1664" s="748" t="s">
        <v>2103</v>
      </c>
      <c r="C1664" s="794" t="s">
        <v>2443</v>
      </c>
      <c r="D1664" s="739" t="s">
        <v>898</v>
      </c>
    </row>
    <row r="1665" spans="1:4" ht="60">
      <c r="A1665" s="748" t="s">
        <v>2104</v>
      </c>
      <c r="C1665" s="794" t="s">
        <v>2443</v>
      </c>
      <c r="D1665" s="739" t="s">
        <v>898</v>
      </c>
    </row>
    <row r="1666" spans="1:4" ht="60">
      <c r="A1666" s="748" t="s">
        <v>2105</v>
      </c>
      <c r="C1666" s="794" t="s">
        <v>2443</v>
      </c>
      <c r="D1666" s="739" t="s">
        <v>898</v>
      </c>
    </row>
    <row r="1667" spans="1:4" ht="45">
      <c r="A1667" s="748" t="s">
        <v>2106</v>
      </c>
      <c r="C1667" s="794" t="s">
        <v>2443</v>
      </c>
      <c r="D1667" s="739" t="s">
        <v>898</v>
      </c>
    </row>
    <row r="1668" spans="1:4" ht="90">
      <c r="A1668" s="748" t="s">
        <v>2107</v>
      </c>
      <c r="C1668" s="794" t="s">
        <v>2443</v>
      </c>
      <c r="D1668" s="739" t="s">
        <v>898</v>
      </c>
    </row>
    <row r="1669" spans="1:4" ht="60">
      <c r="A1669" s="748" t="s">
        <v>2108</v>
      </c>
      <c r="C1669" s="794" t="s">
        <v>2443</v>
      </c>
      <c r="D1669" s="739" t="s">
        <v>898</v>
      </c>
    </row>
    <row r="1670" spans="1:4" ht="60">
      <c r="A1670" s="748" t="s">
        <v>2109</v>
      </c>
      <c r="C1670" s="794" t="s">
        <v>2443</v>
      </c>
      <c r="D1670" s="739" t="s">
        <v>898</v>
      </c>
    </row>
    <row r="1671" spans="1:4" ht="75">
      <c r="A1671" s="748" t="s">
        <v>2110</v>
      </c>
      <c r="C1671" s="794" t="s">
        <v>2443</v>
      </c>
      <c r="D1671" s="739" t="s">
        <v>898</v>
      </c>
    </row>
    <row r="1672" spans="1:4" ht="30">
      <c r="A1672" s="748" t="s">
        <v>2111</v>
      </c>
      <c r="C1672" s="794" t="s">
        <v>2443</v>
      </c>
      <c r="D1672" s="739" t="s">
        <v>898</v>
      </c>
    </row>
    <row r="1673" spans="1:4" ht="45">
      <c r="A1673" s="748" t="s">
        <v>2112</v>
      </c>
      <c r="C1673" s="794" t="s">
        <v>2443</v>
      </c>
      <c r="D1673" s="739" t="s">
        <v>898</v>
      </c>
    </row>
    <row r="1674" spans="1:4" ht="45">
      <c r="A1674" s="748" t="s">
        <v>2113</v>
      </c>
      <c r="C1674" s="794" t="s">
        <v>2443</v>
      </c>
      <c r="D1674" s="739" t="s">
        <v>898</v>
      </c>
    </row>
    <row r="1675" spans="1:4" ht="45">
      <c r="A1675" s="748" t="s">
        <v>2114</v>
      </c>
      <c r="C1675" s="794" t="s">
        <v>2443</v>
      </c>
      <c r="D1675" s="739" t="s">
        <v>898</v>
      </c>
    </row>
    <row r="1676" spans="1:4" ht="45">
      <c r="A1676" s="748" t="s">
        <v>2115</v>
      </c>
      <c r="C1676" s="794" t="s">
        <v>2443</v>
      </c>
      <c r="D1676" s="739" t="s">
        <v>898</v>
      </c>
    </row>
    <row r="1677" spans="1:4" ht="75">
      <c r="A1677" s="748" t="s">
        <v>2116</v>
      </c>
      <c r="C1677" s="794" t="s">
        <v>2443</v>
      </c>
      <c r="D1677" s="739" t="s">
        <v>898</v>
      </c>
    </row>
    <row r="1678" spans="1:4" ht="60">
      <c r="A1678" s="748" t="s">
        <v>2117</v>
      </c>
      <c r="C1678" s="794" t="s">
        <v>2443</v>
      </c>
      <c r="D1678" s="739" t="s">
        <v>898</v>
      </c>
    </row>
    <row r="1679" spans="1:4" ht="60">
      <c r="A1679" s="748" t="s">
        <v>2118</v>
      </c>
      <c r="C1679" s="794" t="s">
        <v>2443</v>
      </c>
      <c r="D1679" s="739" t="s">
        <v>898</v>
      </c>
    </row>
    <row r="1680" spans="1:4" ht="90">
      <c r="A1680" s="748" t="s">
        <v>2119</v>
      </c>
      <c r="C1680" s="794" t="s">
        <v>2443</v>
      </c>
      <c r="D1680" s="739" t="s">
        <v>898</v>
      </c>
    </row>
    <row r="1681" spans="1:4" ht="45">
      <c r="A1681" s="748" t="s">
        <v>2120</v>
      </c>
      <c r="C1681" s="794" t="s">
        <v>2443</v>
      </c>
      <c r="D1681" s="739" t="s">
        <v>898</v>
      </c>
    </row>
    <row r="1682" spans="1:4" ht="75">
      <c r="A1682" s="748" t="s">
        <v>2121</v>
      </c>
      <c r="C1682" s="794" t="s">
        <v>2443</v>
      </c>
      <c r="D1682" s="739" t="s">
        <v>898</v>
      </c>
    </row>
    <row r="1683" spans="1:4" ht="30">
      <c r="A1683" s="748" t="s">
        <v>2122</v>
      </c>
      <c r="C1683" s="794" t="s">
        <v>2443</v>
      </c>
      <c r="D1683" s="739" t="s">
        <v>898</v>
      </c>
    </row>
    <row r="1684" spans="1:4" ht="45">
      <c r="A1684" s="748" t="s">
        <v>2123</v>
      </c>
      <c r="C1684" s="794" t="s">
        <v>2443</v>
      </c>
      <c r="D1684" s="739" t="s">
        <v>898</v>
      </c>
    </row>
    <row r="1685" spans="1:4" ht="75">
      <c r="A1685" s="748" t="s">
        <v>2124</v>
      </c>
      <c r="C1685" s="794" t="s">
        <v>2443</v>
      </c>
      <c r="D1685" s="739" t="s">
        <v>898</v>
      </c>
    </row>
    <row r="1686" spans="1:4" ht="30">
      <c r="A1686" s="748" t="s">
        <v>2125</v>
      </c>
      <c r="C1686" s="794" t="s">
        <v>2443</v>
      </c>
      <c r="D1686" s="739" t="s">
        <v>898</v>
      </c>
    </row>
    <row r="1687" spans="1:4" ht="45">
      <c r="A1687" s="748" t="s">
        <v>2126</v>
      </c>
      <c r="C1687" s="794" t="s">
        <v>2443</v>
      </c>
      <c r="D1687" s="739" t="s">
        <v>898</v>
      </c>
    </row>
    <row r="1688" spans="1:4" ht="45">
      <c r="A1688" s="748" t="s">
        <v>2127</v>
      </c>
      <c r="C1688" s="794" t="s">
        <v>2443</v>
      </c>
      <c r="D1688" s="739" t="s">
        <v>898</v>
      </c>
    </row>
    <row r="1689" spans="1:4" ht="105">
      <c r="A1689" s="748" t="s">
        <v>2128</v>
      </c>
      <c r="C1689" s="794" t="s">
        <v>2443</v>
      </c>
      <c r="D1689" s="739" t="s">
        <v>898</v>
      </c>
    </row>
    <row r="1690" spans="1:4" ht="75">
      <c r="A1690" s="748" t="s">
        <v>2129</v>
      </c>
      <c r="C1690" s="794" t="s">
        <v>2443</v>
      </c>
      <c r="D1690" s="739" t="s">
        <v>898</v>
      </c>
    </row>
    <row r="1691" spans="1:4" ht="45">
      <c r="A1691" s="748" t="s">
        <v>2130</v>
      </c>
      <c r="C1691" s="794" t="s">
        <v>2443</v>
      </c>
      <c r="D1691" s="739" t="s">
        <v>898</v>
      </c>
    </row>
    <row r="1692" spans="1:4" ht="60">
      <c r="A1692" s="748" t="s">
        <v>2131</v>
      </c>
      <c r="C1692" s="794" t="s">
        <v>2443</v>
      </c>
      <c r="D1692" s="739" t="s">
        <v>898</v>
      </c>
    </row>
    <row r="1693" spans="1:4" ht="60">
      <c r="A1693" s="748" t="s">
        <v>2132</v>
      </c>
      <c r="C1693" s="794" t="s">
        <v>2443</v>
      </c>
      <c r="D1693" s="739" t="s">
        <v>898</v>
      </c>
    </row>
    <row r="1694" spans="1:4" ht="60">
      <c r="A1694" s="748" t="s">
        <v>2133</v>
      </c>
      <c r="C1694" s="794" t="s">
        <v>2443</v>
      </c>
      <c r="D1694" s="739" t="s">
        <v>898</v>
      </c>
    </row>
    <row r="1695" spans="1:4" ht="30">
      <c r="A1695" s="748" t="s">
        <v>2134</v>
      </c>
      <c r="C1695" s="794" t="s">
        <v>899</v>
      </c>
      <c r="D1695" s="739" t="s">
        <v>898</v>
      </c>
    </row>
    <row r="1696" spans="1:4" ht="30">
      <c r="A1696" s="748" t="s">
        <v>2135</v>
      </c>
      <c r="C1696" s="794" t="s">
        <v>899</v>
      </c>
      <c r="D1696" s="739" t="s">
        <v>898</v>
      </c>
    </row>
    <row r="1697" spans="1:4" ht="30">
      <c r="A1697" s="748" t="s">
        <v>2136</v>
      </c>
      <c r="C1697" s="794" t="s">
        <v>899</v>
      </c>
      <c r="D1697" s="739" t="s">
        <v>898</v>
      </c>
    </row>
    <row r="1698" spans="1:4" ht="30">
      <c r="A1698" s="748" t="s">
        <v>2137</v>
      </c>
      <c r="C1698" s="794" t="s">
        <v>899</v>
      </c>
      <c r="D1698" s="739" t="s">
        <v>898</v>
      </c>
    </row>
    <row r="1699" spans="1:4" ht="30">
      <c r="A1699" s="748" t="s">
        <v>2138</v>
      </c>
      <c r="C1699" s="794" t="s">
        <v>899</v>
      </c>
      <c r="D1699" s="739" t="s">
        <v>898</v>
      </c>
    </row>
    <row r="1700" spans="1:4" ht="30">
      <c r="A1700" s="748" t="s">
        <v>2139</v>
      </c>
      <c r="C1700" s="794" t="s">
        <v>899</v>
      </c>
      <c r="D1700" s="739" t="s">
        <v>898</v>
      </c>
    </row>
    <row r="1701" spans="1:4" ht="30">
      <c r="A1701" s="748" t="s">
        <v>2140</v>
      </c>
      <c r="C1701" s="794" t="s">
        <v>899</v>
      </c>
      <c r="D1701" s="739" t="s">
        <v>898</v>
      </c>
    </row>
    <row r="1702" spans="1:4" ht="30">
      <c r="A1702" s="748" t="s">
        <v>2141</v>
      </c>
      <c r="C1702" s="794" t="s">
        <v>899</v>
      </c>
      <c r="D1702" s="739" t="s">
        <v>898</v>
      </c>
    </row>
    <row r="1703" spans="1:4" ht="45">
      <c r="A1703" s="748" t="s">
        <v>2142</v>
      </c>
      <c r="C1703" s="794" t="s">
        <v>899</v>
      </c>
      <c r="D1703" s="739" t="s">
        <v>898</v>
      </c>
    </row>
    <row r="1704" spans="1:4" ht="45">
      <c r="A1704" s="748" t="s">
        <v>2143</v>
      </c>
      <c r="C1704" s="794" t="s">
        <v>899</v>
      </c>
      <c r="D1704" s="739" t="s">
        <v>898</v>
      </c>
    </row>
    <row r="1705" spans="1:4" ht="30">
      <c r="A1705" s="748" t="s">
        <v>2144</v>
      </c>
      <c r="C1705" s="794" t="s">
        <v>899</v>
      </c>
      <c r="D1705" s="739" t="s">
        <v>898</v>
      </c>
    </row>
    <row r="1706" spans="1:4" ht="45">
      <c r="A1706" s="748" t="s">
        <v>2145</v>
      </c>
      <c r="C1706" s="794" t="s">
        <v>899</v>
      </c>
      <c r="D1706" s="739" t="s">
        <v>898</v>
      </c>
    </row>
    <row r="1707" spans="1:4" ht="30">
      <c r="A1707" s="748" t="s">
        <v>2146</v>
      </c>
      <c r="C1707" s="794" t="s">
        <v>899</v>
      </c>
      <c r="D1707" s="739" t="s">
        <v>898</v>
      </c>
    </row>
    <row r="1708" spans="1:4" ht="45">
      <c r="A1708" s="748" t="s">
        <v>2147</v>
      </c>
      <c r="C1708" s="794" t="s">
        <v>899</v>
      </c>
      <c r="D1708" s="739" t="s">
        <v>898</v>
      </c>
    </row>
    <row r="1709" spans="1:4" ht="45">
      <c r="A1709" s="748" t="s">
        <v>2148</v>
      </c>
      <c r="C1709" s="794" t="s">
        <v>899</v>
      </c>
      <c r="D1709" s="739" t="s">
        <v>898</v>
      </c>
    </row>
    <row r="1710" spans="1:4" ht="60">
      <c r="A1710" s="748" t="s">
        <v>2149</v>
      </c>
      <c r="C1710" s="794" t="s">
        <v>899</v>
      </c>
      <c r="D1710" s="739" t="s">
        <v>898</v>
      </c>
    </row>
    <row r="1711" spans="1:4" ht="30">
      <c r="A1711" s="748" t="s">
        <v>2150</v>
      </c>
      <c r="C1711" s="794" t="s">
        <v>899</v>
      </c>
      <c r="D1711" s="739" t="s">
        <v>898</v>
      </c>
    </row>
    <row r="1712" spans="1:4" ht="30">
      <c r="A1712" s="748" t="s">
        <v>2151</v>
      </c>
      <c r="C1712" s="794" t="s">
        <v>899</v>
      </c>
      <c r="D1712" s="739" t="s">
        <v>898</v>
      </c>
    </row>
    <row r="1713" spans="1:4" ht="30">
      <c r="A1713" s="748" t="s">
        <v>2152</v>
      </c>
      <c r="C1713" s="794" t="s">
        <v>899</v>
      </c>
      <c r="D1713" s="739" t="s">
        <v>898</v>
      </c>
    </row>
    <row r="1714" spans="1:4" ht="45">
      <c r="A1714" s="748" t="s">
        <v>2153</v>
      </c>
      <c r="C1714" s="794" t="s">
        <v>899</v>
      </c>
      <c r="D1714" s="739" t="s">
        <v>898</v>
      </c>
    </row>
    <row r="1715" spans="1:4" ht="45">
      <c r="A1715" s="748" t="s">
        <v>2154</v>
      </c>
      <c r="C1715" s="794" t="s">
        <v>899</v>
      </c>
      <c r="D1715" s="739" t="s">
        <v>898</v>
      </c>
    </row>
    <row r="1716" spans="1:4" ht="45">
      <c r="A1716" s="748" t="s">
        <v>2155</v>
      </c>
      <c r="C1716" s="794" t="s">
        <v>899</v>
      </c>
      <c r="D1716" s="739" t="s">
        <v>898</v>
      </c>
    </row>
    <row r="1717" spans="1:4" ht="60">
      <c r="A1717" s="748" t="s">
        <v>2156</v>
      </c>
      <c r="C1717" s="794" t="s">
        <v>899</v>
      </c>
      <c r="D1717" s="739" t="s">
        <v>898</v>
      </c>
    </row>
    <row r="1718" spans="1:4" ht="45">
      <c r="A1718" s="748" t="s">
        <v>2157</v>
      </c>
      <c r="C1718" s="794" t="s">
        <v>899</v>
      </c>
      <c r="D1718" s="739" t="s">
        <v>898</v>
      </c>
    </row>
    <row r="1719" spans="1:4" ht="45">
      <c r="A1719" s="748" t="s">
        <v>2158</v>
      </c>
      <c r="C1719" s="794" t="s">
        <v>899</v>
      </c>
      <c r="D1719" s="739" t="s">
        <v>898</v>
      </c>
    </row>
    <row r="1720" spans="1:4" ht="45">
      <c r="A1720" s="748" t="s">
        <v>2159</v>
      </c>
      <c r="C1720" s="794" t="s">
        <v>899</v>
      </c>
      <c r="D1720" s="739" t="s">
        <v>898</v>
      </c>
    </row>
    <row r="1721" spans="1:4" ht="45">
      <c r="A1721" s="748" t="s">
        <v>2160</v>
      </c>
      <c r="C1721" s="794" t="s">
        <v>899</v>
      </c>
      <c r="D1721" s="739" t="s">
        <v>898</v>
      </c>
    </row>
    <row r="1722" spans="1:4" ht="60">
      <c r="A1722" s="748" t="s">
        <v>2161</v>
      </c>
      <c r="C1722" s="794" t="s">
        <v>899</v>
      </c>
      <c r="D1722" s="739" t="s">
        <v>898</v>
      </c>
    </row>
    <row r="1723" spans="1:4" ht="45">
      <c r="A1723" s="748" t="s">
        <v>2162</v>
      </c>
      <c r="C1723" s="794" t="s">
        <v>899</v>
      </c>
      <c r="D1723" s="739" t="s">
        <v>898</v>
      </c>
    </row>
    <row r="1724" spans="1:4" ht="60">
      <c r="A1724" s="748" t="s">
        <v>2163</v>
      </c>
      <c r="C1724" s="794" t="s">
        <v>899</v>
      </c>
      <c r="D1724" s="739" t="s">
        <v>898</v>
      </c>
    </row>
    <row r="1725" spans="1:4" ht="60">
      <c r="A1725" s="748" t="s">
        <v>2164</v>
      </c>
      <c r="C1725" s="794" t="s">
        <v>899</v>
      </c>
      <c r="D1725" s="739" t="s">
        <v>898</v>
      </c>
    </row>
    <row r="1726" spans="1:4" ht="60">
      <c r="A1726" s="748" t="s">
        <v>2165</v>
      </c>
      <c r="C1726" s="794" t="s">
        <v>899</v>
      </c>
      <c r="D1726" s="739" t="s">
        <v>898</v>
      </c>
    </row>
    <row r="1727" spans="1:4" ht="60">
      <c r="A1727" s="748" t="s">
        <v>2166</v>
      </c>
      <c r="C1727" s="794" t="s">
        <v>899</v>
      </c>
      <c r="D1727" s="739" t="s">
        <v>898</v>
      </c>
    </row>
    <row r="1728" spans="1:4" ht="45">
      <c r="A1728" s="748" t="s">
        <v>2167</v>
      </c>
      <c r="C1728" s="794" t="s">
        <v>899</v>
      </c>
      <c r="D1728" s="739" t="s">
        <v>898</v>
      </c>
    </row>
    <row r="1729" spans="1:4" ht="60">
      <c r="A1729" s="748" t="s">
        <v>2168</v>
      </c>
      <c r="C1729" s="794" t="s">
        <v>899</v>
      </c>
      <c r="D1729" s="739" t="s">
        <v>898</v>
      </c>
    </row>
    <row r="1730" spans="1:4" ht="60">
      <c r="A1730" s="748" t="s">
        <v>2169</v>
      </c>
      <c r="C1730" s="794" t="s">
        <v>899</v>
      </c>
      <c r="D1730" s="739" t="s">
        <v>898</v>
      </c>
    </row>
    <row r="1731" spans="1:4" ht="45">
      <c r="A1731" s="748" t="s">
        <v>2170</v>
      </c>
      <c r="C1731" s="794" t="s">
        <v>899</v>
      </c>
      <c r="D1731" s="739" t="s">
        <v>898</v>
      </c>
    </row>
    <row r="1732" spans="1:4" ht="75">
      <c r="A1732" s="748" t="s">
        <v>2171</v>
      </c>
      <c r="C1732" s="794" t="s">
        <v>899</v>
      </c>
      <c r="D1732" s="739" t="s">
        <v>898</v>
      </c>
    </row>
    <row r="1733" spans="1:4" ht="45">
      <c r="A1733" s="748" t="s">
        <v>2172</v>
      </c>
      <c r="C1733" s="794" t="s">
        <v>899</v>
      </c>
      <c r="D1733" s="739" t="s">
        <v>898</v>
      </c>
    </row>
    <row r="1734" spans="1:4" ht="60">
      <c r="A1734" s="748" t="s">
        <v>2173</v>
      </c>
      <c r="C1734" s="794" t="s">
        <v>899</v>
      </c>
      <c r="D1734" s="739" t="s">
        <v>898</v>
      </c>
    </row>
    <row r="1735" spans="1:4" ht="45">
      <c r="A1735" s="748" t="s">
        <v>2174</v>
      </c>
      <c r="C1735" s="794" t="s">
        <v>899</v>
      </c>
      <c r="D1735" s="739" t="s">
        <v>898</v>
      </c>
    </row>
    <row r="1736" spans="1:4" ht="75">
      <c r="A1736" s="748" t="s">
        <v>2175</v>
      </c>
      <c r="C1736" s="794" t="s">
        <v>899</v>
      </c>
      <c r="D1736" s="739" t="s">
        <v>898</v>
      </c>
    </row>
    <row r="1737" spans="1:4" ht="30">
      <c r="A1737" s="748" t="s">
        <v>2176</v>
      </c>
      <c r="C1737" s="794" t="s">
        <v>899</v>
      </c>
      <c r="D1737" s="739" t="s">
        <v>898</v>
      </c>
    </row>
    <row r="1738" spans="1:4" ht="90">
      <c r="A1738" s="748" t="s">
        <v>2177</v>
      </c>
      <c r="C1738" s="794" t="s">
        <v>899</v>
      </c>
      <c r="D1738" s="739" t="s">
        <v>898</v>
      </c>
    </row>
    <row r="1739" spans="1:4" ht="30">
      <c r="A1739" s="748" t="s">
        <v>2178</v>
      </c>
      <c r="C1739" s="794" t="s">
        <v>899</v>
      </c>
      <c r="D1739" s="739" t="s">
        <v>898</v>
      </c>
    </row>
    <row r="1740" spans="1:4" ht="75">
      <c r="A1740" s="748" t="s">
        <v>2179</v>
      </c>
      <c r="C1740" s="794" t="s">
        <v>899</v>
      </c>
      <c r="D1740" s="739" t="s">
        <v>898</v>
      </c>
    </row>
    <row r="1741" spans="1:4" ht="60">
      <c r="A1741" s="748" t="s">
        <v>2180</v>
      </c>
      <c r="C1741" s="794" t="s">
        <v>899</v>
      </c>
      <c r="D1741" s="739" t="s">
        <v>898</v>
      </c>
    </row>
    <row r="1742" spans="1:4" ht="60">
      <c r="A1742" s="748" t="s">
        <v>2181</v>
      </c>
      <c r="C1742" s="794" t="s">
        <v>899</v>
      </c>
      <c r="D1742" s="739" t="s">
        <v>898</v>
      </c>
    </row>
    <row r="1743" spans="1:4" ht="45">
      <c r="A1743" s="748" t="s">
        <v>2182</v>
      </c>
      <c r="C1743" s="794" t="s">
        <v>899</v>
      </c>
      <c r="D1743" s="739" t="s">
        <v>898</v>
      </c>
    </row>
    <row r="1744" spans="1:4" ht="60">
      <c r="A1744" s="748" t="s">
        <v>2183</v>
      </c>
      <c r="C1744" s="794" t="s">
        <v>899</v>
      </c>
      <c r="D1744" s="739" t="s">
        <v>898</v>
      </c>
    </row>
    <row r="1745" spans="1:4" ht="90">
      <c r="A1745" s="748" t="s">
        <v>2184</v>
      </c>
      <c r="C1745" s="794" t="s">
        <v>899</v>
      </c>
      <c r="D1745" s="739" t="s">
        <v>898</v>
      </c>
    </row>
    <row r="1746" spans="1:4" ht="90">
      <c r="A1746" s="748" t="s">
        <v>2185</v>
      </c>
      <c r="C1746" s="794" t="s">
        <v>899</v>
      </c>
      <c r="D1746" s="739" t="s">
        <v>898</v>
      </c>
    </row>
    <row r="1747" spans="1:4" ht="60">
      <c r="A1747" s="748" t="s">
        <v>2186</v>
      </c>
      <c r="C1747" s="794" t="s">
        <v>899</v>
      </c>
      <c r="D1747" s="739" t="s">
        <v>898</v>
      </c>
    </row>
    <row r="1748" spans="1:4" ht="75">
      <c r="A1748" s="748" t="s">
        <v>2187</v>
      </c>
      <c r="C1748" s="794" t="s">
        <v>899</v>
      </c>
      <c r="D1748" s="739" t="s">
        <v>898</v>
      </c>
    </row>
    <row r="1749" spans="1:4" ht="60">
      <c r="A1749" s="748" t="s">
        <v>2188</v>
      </c>
      <c r="C1749" s="794" t="s">
        <v>899</v>
      </c>
      <c r="D1749" s="739" t="s">
        <v>898</v>
      </c>
    </row>
    <row r="1750" spans="1:4" ht="60">
      <c r="A1750" s="748" t="s">
        <v>2189</v>
      </c>
      <c r="C1750" s="794" t="s">
        <v>899</v>
      </c>
      <c r="D1750" s="739" t="s">
        <v>898</v>
      </c>
    </row>
    <row r="1751" spans="1:4" ht="45">
      <c r="A1751" s="748" t="s">
        <v>2190</v>
      </c>
      <c r="C1751" s="794" t="s">
        <v>899</v>
      </c>
      <c r="D1751" s="739" t="s">
        <v>898</v>
      </c>
    </row>
    <row r="1752" spans="1:4" ht="45">
      <c r="A1752" s="748" t="s">
        <v>2191</v>
      </c>
      <c r="C1752" s="794" t="s">
        <v>899</v>
      </c>
      <c r="D1752" s="739" t="s">
        <v>898</v>
      </c>
    </row>
    <row r="1753" spans="1:4" ht="30">
      <c r="A1753" s="748" t="s">
        <v>2192</v>
      </c>
      <c r="C1753" s="794" t="s">
        <v>899</v>
      </c>
      <c r="D1753" s="739" t="s">
        <v>898</v>
      </c>
    </row>
    <row r="1754" spans="1:4" ht="90">
      <c r="A1754" s="748" t="s">
        <v>2193</v>
      </c>
      <c r="C1754" s="794" t="s">
        <v>899</v>
      </c>
      <c r="D1754" s="739" t="s">
        <v>898</v>
      </c>
    </row>
    <row r="1755" spans="1:4" ht="60">
      <c r="A1755" s="748" t="s">
        <v>2194</v>
      </c>
      <c r="C1755" s="794" t="s">
        <v>899</v>
      </c>
      <c r="D1755" s="739" t="s">
        <v>898</v>
      </c>
    </row>
    <row r="1756" spans="1:4" ht="60">
      <c r="A1756" s="748" t="s">
        <v>2195</v>
      </c>
      <c r="C1756" s="794" t="s">
        <v>899</v>
      </c>
      <c r="D1756" s="739" t="s">
        <v>898</v>
      </c>
    </row>
    <row r="1757" spans="1:4" ht="60">
      <c r="A1757" s="748" t="s">
        <v>2196</v>
      </c>
      <c r="C1757" s="794" t="s">
        <v>899</v>
      </c>
      <c r="D1757" s="739" t="s">
        <v>898</v>
      </c>
    </row>
    <row r="1758" spans="1:4" ht="45">
      <c r="A1758" s="748" t="s">
        <v>2197</v>
      </c>
      <c r="C1758" s="794" t="s">
        <v>899</v>
      </c>
      <c r="D1758" s="739" t="s">
        <v>898</v>
      </c>
    </row>
    <row r="1759" spans="1:4" ht="30">
      <c r="A1759" s="748" t="s">
        <v>2198</v>
      </c>
      <c r="C1759" s="794" t="s">
        <v>899</v>
      </c>
      <c r="D1759" s="739" t="s">
        <v>898</v>
      </c>
    </row>
    <row r="1760" spans="1:4" ht="45">
      <c r="A1760" s="748" t="s">
        <v>2199</v>
      </c>
      <c r="C1760" s="794" t="s">
        <v>899</v>
      </c>
      <c r="D1760" s="739" t="s">
        <v>898</v>
      </c>
    </row>
    <row r="1761" spans="1:4" ht="30">
      <c r="A1761" s="748" t="s">
        <v>2200</v>
      </c>
      <c r="C1761" s="794" t="s">
        <v>899</v>
      </c>
      <c r="D1761" s="739" t="s">
        <v>898</v>
      </c>
    </row>
    <row r="1762" spans="1:4" ht="30">
      <c r="A1762" s="748" t="s">
        <v>2201</v>
      </c>
      <c r="C1762" s="794" t="s">
        <v>899</v>
      </c>
      <c r="D1762" s="739" t="s">
        <v>898</v>
      </c>
    </row>
    <row r="1763" spans="1:4" ht="45">
      <c r="A1763" s="748" t="s">
        <v>2202</v>
      </c>
      <c r="C1763" s="794" t="s">
        <v>899</v>
      </c>
      <c r="D1763" s="739" t="s">
        <v>898</v>
      </c>
    </row>
    <row r="1764" spans="1:4" ht="45">
      <c r="A1764" s="748" t="s">
        <v>2203</v>
      </c>
      <c r="C1764" s="794" t="s">
        <v>899</v>
      </c>
      <c r="D1764" s="739" t="s">
        <v>898</v>
      </c>
    </row>
    <row r="1765" spans="1:4" ht="45">
      <c r="A1765" s="748" t="s">
        <v>2204</v>
      </c>
      <c r="C1765" s="794" t="s">
        <v>899</v>
      </c>
      <c r="D1765" s="739" t="s">
        <v>898</v>
      </c>
    </row>
    <row r="1766" spans="1:4" ht="60">
      <c r="A1766" s="748" t="s">
        <v>2205</v>
      </c>
      <c r="C1766" s="794" t="s">
        <v>899</v>
      </c>
      <c r="D1766" s="739" t="s">
        <v>898</v>
      </c>
    </row>
    <row r="1767" spans="1:4" ht="60">
      <c r="A1767" s="748" t="s">
        <v>2206</v>
      </c>
      <c r="C1767" s="794" t="s">
        <v>899</v>
      </c>
      <c r="D1767" s="739" t="s">
        <v>898</v>
      </c>
    </row>
    <row r="1768" spans="1:4" ht="60">
      <c r="A1768" s="748" t="s">
        <v>2207</v>
      </c>
      <c r="C1768" s="794" t="s">
        <v>899</v>
      </c>
      <c r="D1768" s="739" t="s">
        <v>898</v>
      </c>
    </row>
    <row r="1769" spans="1:4" ht="90">
      <c r="A1769" s="748" t="s">
        <v>2208</v>
      </c>
      <c r="C1769" s="794" t="s">
        <v>899</v>
      </c>
      <c r="D1769" s="739" t="s">
        <v>898</v>
      </c>
    </row>
    <row r="1770" spans="1:4" ht="90">
      <c r="A1770" s="748" t="s">
        <v>2209</v>
      </c>
      <c r="C1770" s="794" t="s">
        <v>899</v>
      </c>
      <c r="D1770" s="739" t="s">
        <v>898</v>
      </c>
    </row>
    <row r="1771" spans="1:4" ht="30">
      <c r="A1771" s="748" t="s">
        <v>2210</v>
      </c>
      <c r="C1771" s="794" t="s">
        <v>899</v>
      </c>
      <c r="D1771" s="739" t="s">
        <v>898</v>
      </c>
    </row>
    <row r="1772" spans="1:4" ht="60">
      <c r="A1772" s="748" t="s">
        <v>2211</v>
      </c>
      <c r="C1772" s="794" t="s">
        <v>899</v>
      </c>
      <c r="D1772" s="739" t="s">
        <v>898</v>
      </c>
    </row>
    <row r="1773" spans="1:4" ht="45">
      <c r="A1773" s="748" t="s">
        <v>2212</v>
      </c>
      <c r="C1773" s="794" t="s">
        <v>899</v>
      </c>
      <c r="D1773" s="739" t="s">
        <v>898</v>
      </c>
    </row>
    <row r="1774" spans="1:4" ht="60">
      <c r="A1774" s="748" t="s">
        <v>2213</v>
      </c>
      <c r="C1774" s="794" t="s">
        <v>899</v>
      </c>
      <c r="D1774" s="739" t="s">
        <v>898</v>
      </c>
    </row>
    <row r="1775" spans="1:4" ht="90">
      <c r="A1775" s="748" t="s">
        <v>2214</v>
      </c>
      <c r="C1775" s="794" t="s">
        <v>899</v>
      </c>
      <c r="D1775" s="739" t="s">
        <v>898</v>
      </c>
    </row>
    <row r="1776" spans="1:4" ht="60">
      <c r="A1776" s="748" t="s">
        <v>2215</v>
      </c>
      <c r="C1776" s="794" t="s">
        <v>899</v>
      </c>
      <c r="D1776" s="739" t="s">
        <v>898</v>
      </c>
    </row>
    <row r="1777" spans="1:4" ht="60">
      <c r="A1777" s="748" t="s">
        <v>2216</v>
      </c>
      <c r="C1777" s="794" t="s">
        <v>899</v>
      </c>
      <c r="D1777" s="739" t="s">
        <v>898</v>
      </c>
    </row>
    <row r="1778" spans="1:4" ht="60">
      <c r="A1778" s="748" t="s">
        <v>2217</v>
      </c>
      <c r="C1778" s="794" t="s">
        <v>899</v>
      </c>
      <c r="D1778" s="739" t="s">
        <v>898</v>
      </c>
    </row>
    <row r="1779" spans="1:4" ht="45">
      <c r="A1779" s="748" t="s">
        <v>2218</v>
      </c>
      <c r="C1779" s="794" t="s">
        <v>899</v>
      </c>
      <c r="D1779" s="739" t="s">
        <v>898</v>
      </c>
    </row>
    <row r="1780" spans="1:4" ht="45">
      <c r="A1780" s="748" t="s">
        <v>2219</v>
      </c>
      <c r="C1780" s="794" t="s">
        <v>899</v>
      </c>
      <c r="D1780" s="739" t="s">
        <v>898</v>
      </c>
    </row>
    <row r="1781" spans="1:4" ht="60">
      <c r="A1781" s="748" t="s">
        <v>2220</v>
      </c>
      <c r="C1781" s="794" t="s">
        <v>899</v>
      </c>
      <c r="D1781" s="739" t="s">
        <v>898</v>
      </c>
    </row>
    <row r="1782" spans="1:4" ht="45">
      <c r="A1782" s="748" t="s">
        <v>2221</v>
      </c>
      <c r="C1782" s="794" t="s">
        <v>899</v>
      </c>
      <c r="D1782" s="739" t="s">
        <v>898</v>
      </c>
    </row>
    <row r="1783" spans="1:4" ht="45">
      <c r="A1783" s="748" t="s">
        <v>2222</v>
      </c>
      <c r="C1783" s="794" t="s">
        <v>899</v>
      </c>
      <c r="D1783" s="739" t="s">
        <v>898</v>
      </c>
    </row>
    <row r="1784" spans="1:4" ht="45">
      <c r="A1784" s="748" t="s">
        <v>2223</v>
      </c>
      <c r="C1784" s="794" t="s">
        <v>899</v>
      </c>
      <c r="D1784" s="739" t="s">
        <v>898</v>
      </c>
    </row>
    <row r="1785" spans="1:4" ht="60">
      <c r="A1785" s="748" t="s">
        <v>2224</v>
      </c>
      <c r="C1785" s="794" t="s">
        <v>899</v>
      </c>
      <c r="D1785" s="739" t="s">
        <v>898</v>
      </c>
    </row>
    <row r="1786" spans="1:4" ht="45">
      <c r="A1786" s="748" t="s">
        <v>2225</v>
      </c>
      <c r="C1786" s="794" t="s">
        <v>899</v>
      </c>
      <c r="D1786" s="739" t="s">
        <v>898</v>
      </c>
    </row>
    <row r="1787" spans="1:4" ht="45">
      <c r="A1787" s="748" t="s">
        <v>2226</v>
      </c>
      <c r="C1787" s="794" t="s">
        <v>899</v>
      </c>
      <c r="D1787" s="739" t="s">
        <v>898</v>
      </c>
    </row>
    <row r="1788" spans="1:4" ht="75">
      <c r="A1788" s="748" t="s">
        <v>2227</v>
      </c>
      <c r="C1788" s="794" t="s">
        <v>899</v>
      </c>
      <c r="D1788" s="739" t="s">
        <v>898</v>
      </c>
    </row>
    <row r="1789" spans="1:4" ht="60">
      <c r="A1789" s="748" t="s">
        <v>2228</v>
      </c>
      <c r="C1789" s="794" t="s">
        <v>899</v>
      </c>
      <c r="D1789" s="739" t="s">
        <v>898</v>
      </c>
    </row>
    <row r="1790" spans="1:4" ht="45">
      <c r="A1790" s="748" t="s">
        <v>2229</v>
      </c>
      <c r="C1790" s="794" t="s">
        <v>899</v>
      </c>
      <c r="D1790" s="739" t="s">
        <v>898</v>
      </c>
    </row>
    <row r="1791" spans="1:4" ht="75">
      <c r="A1791" s="748" t="s">
        <v>2230</v>
      </c>
      <c r="C1791" s="794" t="s">
        <v>899</v>
      </c>
      <c r="D1791" s="739" t="s">
        <v>898</v>
      </c>
    </row>
    <row r="1792" spans="1:4" ht="30">
      <c r="A1792" s="748" t="s">
        <v>2231</v>
      </c>
      <c r="C1792" s="794" t="s">
        <v>899</v>
      </c>
      <c r="D1792" s="739" t="s">
        <v>898</v>
      </c>
    </row>
    <row r="1793" spans="1:4" ht="75">
      <c r="A1793" s="748" t="s">
        <v>2232</v>
      </c>
      <c r="C1793" s="794" t="s">
        <v>899</v>
      </c>
      <c r="D1793" s="739" t="s">
        <v>898</v>
      </c>
    </row>
    <row r="1794" spans="1:4" ht="45">
      <c r="A1794" s="748" t="s">
        <v>2233</v>
      </c>
      <c r="C1794" s="794" t="s">
        <v>899</v>
      </c>
      <c r="D1794" s="739" t="s">
        <v>898</v>
      </c>
    </row>
    <row r="1795" spans="1:4" ht="75">
      <c r="A1795" s="748" t="s">
        <v>2234</v>
      </c>
      <c r="C1795" s="794" t="s">
        <v>899</v>
      </c>
      <c r="D1795" s="739" t="s">
        <v>898</v>
      </c>
    </row>
    <row r="1796" spans="1:4" ht="30">
      <c r="A1796" s="748" t="s">
        <v>2235</v>
      </c>
      <c r="C1796" s="794" t="s">
        <v>899</v>
      </c>
      <c r="D1796" s="739" t="s">
        <v>898</v>
      </c>
    </row>
    <row r="1797" spans="1:4" ht="30">
      <c r="A1797" s="748" t="s">
        <v>2236</v>
      </c>
      <c r="C1797" s="794" t="s">
        <v>899</v>
      </c>
      <c r="D1797" s="739" t="s">
        <v>898</v>
      </c>
    </row>
    <row r="1798" spans="1:4" ht="45">
      <c r="A1798" s="748" t="s">
        <v>2237</v>
      </c>
      <c r="C1798" s="794" t="s">
        <v>899</v>
      </c>
      <c r="D1798" s="739" t="s">
        <v>898</v>
      </c>
    </row>
    <row r="1799" spans="1:4" ht="45">
      <c r="A1799" s="748" t="s">
        <v>2238</v>
      </c>
      <c r="C1799" s="794" t="s">
        <v>899</v>
      </c>
      <c r="D1799" s="739" t="s">
        <v>898</v>
      </c>
    </row>
    <row r="1800" spans="1:4" ht="30">
      <c r="A1800" s="748" t="s">
        <v>2239</v>
      </c>
      <c r="C1800" s="794" t="s">
        <v>899</v>
      </c>
      <c r="D1800" s="739" t="s">
        <v>898</v>
      </c>
    </row>
    <row r="1801" spans="1:4" ht="45">
      <c r="A1801" s="748" t="s">
        <v>2240</v>
      </c>
      <c r="C1801" s="794" t="s">
        <v>899</v>
      </c>
      <c r="D1801" s="739" t="s">
        <v>898</v>
      </c>
    </row>
    <row r="1802" spans="1:4" ht="30">
      <c r="A1802" s="748" t="s">
        <v>2241</v>
      </c>
      <c r="C1802" s="794" t="s">
        <v>899</v>
      </c>
      <c r="D1802" s="739" t="s">
        <v>898</v>
      </c>
    </row>
    <row r="1803" spans="1:4" ht="75">
      <c r="A1803" s="748" t="s">
        <v>2242</v>
      </c>
      <c r="C1803" s="794" t="s">
        <v>899</v>
      </c>
      <c r="D1803" s="739" t="s">
        <v>898</v>
      </c>
    </row>
    <row r="1804" spans="1:4" ht="60">
      <c r="A1804" s="748" t="s">
        <v>2243</v>
      </c>
      <c r="C1804" s="794" t="s">
        <v>899</v>
      </c>
      <c r="D1804" s="739" t="s">
        <v>898</v>
      </c>
    </row>
    <row r="1805" spans="1:4" ht="60">
      <c r="A1805" s="748" t="s">
        <v>2244</v>
      </c>
      <c r="C1805" s="794" t="s">
        <v>899</v>
      </c>
      <c r="D1805" s="739" t="s">
        <v>898</v>
      </c>
    </row>
    <row r="1806" spans="1:4" ht="45">
      <c r="A1806" s="748" t="s">
        <v>2245</v>
      </c>
      <c r="C1806" s="794" t="s">
        <v>899</v>
      </c>
      <c r="D1806" s="739" t="s">
        <v>898</v>
      </c>
    </row>
    <row r="1807" spans="1:4" ht="45">
      <c r="A1807" s="748" t="s">
        <v>2246</v>
      </c>
      <c r="C1807" s="794" t="s">
        <v>899</v>
      </c>
      <c r="D1807" s="739" t="s">
        <v>898</v>
      </c>
    </row>
    <row r="1808" spans="1:4" ht="30">
      <c r="A1808" s="748" t="s">
        <v>2247</v>
      </c>
      <c r="C1808" s="794" t="s">
        <v>899</v>
      </c>
      <c r="D1808" s="739" t="s">
        <v>898</v>
      </c>
    </row>
    <row r="1809" spans="1:4" ht="60">
      <c r="A1809" s="748" t="s">
        <v>2248</v>
      </c>
      <c r="C1809" s="794" t="s">
        <v>899</v>
      </c>
      <c r="D1809" s="739" t="s">
        <v>898</v>
      </c>
    </row>
    <row r="1810" spans="1:4" ht="60">
      <c r="A1810" s="748" t="s">
        <v>2249</v>
      </c>
      <c r="C1810" s="794" t="s">
        <v>899</v>
      </c>
      <c r="D1810" s="739" t="s">
        <v>898</v>
      </c>
    </row>
    <row r="1811" spans="1:4" ht="45">
      <c r="A1811" s="748" t="s">
        <v>2250</v>
      </c>
      <c r="C1811" s="794" t="s">
        <v>899</v>
      </c>
      <c r="D1811" s="739" t="s">
        <v>898</v>
      </c>
    </row>
    <row r="1812" spans="1:4" ht="90">
      <c r="A1812" s="748" t="s">
        <v>2251</v>
      </c>
      <c r="C1812" s="794" t="s">
        <v>899</v>
      </c>
      <c r="D1812" s="739" t="s">
        <v>898</v>
      </c>
    </row>
    <row r="1813" spans="1:4" ht="60">
      <c r="A1813" s="748" t="s">
        <v>2252</v>
      </c>
      <c r="C1813" s="794" t="s">
        <v>899</v>
      </c>
      <c r="D1813" s="739" t="s">
        <v>898</v>
      </c>
    </row>
    <row r="1814" spans="1:4" ht="60">
      <c r="A1814" s="748" t="s">
        <v>2253</v>
      </c>
      <c r="C1814" s="794" t="s">
        <v>899</v>
      </c>
      <c r="D1814" s="739" t="s">
        <v>898</v>
      </c>
    </row>
    <row r="1815" spans="1:4" ht="75">
      <c r="A1815" s="748" t="s">
        <v>2254</v>
      </c>
      <c r="C1815" s="794" t="s">
        <v>899</v>
      </c>
      <c r="D1815" s="739" t="s">
        <v>898</v>
      </c>
    </row>
    <row r="1816" spans="1:4" ht="30">
      <c r="A1816" s="748" t="s">
        <v>2255</v>
      </c>
      <c r="C1816" s="794" t="s">
        <v>899</v>
      </c>
      <c r="D1816" s="739" t="s">
        <v>898</v>
      </c>
    </row>
    <row r="1817" spans="1:4" ht="60">
      <c r="A1817" s="748" t="s">
        <v>2256</v>
      </c>
      <c r="C1817" s="794" t="s">
        <v>899</v>
      </c>
      <c r="D1817" s="739" t="s">
        <v>898</v>
      </c>
    </row>
    <row r="1818" spans="1:4" ht="60">
      <c r="A1818" s="748" t="s">
        <v>2257</v>
      </c>
      <c r="C1818" s="794" t="s">
        <v>899</v>
      </c>
      <c r="D1818" s="739" t="s">
        <v>898</v>
      </c>
    </row>
    <row r="1819" spans="1:4" ht="45">
      <c r="A1819" s="748" t="s">
        <v>2258</v>
      </c>
      <c r="C1819" s="794" t="s">
        <v>899</v>
      </c>
      <c r="D1819" s="739" t="s">
        <v>898</v>
      </c>
    </row>
    <row r="1820" spans="1:4" ht="45">
      <c r="A1820" s="748" t="s">
        <v>2259</v>
      </c>
      <c r="C1820" s="794" t="s">
        <v>899</v>
      </c>
      <c r="D1820" s="739" t="s">
        <v>898</v>
      </c>
    </row>
    <row r="1821" spans="1:4" ht="75">
      <c r="A1821" s="748" t="s">
        <v>2260</v>
      </c>
      <c r="C1821" s="794" t="s">
        <v>899</v>
      </c>
      <c r="D1821" s="739" t="s">
        <v>898</v>
      </c>
    </row>
    <row r="1822" spans="1:4" ht="60">
      <c r="A1822" s="748" t="s">
        <v>2261</v>
      </c>
      <c r="C1822" s="794" t="s">
        <v>899</v>
      </c>
      <c r="D1822" s="739" t="s">
        <v>898</v>
      </c>
    </row>
    <row r="1823" spans="1:4" ht="60">
      <c r="A1823" s="748" t="s">
        <v>2262</v>
      </c>
      <c r="C1823" s="794" t="s">
        <v>899</v>
      </c>
      <c r="D1823" s="739" t="s">
        <v>898</v>
      </c>
    </row>
    <row r="1824" spans="1:4" ht="90">
      <c r="A1824" s="748" t="s">
        <v>2263</v>
      </c>
      <c r="C1824" s="794" t="s">
        <v>899</v>
      </c>
      <c r="D1824" s="739" t="s">
        <v>898</v>
      </c>
    </row>
    <row r="1825" spans="1:4" ht="45">
      <c r="A1825" s="748" t="s">
        <v>2264</v>
      </c>
      <c r="C1825" s="794" t="s">
        <v>899</v>
      </c>
      <c r="D1825" s="739" t="s">
        <v>898</v>
      </c>
    </row>
    <row r="1826" spans="1:4" ht="75">
      <c r="A1826" s="748" t="s">
        <v>2265</v>
      </c>
      <c r="C1826" s="794" t="s">
        <v>899</v>
      </c>
      <c r="D1826" s="739" t="s">
        <v>898</v>
      </c>
    </row>
    <row r="1827" spans="1:4" ht="30">
      <c r="A1827" s="748" t="s">
        <v>2266</v>
      </c>
      <c r="C1827" s="794" t="s">
        <v>899</v>
      </c>
      <c r="D1827" s="739" t="s">
        <v>898</v>
      </c>
    </row>
    <row r="1828" spans="1:4" ht="45">
      <c r="A1828" s="748" t="s">
        <v>2267</v>
      </c>
      <c r="C1828" s="794" t="s">
        <v>899</v>
      </c>
      <c r="D1828" s="739" t="s">
        <v>898</v>
      </c>
    </row>
    <row r="1829" spans="1:4" ht="75">
      <c r="A1829" s="748" t="s">
        <v>2268</v>
      </c>
      <c r="C1829" s="794" t="s">
        <v>899</v>
      </c>
      <c r="D1829" s="739" t="s">
        <v>898</v>
      </c>
    </row>
    <row r="1830" spans="1:4" ht="30">
      <c r="A1830" s="748" t="s">
        <v>2269</v>
      </c>
      <c r="C1830" s="794" t="s">
        <v>899</v>
      </c>
      <c r="D1830" s="739" t="s">
        <v>898</v>
      </c>
    </row>
    <row r="1831" spans="1:4" ht="45">
      <c r="A1831" s="748" t="s">
        <v>2270</v>
      </c>
      <c r="C1831" s="794" t="s">
        <v>899</v>
      </c>
      <c r="D1831" s="739" t="s">
        <v>898</v>
      </c>
    </row>
    <row r="1832" spans="1:4" ht="45">
      <c r="A1832" s="748" t="s">
        <v>2271</v>
      </c>
      <c r="C1832" s="794" t="s">
        <v>899</v>
      </c>
      <c r="D1832" s="739" t="s">
        <v>898</v>
      </c>
    </row>
    <row r="1833" spans="1:4" ht="105">
      <c r="A1833" s="748" t="s">
        <v>2272</v>
      </c>
      <c r="C1833" s="794" t="s">
        <v>899</v>
      </c>
      <c r="D1833" s="739" t="s">
        <v>898</v>
      </c>
    </row>
    <row r="1834" spans="1:4" ht="75">
      <c r="A1834" s="748" t="s">
        <v>2273</v>
      </c>
      <c r="C1834" s="794" t="s">
        <v>899</v>
      </c>
      <c r="D1834" s="739" t="s">
        <v>898</v>
      </c>
    </row>
    <row r="1835" spans="1:4" ht="45">
      <c r="A1835" s="748" t="s">
        <v>2274</v>
      </c>
      <c r="C1835" s="794" t="s">
        <v>899</v>
      </c>
      <c r="D1835" s="739" t="s">
        <v>898</v>
      </c>
    </row>
    <row r="1836" spans="1:4" ht="60">
      <c r="A1836" s="748" t="s">
        <v>2275</v>
      </c>
      <c r="C1836" s="794" t="s">
        <v>899</v>
      </c>
      <c r="D1836" s="739" t="s">
        <v>898</v>
      </c>
    </row>
    <row r="1837" spans="1:4" ht="60">
      <c r="A1837" s="748" t="s">
        <v>2276</v>
      </c>
      <c r="C1837" s="794" t="s">
        <v>899</v>
      </c>
      <c r="D1837" s="739" t="s">
        <v>898</v>
      </c>
    </row>
    <row r="1838" spans="1:4" ht="60">
      <c r="A1838" s="748" t="s">
        <v>2277</v>
      </c>
      <c r="C1838" s="794" t="s">
        <v>899</v>
      </c>
      <c r="D1838" s="739" t="s">
        <v>898</v>
      </c>
    </row>
    <row r="1839" spans="1:4" ht="60">
      <c r="A1839" s="748" t="s">
        <v>2615</v>
      </c>
      <c r="C1839" s="794" t="s">
        <v>910</v>
      </c>
      <c r="D1839" s="739" t="s">
        <v>898</v>
      </c>
    </row>
    <row r="1840" spans="1:4" ht="60">
      <c r="A1840" s="748" t="s">
        <v>2616</v>
      </c>
      <c r="C1840" s="794" t="s">
        <v>2443</v>
      </c>
      <c r="D1840" s="739" t="s">
        <v>898</v>
      </c>
    </row>
    <row r="1841" spans="1:4" ht="60">
      <c r="A1841" s="748" t="s">
        <v>2617</v>
      </c>
      <c r="C1841" s="794" t="s">
        <v>899</v>
      </c>
      <c r="D1841" s="739" t="s">
        <v>898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1:AE12"/>
  <sheetViews>
    <sheetView showGridLines="0" topLeftCell="C2" zoomScale="85" zoomScaleNormal="85" workbookViewId="0">
      <pane xSplit="1" ySplit="10" topLeftCell="D12" activePane="bottomRight" state="frozen"/>
      <selection activeCell="C6" sqref="C6"/>
      <selection pane="topRight" activeCell="D6" sqref="D6"/>
      <selection pane="bottomLeft" activeCell="C12" sqref="C12"/>
      <selection pane="bottomRight" activeCell="D8" sqref="D8:G8"/>
    </sheetView>
  </sheetViews>
  <sheetFormatPr defaultColWidth="0" defaultRowHeight="15"/>
  <cols>
    <col min="1" max="2" width="9.140625" hidden="1" customWidth="1"/>
    <col min="3" max="3" width="9.140625" customWidth="1"/>
    <col min="4" max="4" width="6.7109375" bestFit="1" customWidth="1"/>
    <col min="5" max="5" width="31.42578125" bestFit="1" customWidth="1"/>
    <col min="6" max="6" width="34.7109375" bestFit="1" customWidth="1"/>
    <col min="7" max="7" width="28.85546875" bestFit="1" customWidth="1"/>
    <col min="8" max="10" width="9.140625" customWidth="1"/>
    <col min="11" max="26" width="9.140625" hidden="1" customWidth="1"/>
    <col min="27" max="27" width="32" hidden="1" customWidth="1"/>
    <col min="28" max="28" width="35" hidden="1" customWidth="1"/>
    <col min="29" max="30" width="9.140625" hidden="1" customWidth="1"/>
    <col min="31" max="31" width="23" hidden="1" customWidth="1"/>
    <col min="32" max="16384" width="9.140625" hidden="1"/>
  </cols>
  <sheetData>
    <row r="1" spans="4:31" hidden="1">
      <c r="I1">
        <v>0</v>
      </c>
    </row>
    <row r="2" spans="4:31" hidden="1">
      <c r="E2" t="s">
        <v>879</v>
      </c>
      <c r="F2" t="s">
        <v>880</v>
      </c>
      <c r="G2" t="s">
        <v>881</v>
      </c>
    </row>
    <row r="3" spans="4:31" hidden="1"/>
    <row r="4" spans="4:31" hidden="1"/>
    <row r="5" spans="4:31" hidden="1"/>
    <row r="6" spans="4:31" ht="20.100000000000001" customHeight="1">
      <c r="AA6" s="903" t="s">
        <v>624</v>
      </c>
      <c r="AB6" s="903"/>
      <c r="AC6" s="903"/>
      <c r="AD6" s="903"/>
      <c r="AE6" s="903"/>
    </row>
    <row r="7" spans="4:31" ht="20.100000000000001" customHeight="1">
      <c r="G7" s="339" t="s">
        <v>1177</v>
      </c>
    </row>
    <row r="8" spans="4:31" ht="30" customHeight="1">
      <c r="D8" s="982" t="s">
        <v>67</v>
      </c>
      <c r="E8" s="982"/>
      <c r="F8" s="982"/>
      <c r="G8" s="982"/>
      <c r="AA8" s="99" t="s">
        <v>619</v>
      </c>
      <c r="AB8" s="99" t="s">
        <v>716</v>
      </c>
      <c r="AC8" s="99" t="s">
        <v>717</v>
      </c>
      <c r="AD8" s="99" t="s">
        <v>622</v>
      </c>
      <c r="AE8" s="99" t="s">
        <v>718</v>
      </c>
    </row>
    <row r="9" spans="4:31" ht="31.5">
      <c r="D9" s="21" t="s">
        <v>1540</v>
      </c>
      <c r="E9" s="21" t="s">
        <v>422</v>
      </c>
      <c r="F9" s="21" t="s">
        <v>427</v>
      </c>
      <c r="G9" s="21" t="s">
        <v>421</v>
      </c>
      <c r="AA9" s="118" t="s">
        <v>719</v>
      </c>
      <c r="AB9" s="118" t="s">
        <v>422</v>
      </c>
      <c r="AE9" t="s">
        <v>722</v>
      </c>
    </row>
    <row r="10" spans="4:31" ht="15.75" hidden="1">
      <c r="D10" s="2"/>
      <c r="E10" s="195"/>
      <c r="F10" s="195"/>
      <c r="G10" s="194"/>
      <c r="AA10" s="118" t="s">
        <v>720</v>
      </c>
      <c r="AB10" s="118" t="s">
        <v>427</v>
      </c>
      <c r="AE10" t="s">
        <v>722</v>
      </c>
    </row>
    <row r="11" spans="4:31" ht="30" customHeight="1">
      <c r="D11" s="983"/>
      <c r="E11" s="984"/>
      <c r="F11" s="984"/>
      <c r="G11" s="985"/>
      <c r="AA11" s="118" t="s">
        <v>721</v>
      </c>
      <c r="AB11" s="118" t="s">
        <v>421</v>
      </c>
      <c r="AE11" t="s">
        <v>722</v>
      </c>
    </row>
    <row r="12" spans="4:31" ht="30" customHeight="1">
      <c r="G12" s="150"/>
    </row>
  </sheetData>
  <dataConsolidate/>
  <mergeCells count="3">
    <mergeCell ref="D8:G8"/>
    <mergeCell ref="AA6:AE6"/>
    <mergeCell ref="D11:G11"/>
  </mergeCells>
  <dataValidations count="2">
    <dataValidation type="decimal" allowBlank="1" showInputMessage="1" showErrorMessage="1" error="Only numeric value with % allowed." prompt="Only numeric value with % allowed" sqref="G10" xr:uid="{E374C651-81C1-4489-8A31-B015A00A0DCE}">
      <formula1>0</formula1>
      <formula2>100</formula2>
    </dataValidation>
    <dataValidation type="decimal" allowBlank="1" showInputMessage="1" showErrorMessage="1" sqref="G12" xr:uid="{B9B6BD21-AD2D-4ECF-B543-A108CCB4C772}">
      <formula1>0</formula1>
      <formula2>100</formula2>
    </dataValidation>
  </dataValidations>
  <hyperlinks>
    <hyperlink ref="G7" location="'General Disclosures'!I33" display="Back" xr:uid="{00000000-0004-0000-0200-000000000000}"/>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C1:AE12"/>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G8"/>
    </sheetView>
  </sheetViews>
  <sheetFormatPr defaultColWidth="0" defaultRowHeight="15"/>
  <cols>
    <col min="1" max="2" width="9.140625" hidden="1" customWidth="1"/>
    <col min="3" max="3" width="9.140625" customWidth="1"/>
    <col min="4" max="4" width="8.85546875" customWidth="1"/>
    <col min="5" max="5" width="30.42578125" bestFit="1" customWidth="1"/>
    <col min="6" max="6" width="53.140625" customWidth="1"/>
    <col min="7" max="7" width="33.140625" bestFit="1" customWidth="1"/>
    <col min="8" max="10" width="9.140625" customWidth="1"/>
    <col min="11" max="26" width="9.140625" hidden="1" customWidth="1"/>
    <col min="27" max="27" width="33.7109375" hidden="1" customWidth="1"/>
    <col min="28" max="28" width="32" hidden="1" customWidth="1"/>
    <col min="29" max="29" width="13.85546875" hidden="1" customWidth="1"/>
    <col min="30" max="30" width="15" hidden="1" customWidth="1"/>
    <col min="31" max="31" width="24.5703125" hidden="1" customWidth="1"/>
    <col min="32" max="16384" width="9.140625" hidden="1"/>
  </cols>
  <sheetData>
    <row r="1" spans="4:31" hidden="1">
      <c r="I1">
        <v>0</v>
      </c>
    </row>
    <row r="2" spans="4:31" ht="9" hidden="1" customHeight="1">
      <c r="E2" t="s">
        <v>882</v>
      </c>
      <c r="F2" t="s">
        <v>883</v>
      </c>
      <c r="G2" t="s">
        <v>884</v>
      </c>
    </row>
    <row r="3" spans="4:31" ht="13.5" hidden="1" customHeight="1"/>
    <row r="4" spans="4:31" ht="18.75" hidden="1" customHeight="1"/>
    <row r="5" spans="4:31" ht="14.25" hidden="1" customHeight="1"/>
    <row r="6" spans="4:31" ht="20.100000000000001" customHeight="1">
      <c r="AA6" s="903" t="s">
        <v>624</v>
      </c>
      <c r="AB6" s="903"/>
      <c r="AC6" s="903"/>
      <c r="AD6" s="903"/>
      <c r="AE6" s="903"/>
    </row>
    <row r="7" spans="4:31" ht="20.100000000000001" customHeight="1">
      <c r="G7" s="303" t="s">
        <v>1177</v>
      </c>
    </row>
    <row r="8" spans="4:31" ht="30" customHeight="1">
      <c r="D8" s="982" t="s">
        <v>68</v>
      </c>
      <c r="E8" s="982"/>
      <c r="F8" s="982"/>
      <c r="G8" s="982"/>
      <c r="AA8" s="99" t="s">
        <v>619</v>
      </c>
      <c r="AB8" s="99" t="s">
        <v>716</v>
      </c>
      <c r="AC8" s="99" t="s">
        <v>717</v>
      </c>
      <c r="AD8" s="99" t="s">
        <v>622</v>
      </c>
      <c r="AE8" s="99" t="s">
        <v>723</v>
      </c>
    </row>
    <row r="9" spans="4:31" ht="15.75">
      <c r="D9" s="21" t="s">
        <v>1540</v>
      </c>
      <c r="E9" s="21" t="s">
        <v>15</v>
      </c>
      <c r="F9" s="21" t="s">
        <v>16</v>
      </c>
      <c r="G9" s="21" t="s">
        <v>69</v>
      </c>
      <c r="AA9" s="118" t="s">
        <v>15</v>
      </c>
      <c r="AB9" s="118" t="s">
        <v>15</v>
      </c>
      <c r="AE9" t="s">
        <v>722</v>
      </c>
    </row>
    <row r="10" spans="4:31" ht="15.75" hidden="1">
      <c r="D10" s="2"/>
      <c r="E10" s="195"/>
      <c r="F10" s="196"/>
      <c r="G10" s="194"/>
      <c r="AA10" s="118" t="s">
        <v>724</v>
      </c>
      <c r="AB10" s="118" t="s">
        <v>16</v>
      </c>
      <c r="AE10" t="s">
        <v>722</v>
      </c>
    </row>
    <row r="11" spans="4:31" ht="30" customHeight="1">
      <c r="D11" s="983"/>
      <c r="E11" s="984"/>
      <c r="F11" s="984"/>
      <c r="G11" s="985"/>
      <c r="AA11" s="118" t="s">
        <v>725</v>
      </c>
      <c r="AB11" s="118" t="s">
        <v>69</v>
      </c>
      <c r="AE11" t="s">
        <v>722</v>
      </c>
    </row>
    <row r="12" spans="4:31">
      <c r="E12" s="32" t="s">
        <v>1539</v>
      </c>
      <c r="F12" s="151" t="s">
        <v>1538</v>
      </c>
    </row>
  </sheetData>
  <mergeCells count="3">
    <mergeCell ref="D8:G8"/>
    <mergeCell ref="D11:G11"/>
    <mergeCell ref="AA6:AE6"/>
  </mergeCells>
  <dataValidations count="1">
    <dataValidation type="decimal" allowBlank="1" showInputMessage="1" showErrorMessage="1" error="Only numeric value with % allowed." prompt="Only numeric value with % allowed" sqref="G10" xr:uid="{905D6D3E-9483-40E6-8543-59C4EC8DB5DD}">
      <formula1>0</formula1>
      <formula2>100</formula2>
    </dataValidation>
  </dataValidations>
  <hyperlinks>
    <hyperlink ref="G7" location="'General Disclosures'!I34" display="Back" xr:uid="{00000000-0004-0000-0300-000000000000}"/>
    <hyperlink ref="F12" r:id="rId1" xr:uid="{244ABE8B-20DD-465B-9505-FB8C6B3A4F5A}"/>
  </hyperlinks>
  <pageMargins left="0.7" right="0.7" top="0.75" bottom="0.75" header="0.3" footer="0.3"/>
  <pageSetup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C1:AE12"/>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H8"/>
    </sheetView>
  </sheetViews>
  <sheetFormatPr defaultColWidth="0" defaultRowHeight="15"/>
  <cols>
    <col min="1" max="2" width="9.140625" hidden="1" customWidth="1"/>
    <col min="3" max="3" width="9.140625" customWidth="1"/>
    <col min="4" max="4" width="6.85546875" bestFit="1" customWidth="1"/>
    <col min="5" max="5" width="35.28515625" customWidth="1"/>
    <col min="6" max="6" width="28" customWidth="1"/>
    <col min="7" max="7" width="19.7109375" customWidth="1"/>
    <col min="8" max="8" width="34.28515625" customWidth="1"/>
    <col min="9" max="11" width="9.140625" customWidth="1"/>
    <col min="12" max="26" width="9.140625" hidden="1" customWidth="1"/>
    <col min="27" max="27" width="34.7109375" hidden="1" customWidth="1"/>
    <col min="28" max="28" width="32.28515625" hidden="1" customWidth="1"/>
    <col min="29" max="29" width="13.5703125" hidden="1" customWidth="1"/>
    <col min="30" max="30" width="10.85546875" hidden="1" customWidth="1"/>
    <col min="31" max="31" width="19.140625" hidden="1" customWidth="1"/>
    <col min="32" max="16384" width="9.140625" hidden="1"/>
  </cols>
  <sheetData>
    <row r="1" spans="4:31" hidden="1">
      <c r="I1">
        <v>0</v>
      </c>
    </row>
    <row r="2" spans="4:31" ht="17.25" hidden="1" customHeight="1">
      <c r="E2" t="s">
        <v>885</v>
      </c>
      <c r="F2" t="s">
        <v>886</v>
      </c>
      <c r="G2" t="s">
        <v>887</v>
      </c>
      <c r="H2" t="s">
        <v>888</v>
      </c>
    </row>
    <row r="3" spans="4:31" ht="14.25" hidden="1" customHeight="1"/>
    <row r="4" spans="4:31" ht="15" hidden="1" customHeight="1"/>
    <row r="5" spans="4:31" ht="17.25" hidden="1" customHeight="1"/>
    <row r="6" spans="4:31" ht="20.100000000000001" customHeight="1">
      <c r="P6" t="s">
        <v>142</v>
      </c>
      <c r="Q6" t="s">
        <v>1078</v>
      </c>
      <c r="AA6" s="903" t="s">
        <v>624</v>
      </c>
      <c r="AB6" s="903"/>
      <c r="AC6" s="903"/>
      <c r="AD6" s="903"/>
      <c r="AE6" s="903"/>
    </row>
    <row r="7" spans="4:31" ht="20.100000000000001" customHeight="1">
      <c r="H7" s="303" t="s">
        <v>1177</v>
      </c>
      <c r="P7" t="s">
        <v>143</v>
      </c>
      <c r="Q7" t="s">
        <v>168</v>
      </c>
    </row>
    <row r="8" spans="4:31" ht="30" customHeight="1">
      <c r="D8" s="982" t="s">
        <v>52</v>
      </c>
      <c r="E8" s="982"/>
      <c r="F8" s="982"/>
      <c r="G8" s="982"/>
      <c r="H8" s="982"/>
      <c r="Q8" t="s">
        <v>167</v>
      </c>
      <c r="AA8" s="99" t="s">
        <v>619</v>
      </c>
      <c r="AB8" s="99" t="s">
        <v>716</v>
      </c>
      <c r="AC8" s="99" t="s">
        <v>717</v>
      </c>
      <c r="AD8" s="99" t="s">
        <v>622</v>
      </c>
      <c r="AE8" s="99" t="s">
        <v>723</v>
      </c>
    </row>
    <row r="9" spans="4:31" ht="60">
      <c r="D9" s="21" t="s">
        <v>1612</v>
      </c>
      <c r="E9" s="21" t="s">
        <v>83</v>
      </c>
      <c r="F9" s="21" t="s">
        <v>84</v>
      </c>
      <c r="G9" s="23" t="s">
        <v>85</v>
      </c>
      <c r="H9" s="23" t="s">
        <v>420</v>
      </c>
      <c r="Q9" t="s">
        <v>166</v>
      </c>
      <c r="AA9" s="119" t="s">
        <v>726</v>
      </c>
      <c r="AB9" s="119" t="s">
        <v>83</v>
      </c>
      <c r="AE9" t="s">
        <v>722</v>
      </c>
    </row>
    <row r="10" spans="4:31" ht="47.25" hidden="1">
      <c r="D10" s="2"/>
      <c r="E10" s="195"/>
      <c r="F10" s="46"/>
      <c r="G10" s="194"/>
      <c r="H10" s="46"/>
      <c r="AA10" s="119" t="s">
        <v>727</v>
      </c>
      <c r="AB10" s="119" t="s">
        <v>84</v>
      </c>
      <c r="AE10" t="s">
        <v>722</v>
      </c>
    </row>
    <row r="11" spans="4:31" ht="30" customHeight="1">
      <c r="D11" s="983"/>
      <c r="E11" s="984"/>
      <c r="F11" s="984"/>
      <c r="G11" s="984"/>
      <c r="H11" s="985"/>
      <c r="AA11" s="1" t="s">
        <v>728</v>
      </c>
      <c r="AB11" s="1" t="s">
        <v>85</v>
      </c>
      <c r="AE11" t="s">
        <v>722</v>
      </c>
    </row>
    <row r="12" spans="4:31" ht="30" customHeight="1">
      <c r="D12" s="100"/>
      <c r="E12" s="100"/>
      <c r="F12" s="100"/>
      <c r="G12" s="100"/>
      <c r="H12" s="100"/>
      <c r="AA12" s="1" t="s">
        <v>729</v>
      </c>
      <c r="AB12" s="1" t="s">
        <v>420</v>
      </c>
      <c r="AE12" t="s">
        <v>722</v>
      </c>
    </row>
  </sheetData>
  <mergeCells count="3">
    <mergeCell ref="D8:H8"/>
    <mergeCell ref="D11:H11"/>
    <mergeCell ref="AA6:AE6"/>
  </mergeCells>
  <dataValidations count="4">
    <dataValidation type="list" allowBlank="1" showInputMessage="1" showErrorMessage="1" sqref="H10" xr:uid="{00000000-0002-0000-0400-000000000000}">
      <formula1>$P$6:$P$7</formula1>
    </dataValidation>
    <dataValidation type="list" allowBlank="1" showInputMessage="1" showErrorMessage="1" sqref="F10" xr:uid="{00000000-0002-0000-0400-000001000000}">
      <formula1>$Q$6:$Q$9</formula1>
    </dataValidation>
    <dataValidation allowBlank="1" showInputMessage="1" showErrorMessage="1" prompt="Please enter name as per MCA record." sqref="E10" xr:uid="{6684487B-1059-483D-B0F1-41E94E447997}"/>
    <dataValidation type="decimal" operator="lessThanOrEqual" allowBlank="1" showInputMessage="1" showErrorMessage="1" error="1) Only numeric value with % allowed._x000a_2) Maximum 100% allowed." prompt="Only numeric value with % allowed" sqref="G10" xr:uid="{12906328-99C5-4CD5-9B09-14215DDBF806}">
      <formula1>1</formula1>
    </dataValidation>
  </dataValidations>
  <hyperlinks>
    <hyperlink ref="H7" location="'General Disclosures'!F82" display="Back" xr:uid="{00000000-0004-0000-0400-000000000000}"/>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XFC19"/>
  <sheetViews>
    <sheetView showGridLines="0" topLeftCell="C1" zoomScale="80" zoomScaleNormal="80" workbookViewId="0">
      <pane xSplit="1" ySplit="10" topLeftCell="D11" activePane="bottomRight" state="frozen"/>
      <selection activeCell="C6" sqref="C6"/>
      <selection pane="topRight" activeCell="D6" sqref="D6"/>
      <selection pane="bottomLeft" activeCell="C13" sqref="C13"/>
      <selection pane="bottomRight" activeCell="D8" sqref="D8:N8"/>
    </sheetView>
  </sheetViews>
  <sheetFormatPr defaultColWidth="0" defaultRowHeight="15"/>
  <cols>
    <col min="1" max="2" width="9.140625" hidden="1" customWidth="1"/>
    <col min="3" max="3" width="9.140625" customWidth="1"/>
    <col min="4" max="4" width="6.7109375" bestFit="1" customWidth="1"/>
    <col min="5" max="5" width="31.42578125" bestFit="1" customWidth="1"/>
    <col min="6" max="6" width="27.85546875" bestFit="1" customWidth="1"/>
    <col min="7" max="7" width="25.5703125" customWidth="1"/>
    <col min="8" max="8" width="29.42578125" customWidth="1"/>
    <col min="9" max="9" width="25.7109375" customWidth="1"/>
    <col min="10" max="10" width="25.5703125" customWidth="1"/>
    <col min="11" max="11" width="28.7109375" customWidth="1"/>
    <col min="12" max="12" width="25.85546875" customWidth="1"/>
    <col min="13" max="13" width="25.5703125" customWidth="1"/>
    <col min="14" max="14" width="23.28515625" customWidth="1"/>
    <col min="15" max="16" width="9.140625" customWidth="1"/>
    <col min="17" max="26" width="9.140625" hidden="1" customWidth="1"/>
    <col min="27" max="27" width="30.7109375" hidden="1"/>
    <col min="28" max="28" width="30.140625" hidden="1"/>
    <col min="29" max="29" width="12.28515625" hidden="1"/>
    <col min="30" max="30" width="9.85546875" hidden="1"/>
    <col min="31" max="31" width="30.7109375" hidden="1"/>
    <col min="32" max="16383" width="9.140625" hidden="1"/>
    <col min="16384" max="16384" width="3.85546875" hidden="1"/>
  </cols>
  <sheetData>
    <row r="1" spans="4:31" hidden="1">
      <c r="I1">
        <v>0</v>
      </c>
      <c r="N1" t="s">
        <v>142</v>
      </c>
      <c r="O1" t="s">
        <v>143</v>
      </c>
      <c r="P1" t="s">
        <v>556</v>
      </c>
    </row>
    <row r="2" spans="4:31" hidden="1">
      <c r="E2" t="s">
        <v>1023</v>
      </c>
      <c r="F2" t="s">
        <v>875</v>
      </c>
      <c r="G2" t="s">
        <v>876</v>
      </c>
      <c r="H2" t="s">
        <v>877</v>
      </c>
      <c r="I2" t="s">
        <v>2558</v>
      </c>
      <c r="J2" t="s">
        <v>878</v>
      </c>
      <c r="K2" t="s">
        <v>877</v>
      </c>
      <c r="L2" t="s">
        <v>2558</v>
      </c>
      <c r="M2" t="s">
        <v>878</v>
      </c>
      <c r="N2" t="s">
        <v>1630</v>
      </c>
    </row>
    <row r="3" spans="4:31" hidden="1"/>
    <row r="4" spans="4:31" hidden="1"/>
    <row r="5" spans="4:31" hidden="1"/>
    <row r="6" spans="4:31" ht="21">
      <c r="AA6" s="903" t="s">
        <v>624</v>
      </c>
      <c r="AB6" s="903"/>
      <c r="AC6" s="903"/>
      <c r="AD6" s="903"/>
      <c r="AE6" s="903"/>
    </row>
    <row r="7" spans="4:31">
      <c r="N7" s="298" t="s">
        <v>1177</v>
      </c>
    </row>
    <row r="8" spans="4:31" ht="30" customHeight="1">
      <c r="D8" s="986" t="s">
        <v>1626</v>
      </c>
      <c r="E8" s="987"/>
      <c r="F8" s="987"/>
      <c r="G8" s="987"/>
      <c r="H8" s="987"/>
      <c r="I8" s="987"/>
      <c r="J8" s="987"/>
      <c r="K8" s="987"/>
      <c r="L8" s="987"/>
      <c r="M8" s="987"/>
      <c r="N8" s="988"/>
      <c r="O8" t="s">
        <v>2531</v>
      </c>
      <c r="AA8" s="99" t="s">
        <v>619</v>
      </c>
      <c r="AB8" s="99" t="s">
        <v>716</v>
      </c>
      <c r="AC8" s="99" t="s">
        <v>717</v>
      </c>
      <c r="AD8" s="99" t="s">
        <v>622</v>
      </c>
      <c r="AE8" s="99" t="s">
        <v>723</v>
      </c>
    </row>
    <row r="9" spans="4:31">
      <c r="D9" s="1000" t="s">
        <v>1540</v>
      </c>
      <c r="E9" s="995" t="s">
        <v>434</v>
      </c>
      <c r="F9" s="995" t="s">
        <v>1628</v>
      </c>
      <c r="G9" s="995" t="s">
        <v>539</v>
      </c>
      <c r="H9" s="997" t="str">
        <f>"FY ("&amp;RIGHT('General Disclosures'!F19,4)&amp;"-"&amp;RIGHT('General Disclosures'!H19,2)&amp;")"</f>
        <v>FY (-)</v>
      </c>
      <c r="I9" s="998"/>
      <c r="J9" s="999"/>
      <c r="K9" s="997" t="str">
        <f>"PY ("&amp;RIGHT('General Disclosures'!F20,4)&amp;"-"&amp;RIGHT('General Disclosures'!H20,2)&amp;")"</f>
        <v>PY (-)</v>
      </c>
      <c r="L9" s="998"/>
      <c r="M9" s="999"/>
      <c r="N9" s="995" t="s">
        <v>1614</v>
      </c>
      <c r="AA9" s="994" t="s">
        <v>730</v>
      </c>
      <c r="AB9" s="994" t="s">
        <v>434</v>
      </c>
    </row>
    <row r="10" spans="4:31" ht="45">
      <c r="D10" s="1001"/>
      <c r="E10" s="996"/>
      <c r="F10" s="996"/>
      <c r="G10" s="996"/>
      <c r="H10" s="40" t="s">
        <v>58</v>
      </c>
      <c r="I10" s="40" t="s">
        <v>59</v>
      </c>
      <c r="J10" s="40" t="s">
        <v>60</v>
      </c>
      <c r="K10" s="40" t="s">
        <v>58</v>
      </c>
      <c r="L10" s="40" t="s">
        <v>59</v>
      </c>
      <c r="M10" s="40" t="s">
        <v>60</v>
      </c>
      <c r="N10" s="996"/>
      <c r="AA10" s="994"/>
      <c r="AB10" s="994"/>
      <c r="AE10" t="s">
        <v>722</v>
      </c>
    </row>
    <row r="11" spans="4:31" ht="15.75" hidden="1">
      <c r="D11" s="305"/>
      <c r="E11" s="195"/>
      <c r="F11" s="198"/>
      <c r="G11" s="199"/>
      <c r="H11" s="198"/>
      <c r="I11" s="198"/>
      <c r="J11" s="195"/>
      <c r="K11" s="198"/>
      <c r="L11" s="198"/>
      <c r="M11" s="195"/>
      <c r="N11" s="446"/>
      <c r="AA11" s="118"/>
      <c r="AB11" s="118"/>
    </row>
    <row r="12" spans="4:31" ht="30" customHeight="1">
      <c r="D12" s="22"/>
      <c r="E12" s="152"/>
      <c r="F12" s="41"/>
      <c r="G12" s="41"/>
      <c r="H12" s="41"/>
      <c r="I12" s="41"/>
      <c r="J12" s="41"/>
      <c r="K12" s="41"/>
      <c r="L12" s="41"/>
      <c r="M12" s="41"/>
      <c r="N12" s="19"/>
      <c r="AA12" s="993" t="s">
        <v>731</v>
      </c>
      <c r="AB12" s="993" t="s">
        <v>539</v>
      </c>
      <c r="AE12" t="s">
        <v>722</v>
      </c>
    </row>
    <row r="13" spans="4:31">
      <c r="E13" s="1"/>
      <c r="F13" s="1"/>
      <c r="G13" s="1"/>
      <c r="H13" s="1"/>
      <c r="I13" s="1"/>
      <c r="J13" s="1"/>
      <c r="K13" s="1"/>
      <c r="L13" s="1"/>
      <c r="M13" s="1"/>
      <c r="N13" s="1"/>
      <c r="AA13" s="993"/>
      <c r="AB13" s="993"/>
      <c r="AE13" t="s">
        <v>722</v>
      </c>
    </row>
    <row r="14" spans="4:31" ht="30">
      <c r="AA14" s="112" t="s">
        <v>732</v>
      </c>
      <c r="AB14" s="112" t="s">
        <v>58</v>
      </c>
      <c r="AE14" t="s">
        <v>722</v>
      </c>
    </row>
    <row r="15" spans="4:31" ht="30">
      <c r="AA15" s="112" t="s">
        <v>733</v>
      </c>
      <c r="AB15" s="112" t="s">
        <v>59</v>
      </c>
      <c r="AE15" t="s">
        <v>722</v>
      </c>
    </row>
    <row r="16" spans="4:31">
      <c r="AA16" s="112" t="s">
        <v>60</v>
      </c>
      <c r="AB16" s="112" t="s">
        <v>60</v>
      </c>
      <c r="AE16" t="s">
        <v>722</v>
      </c>
    </row>
    <row r="17" spans="27:31" ht="30">
      <c r="AA17" s="112" t="s">
        <v>732</v>
      </c>
      <c r="AB17" s="112" t="s">
        <v>58</v>
      </c>
      <c r="AE17" t="s">
        <v>722</v>
      </c>
    </row>
    <row r="18" spans="27:31" ht="30">
      <c r="AA18" s="112" t="s">
        <v>733</v>
      </c>
      <c r="AB18" s="112" t="s">
        <v>59</v>
      </c>
      <c r="AE18" t="s">
        <v>722</v>
      </c>
    </row>
    <row r="19" spans="27:31">
      <c r="AA19" s="112" t="s">
        <v>60</v>
      </c>
      <c r="AB19" s="112" t="s">
        <v>60</v>
      </c>
      <c r="AE19" t="s">
        <v>722</v>
      </c>
    </row>
  </sheetData>
  <mergeCells count="13">
    <mergeCell ref="D8:N8"/>
    <mergeCell ref="N9:N10"/>
    <mergeCell ref="K9:M9"/>
    <mergeCell ref="E9:E10"/>
    <mergeCell ref="D9:D10"/>
    <mergeCell ref="F9:F10"/>
    <mergeCell ref="G9:G10"/>
    <mergeCell ref="H9:J9"/>
    <mergeCell ref="AA12:AA13"/>
    <mergeCell ref="AB12:AB13"/>
    <mergeCell ref="AA6:AE6"/>
    <mergeCell ref="AA9:AA10"/>
    <mergeCell ref="AB9:AB10"/>
  </mergeCells>
  <dataValidations count="2">
    <dataValidation type="whole" operator="greaterThanOrEqual" allowBlank="1" showInputMessage="1" showErrorMessage="1" error="Only whole numbers allowed." sqref="H11:I11 K11:L11" xr:uid="{D1D044EA-4CB5-4D73-A347-23440AD02104}">
      <formula1>0</formula1>
    </dataValidation>
    <dataValidation type="list" allowBlank="1" showInputMessage="1" showErrorMessage="1" sqref="F11" xr:uid="{91FCDB72-A0CF-4544-9B51-3A3FF41B7DE0}">
      <formula1>$N$1:$P$1</formula1>
    </dataValidation>
  </dataValidations>
  <hyperlinks>
    <hyperlink ref="N7" location="'General Disclosures'!F97" display="Back" xr:uid="{00000000-0004-0000-0500-000000000000}"/>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C1:AE14"/>
  <sheetViews>
    <sheetView showGridLines="0" zoomScale="80" zoomScaleNormal="80" workbookViewId="0">
      <pane xSplit="3" ySplit="12" topLeftCell="D13" activePane="bottomRight" state="frozen"/>
      <selection activeCell="C6" sqref="C6"/>
      <selection pane="topRight" activeCell="D6" sqref="D6"/>
      <selection pane="bottomLeft" activeCell="C13" sqref="C13"/>
      <selection pane="bottomRight" activeCell="D8" sqref="D8:I8"/>
    </sheetView>
  </sheetViews>
  <sheetFormatPr defaultColWidth="0" defaultRowHeight="15"/>
  <cols>
    <col min="1" max="2" width="9.140625" hidden="1" customWidth="1"/>
    <col min="3" max="3" width="9.140625" customWidth="1"/>
    <col min="4" max="4" width="6.7109375" customWidth="1"/>
    <col min="5" max="8" width="30.42578125" bestFit="1" customWidth="1"/>
    <col min="9" max="9" width="35.7109375" customWidth="1"/>
    <col min="10" max="12" width="9.140625" customWidth="1"/>
    <col min="13" max="26" width="9.140625" hidden="1" customWidth="1"/>
    <col min="27" max="27" width="37.7109375" hidden="1" customWidth="1"/>
    <col min="28" max="28" width="33.85546875" hidden="1" customWidth="1"/>
    <col min="29" max="29" width="13.85546875" hidden="1" customWidth="1"/>
    <col min="30" max="30" width="12.5703125" hidden="1" customWidth="1"/>
    <col min="31" max="31" width="33.140625" hidden="1" customWidth="1"/>
    <col min="32" max="16384" width="9.140625" hidden="1"/>
  </cols>
  <sheetData>
    <row r="1" spans="4:31" hidden="1">
      <c r="I1">
        <v>0</v>
      </c>
      <c r="N1" t="s">
        <v>558</v>
      </c>
      <c r="P1" t="s">
        <v>559</v>
      </c>
    </row>
    <row r="2" spans="4:31" ht="15.75" hidden="1" customHeight="1">
      <c r="E2" t="s">
        <v>889</v>
      </c>
      <c r="F2" t="s">
        <v>890</v>
      </c>
      <c r="G2" t="s">
        <v>891</v>
      </c>
      <c r="H2" t="s">
        <v>892</v>
      </c>
      <c r="I2" t="s">
        <v>893</v>
      </c>
      <c r="N2" t="s">
        <v>557</v>
      </c>
      <c r="P2" t="s">
        <v>560</v>
      </c>
    </row>
    <row r="3" spans="4:31" ht="14.25" hidden="1" customHeight="1">
      <c r="N3" t="s">
        <v>1848</v>
      </c>
    </row>
    <row r="4" spans="4:31" ht="15" hidden="1" customHeight="1"/>
    <row r="5" spans="4:31" ht="14.25" hidden="1" customHeight="1"/>
    <row r="6" spans="4:31" ht="20.100000000000001" customHeight="1">
      <c r="AA6" s="903" t="s">
        <v>624</v>
      </c>
      <c r="AB6" s="903"/>
      <c r="AC6" s="903"/>
      <c r="AD6" s="903"/>
      <c r="AE6" s="903"/>
    </row>
    <row r="7" spans="4:31" ht="20.100000000000001" customHeight="1">
      <c r="I7" s="303" t="s">
        <v>1177</v>
      </c>
    </row>
    <row r="8" spans="4:31" ht="30" customHeight="1">
      <c r="D8" s="982" t="s">
        <v>81</v>
      </c>
      <c r="E8" s="982"/>
      <c r="F8" s="982"/>
      <c r="G8" s="982"/>
      <c r="H8" s="982"/>
      <c r="I8" s="982"/>
      <c r="AA8" s="99" t="s">
        <v>619</v>
      </c>
      <c r="AB8" s="99" t="s">
        <v>716</v>
      </c>
      <c r="AC8" s="99" t="s">
        <v>717</v>
      </c>
      <c r="AD8" s="99" t="s">
        <v>622</v>
      </c>
      <c r="AE8" s="99" t="s">
        <v>723</v>
      </c>
    </row>
    <row r="9" spans="4:31" ht="35.1" customHeight="1">
      <c r="D9" s="1002" t="s">
        <v>419</v>
      </c>
      <c r="E9" s="1002"/>
      <c r="F9" s="1002"/>
      <c r="G9" s="1002"/>
      <c r="H9" s="1002"/>
      <c r="I9" s="1002"/>
      <c r="J9" s="1"/>
      <c r="K9" s="1"/>
    </row>
    <row r="10" spans="4:31" ht="50.1" customHeight="1">
      <c r="D10" s="20" t="s">
        <v>1540</v>
      </c>
      <c r="E10" s="21" t="s">
        <v>548</v>
      </c>
      <c r="F10" s="21" t="s">
        <v>538</v>
      </c>
      <c r="G10" s="23" t="s">
        <v>547</v>
      </c>
      <c r="H10" s="23" t="s">
        <v>549</v>
      </c>
      <c r="I10" s="23" t="s">
        <v>594</v>
      </c>
      <c r="AA10" s="118" t="s">
        <v>738</v>
      </c>
      <c r="AB10" s="118" t="s">
        <v>548</v>
      </c>
      <c r="AE10" t="s">
        <v>722</v>
      </c>
    </row>
    <row r="11" spans="4:31" ht="31.5" hidden="1">
      <c r="D11" s="2"/>
      <c r="E11" s="195"/>
      <c r="F11" s="46"/>
      <c r="G11" s="195"/>
      <c r="H11" s="195"/>
      <c r="I11" s="197"/>
      <c r="AA11" s="118" t="s">
        <v>737</v>
      </c>
      <c r="AB11" s="118" t="s">
        <v>538</v>
      </c>
      <c r="AE11" t="s">
        <v>722</v>
      </c>
    </row>
    <row r="12" spans="4:31" ht="30" customHeight="1">
      <c r="D12" s="983"/>
      <c r="E12" s="984"/>
      <c r="F12" s="984"/>
      <c r="G12" s="984"/>
      <c r="H12" s="984"/>
      <c r="I12" s="985"/>
      <c r="AA12" s="112" t="s">
        <v>736</v>
      </c>
      <c r="AB12" s="112" t="s">
        <v>547</v>
      </c>
      <c r="AE12" t="s">
        <v>722</v>
      </c>
    </row>
    <row r="13" spans="4:31" ht="30">
      <c r="AA13" s="112" t="s">
        <v>735</v>
      </c>
      <c r="AB13" s="112" t="s">
        <v>549</v>
      </c>
      <c r="AE13" t="s">
        <v>722</v>
      </c>
    </row>
    <row r="14" spans="4:31" ht="45">
      <c r="AA14" s="112" t="s">
        <v>734</v>
      </c>
      <c r="AB14" s="112" t="s">
        <v>594</v>
      </c>
      <c r="AE14" t="s">
        <v>722</v>
      </c>
    </row>
  </sheetData>
  <mergeCells count="4">
    <mergeCell ref="D8:I8"/>
    <mergeCell ref="D9:I9"/>
    <mergeCell ref="D12:I12"/>
    <mergeCell ref="AA6:AE6"/>
  </mergeCells>
  <dataValidations count="2">
    <dataValidation type="list" allowBlank="1" showInputMessage="1" showErrorMessage="1" sqref="I11" xr:uid="{00000000-0002-0000-0600-000001000000}">
      <formula1>$P$1:$P$2</formula1>
    </dataValidation>
    <dataValidation type="list" allowBlank="1" showInputMessage="1" showErrorMessage="1" sqref="F11" xr:uid="{D8A03E1A-10D4-4BA4-B518-4D6D334EBC7E}">
      <formula1>$N$1:$N$3</formula1>
    </dataValidation>
  </dataValidations>
  <hyperlinks>
    <hyperlink ref="I7" location="'General Disclosures'!F98" display="Back" xr:uid="{00000000-0004-0000-0600-000000000000}"/>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X46"/>
  <sheetViews>
    <sheetView showGridLines="0" zoomScale="80" zoomScaleNormal="80" workbookViewId="0">
      <pane xSplit="3" ySplit="7" topLeftCell="D8" activePane="bottomRight" state="frozen"/>
      <selection activeCell="C6" sqref="C6"/>
      <selection pane="topRight" activeCell="D6" sqref="D6"/>
      <selection pane="bottomLeft" activeCell="C8" sqref="C8"/>
      <selection pane="bottomRight" activeCell="D8" sqref="D8"/>
    </sheetView>
  </sheetViews>
  <sheetFormatPr defaultColWidth="0" defaultRowHeight="15"/>
  <cols>
    <col min="1" max="2" width="9.140625" hidden="1" customWidth="1"/>
    <col min="3" max="3" width="9.140625" customWidth="1"/>
    <col min="4" max="4" width="80.42578125" style="43" customWidth="1"/>
    <col min="5" max="22" width="13.42578125" customWidth="1"/>
    <col min="23" max="25" width="9.140625" customWidth="1"/>
    <col min="26" max="26" width="9.140625" hidden="1" customWidth="1"/>
    <col min="27" max="32" width="20.7109375" hidden="1" customWidth="1"/>
    <col min="33" max="50" width="15.7109375" hidden="1" customWidth="1"/>
    <col min="51" max="16384" width="1.5703125" hidden="1"/>
  </cols>
  <sheetData>
    <row r="1" spans="4:50" hidden="1">
      <c r="P1" t="s">
        <v>142</v>
      </c>
      <c r="Q1" s="1" t="s">
        <v>145</v>
      </c>
      <c r="R1" t="s">
        <v>146</v>
      </c>
    </row>
    <row r="2" spans="4:50" hidden="1">
      <c r="P2" t="s">
        <v>143</v>
      </c>
      <c r="Q2" t="s">
        <v>150</v>
      </c>
      <c r="R2" t="s">
        <v>148</v>
      </c>
    </row>
    <row r="3" spans="4:50" hidden="1">
      <c r="P3" t="s">
        <v>556</v>
      </c>
      <c r="Q3" t="s">
        <v>144</v>
      </c>
      <c r="R3" t="s">
        <v>147</v>
      </c>
    </row>
    <row r="4" spans="4:50" hidden="1">
      <c r="R4" t="s">
        <v>149</v>
      </c>
    </row>
    <row r="5" spans="4:50" hidden="1"/>
    <row r="6" spans="4:50" ht="20.100000000000001" customHeight="1">
      <c r="AA6" s="903" t="s">
        <v>624</v>
      </c>
      <c r="AB6" s="903"/>
      <c r="AC6" s="903"/>
      <c r="AD6" s="903"/>
      <c r="AE6" s="903"/>
    </row>
    <row r="7" spans="4:50" ht="20.100000000000001" customHeight="1" thickBot="1"/>
    <row r="8" spans="4:50" ht="30" customHeight="1" thickBot="1">
      <c r="D8" s="675" t="s">
        <v>141</v>
      </c>
      <c r="E8" s="676"/>
      <c r="F8" s="676"/>
      <c r="G8" s="676"/>
      <c r="H8" s="676"/>
      <c r="I8" s="676"/>
      <c r="J8" s="676"/>
      <c r="K8" s="676"/>
      <c r="L8" s="676"/>
      <c r="M8" s="676"/>
      <c r="N8" s="676"/>
      <c r="O8" s="676"/>
      <c r="P8" s="676"/>
      <c r="Q8" s="676"/>
      <c r="R8" s="676"/>
      <c r="S8" s="676"/>
      <c r="T8" s="676"/>
      <c r="U8" s="676"/>
      <c r="V8" s="677"/>
      <c r="AA8" s="99" t="s">
        <v>619</v>
      </c>
      <c r="AB8" s="99" t="s">
        <v>620</v>
      </c>
      <c r="AC8" s="99" t="s">
        <v>621</v>
      </c>
      <c r="AD8" s="99" t="s">
        <v>622</v>
      </c>
      <c r="AE8" s="99" t="s">
        <v>623</v>
      </c>
    </row>
    <row r="9" spans="4:50" ht="27" customHeight="1">
      <c r="D9" s="678" t="s">
        <v>169</v>
      </c>
      <c r="E9" s="615" t="s">
        <v>400</v>
      </c>
      <c r="F9" s="615" t="s">
        <v>401</v>
      </c>
      <c r="G9" s="615" t="s">
        <v>402</v>
      </c>
      <c r="H9" s="615" t="s">
        <v>403</v>
      </c>
      <c r="I9" s="615" t="s">
        <v>404</v>
      </c>
      <c r="J9" s="615" t="s">
        <v>405</v>
      </c>
      <c r="K9" s="615" t="s">
        <v>406</v>
      </c>
      <c r="L9" s="615" t="s">
        <v>407</v>
      </c>
      <c r="M9" s="615" t="s">
        <v>408</v>
      </c>
      <c r="N9" s="615" t="s">
        <v>400</v>
      </c>
      <c r="O9" s="615" t="s">
        <v>401</v>
      </c>
      <c r="P9" s="615" t="s">
        <v>402</v>
      </c>
      <c r="Q9" s="615" t="s">
        <v>403</v>
      </c>
      <c r="R9" s="615" t="s">
        <v>404</v>
      </c>
      <c r="S9" s="615" t="s">
        <v>405</v>
      </c>
      <c r="T9" s="615" t="s">
        <v>406</v>
      </c>
      <c r="U9" s="615" t="s">
        <v>407</v>
      </c>
      <c r="V9" s="679" t="s">
        <v>408</v>
      </c>
    </row>
    <row r="10" spans="4:50" ht="24" customHeight="1">
      <c r="D10" s="1013" t="s">
        <v>86</v>
      </c>
      <c r="E10" s="1014"/>
      <c r="F10" s="1014"/>
      <c r="G10" s="1014"/>
      <c r="H10" s="1014"/>
      <c r="I10" s="1014"/>
      <c r="J10" s="1014"/>
      <c r="K10" s="1014"/>
      <c r="L10" s="1014"/>
      <c r="M10" s="1014"/>
      <c r="N10" s="16"/>
      <c r="O10" s="16"/>
      <c r="P10" s="16"/>
      <c r="Q10" s="16"/>
      <c r="R10" s="16"/>
      <c r="S10" s="16"/>
      <c r="T10" s="16"/>
      <c r="U10" s="16"/>
      <c r="V10" s="509"/>
    </row>
    <row r="11" spans="4:50" ht="30" customHeight="1">
      <c r="D11" s="620" t="s">
        <v>1616</v>
      </c>
      <c r="E11" s="667"/>
      <c r="F11" s="671"/>
      <c r="G11" s="671"/>
      <c r="H11" s="671"/>
      <c r="I11" s="671"/>
      <c r="J11" s="671"/>
      <c r="K11" s="671"/>
      <c r="L11" s="671"/>
      <c r="M11" s="672"/>
      <c r="N11" s="665"/>
      <c r="O11" s="280"/>
      <c r="P11" s="280"/>
      <c r="Q11" s="280"/>
      <c r="R11" s="280"/>
      <c r="S11" s="280"/>
      <c r="T11" s="280"/>
      <c r="U11" s="280"/>
      <c r="V11" s="680"/>
      <c r="AA11" t="s">
        <v>989</v>
      </c>
      <c r="AB11" s="124" t="s">
        <v>1616</v>
      </c>
      <c r="AC11" t="s">
        <v>2444</v>
      </c>
      <c r="AE11" t="s">
        <v>722</v>
      </c>
      <c r="AG11" t="s">
        <v>1000</v>
      </c>
      <c r="AH11" t="s">
        <v>1001</v>
      </c>
      <c r="AI11" t="s">
        <v>1002</v>
      </c>
      <c r="AJ11" t="s">
        <v>1003</v>
      </c>
      <c r="AK11" t="s">
        <v>1004</v>
      </c>
      <c r="AL11" t="s">
        <v>1005</v>
      </c>
      <c r="AM11" t="s">
        <v>1006</v>
      </c>
      <c r="AN11" t="s">
        <v>1007</v>
      </c>
      <c r="AO11" t="s">
        <v>1008</v>
      </c>
      <c r="AP11" t="s">
        <v>1000</v>
      </c>
      <c r="AQ11" t="s">
        <v>1001</v>
      </c>
      <c r="AR11" t="s">
        <v>1002</v>
      </c>
      <c r="AS11" t="s">
        <v>1003</v>
      </c>
      <c r="AT11" t="s">
        <v>1004</v>
      </c>
      <c r="AU11" t="s">
        <v>1005</v>
      </c>
      <c r="AV11" t="s">
        <v>1006</v>
      </c>
      <c r="AW11" t="s">
        <v>1007</v>
      </c>
      <c r="AX11" t="s">
        <v>1008</v>
      </c>
    </row>
    <row r="12" spans="4:50" ht="30" customHeight="1">
      <c r="D12" s="681" t="s">
        <v>1617</v>
      </c>
      <c r="E12" s="668"/>
      <c r="F12" s="673"/>
      <c r="G12" s="673"/>
      <c r="H12" s="673"/>
      <c r="I12" s="673"/>
      <c r="J12" s="673"/>
      <c r="K12" s="673"/>
      <c r="L12" s="673"/>
      <c r="M12" s="674"/>
      <c r="N12" s="665"/>
      <c r="O12" s="280"/>
      <c r="P12" s="280"/>
      <c r="Q12" s="280"/>
      <c r="R12" s="280"/>
      <c r="S12" s="280"/>
      <c r="T12" s="280"/>
      <c r="U12" s="280"/>
      <c r="V12" s="680"/>
      <c r="AA12" s="1" t="s">
        <v>990</v>
      </c>
      <c r="AB12" s="124" t="s">
        <v>468</v>
      </c>
      <c r="AC12" s="1" t="s">
        <v>2559</v>
      </c>
      <c r="AD12" s="1"/>
      <c r="AE12" s="1" t="s">
        <v>722</v>
      </c>
      <c r="AF12" s="1"/>
      <c r="AG12" t="s">
        <v>1000</v>
      </c>
      <c r="AH12" t="s">
        <v>1001</v>
      </c>
      <c r="AI12" t="s">
        <v>1002</v>
      </c>
      <c r="AJ12" t="s">
        <v>1003</v>
      </c>
      <c r="AK12" t="s">
        <v>1004</v>
      </c>
      <c r="AL12" t="s">
        <v>1005</v>
      </c>
      <c r="AM12" t="s">
        <v>1006</v>
      </c>
      <c r="AN12" t="s">
        <v>1007</v>
      </c>
      <c r="AO12" t="s">
        <v>1008</v>
      </c>
      <c r="AP12" t="s">
        <v>1000</v>
      </c>
      <c r="AQ12" t="s">
        <v>1001</v>
      </c>
      <c r="AR12" t="s">
        <v>1002</v>
      </c>
      <c r="AS12" t="s">
        <v>1003</v>
      </c>
      <c r="AT12" t="s">
        <v>1004</v>
      </c>
      <c r="AU12" t="s">
        <v>1005</v>
      </c>
      <c r="AV12" t="s">
        <v>1006</v>
      </c>
      <c r="AW12" t="s">
        <v>1007</v>
      </c>
      <c r="AX12" t="s">
        <v>1008</v>
      </c>
    </row>
    <row r="13" spans="4:50" ht="30" customHeight="1">
      <c r="D13" s="522" t="s">
        <v>87</v>
      </c>
      <c r="E13" s="790"/>
      <c r="F13" s="821"/>
      <c r="G13" s="821"/>
      <c r="H13" s="822"/>
      <c r="I13" s="821"/>
      <c r="J13" s="821"/>
      <c r="K13" s="821"/>
      <c r="L13" s="821"/>
      <c r="M13" s="823"/>
      <c r="N13" s="16"/>
      <c r="O13" s="16"/>
      <c r="P13" s="16"/>
      <c r="Q13" s="16"/>
      <c r="R13" s="16"/>
      <c r="S13" s="16"/>
      <c r="T13" s="16"/>
      <c r="U13" s="16"/>
      <c r="V13" s="509"/>
      <c r="W13" s="271"/>
      <c r="X13" s="271"/>
      <c r="Y13" s="271"/>
      <c r="Z13" s="101"/>
      <c r="AA13" s="1" t="s">
        <v>1195</v>
      </c>
      <c r="AB13" s="43"/>
      <c r="AC13" s="1"/>
      <c r="AD13" s="1"/>
      <c r="AE13" s="1"/>
      <c r="AF13" s="1"/>
      <c r="AG13" t="s">
        <v>1000</v>
      </c>
      <c r="AH13" t="s">
        <v>1001</v>
      </c>
      <c r="AI13" t="s">
        <v>1002</v>
      </c>
      <c r="AJ13" t="s">
        <v>1003</v>
      </c>
      <c r="AK13" t="s">
        <v>1004</v>
      </c>
      <c r="AL13" t="s">
        <v>1005</v>
      </c>
      <c r="AM13" t="s">
        <v>1006</v>
      </c>
      <c r="AN13" t="s">
        <v>1007</v>
      </c>
      <c r="AO13" t="s">
        <v>1008</v>
      </c>
    </row>
    <row r="14" spans="4:50" ht="30" customHeight="1">
      <c r="D14" s="681" t="s">
        <v>1618</v>
      </c>
      <c r="E14" s="667"/>
      <c r="F14" s="671"/>
      <c r="G14" s="671"/>
      <c r="H14" s="671"/>
      <c r="I14" s="671"/>
      <c r="J14" s="671"/>
      <c r="K14" s="671"/>
      <c r="L14" s="671"/>
      <c r="M14" s="672"/>
      <c r="N14" s="665"/>
      <c r="O14" s="280"/>
      <c r="P14" s="280"/>
      <c r="Q14" s="280"/>
      <c r="R14" s="280"/>
      <c r="S14" s="280"/>
      <c r="T14" s="280"/>
      <c r="U14" s="280"/>
      <c r="V14" s="680"/>
      <c r="AA14" t="s">
        <v>991</v>
      </c>
      <c r="AB14" s="124" t="s">
        <v>533</v>
      </c>
      <c r="AC14" t="s">
        <v>2445</v>
      </c>
      <c r="AE14" t="s">
        <v>722</v>
      </c>
      <c r="AG14" t="s">
        <v>1000</v>
      </c>
      <c r="AH14" t="s">
        <v>1001</v>
      </c>
      <c r="AI14" t="s">
        <v>1002</v>
      </c>
      <c r="AJ14" t="s">
        <v>1003</v>
      </c>
      <c r="AK14" t="s">
        <v>1004</v>
      </c>
      <c r="AL14" t="s">
        <v>1005</v>
      </c>
      <c r="AM14" t="s">
        <v>1006</v>
      </c>
      <c r="AN14" t="s">
        <v>1007</v>
      </c>
      <c r="AO14" t="s">
        <v>1008</v>
      </c>
      <c r="AP14" t="s">
        <v>1000</v>
      </c>
      <c r="AQ14" t="s">
        <v>1001</v>
      </c>
      <c r="AR14" t="s">
        <v>1002</v>
      </c>
      <c r="AS14" t="s">
        <v>1003</v>
      </c>
      <c r="AT14" t="s">
        <v>1004</v>
      </c>
      <c r="AU14" t="s">
        <v>1005</v>
      </c>
      <c r="AV14" t="s">
        <v>1006</v>
      </c>
      <c r="AW14" t="s">
        <v>1007</v>
      </c>
      <c r="AX14" t="s">
        <v>1008</v>
      </c>
    </row>
    <row r="15" spans="4:50" ht="30" customHeight="1">
      <c r="D15" s="682" t="s">
        <v>1623</v>
      </c>
      <c r="E15" s="668"/>
      <c r="F15" s="673"/>
      <c r="G15" s="673"/>
      <c r="H15" s="673"/>
      <c r="I15" s="673"/>
      <c r="J15" s="673"/>
      <c r="K15" s="673"/>
      <c r="L15" s="673"/>
      <c r="M15" s="674"/>
      <c r="N15" s="665"/>
      <c r="O15" s="280"/>
      <c r="P15" s="280"/>
      <c r="Q15" s="280"/>
      <c r="R15" s="280"/>
      <c r="S15" s="280"/>
      <c r="T15" s="280"/>
      <c r="U15" s="280"/>
      <c r="V15" s="680"/>
      <c r="Y15" s="271"/>
      <c r="AA15" t="s">
        <v>992</v>
      </c>
      <c r="AB15" s="124" t="s">
        <v>534</v>
      </c>
      <c r="AC15" t="s">
        <v>2446</v>
      </c>
      <c r="AE15" t="s">
        <v>722</v>
      </c>
      <c r="AG15" t="s">
        <v>1000</v>
      </c>
      <c r="AH15" t="s">
        <v>1001</v>
      </c>
      <c r="AI15" t="s">
        <v>1002</v>
      </c>
      <c r="AJ15" t="s">
        <v>1003</v>
      </c>
      <c r="AK15" t="s">
        <v>1004</v>
      </c>
      <c r="AL15" t="s">
        <v>1005</v>
      </c>
      <c r="AM15" t="s">
        <v>1006</v>
      </c>
      <c r="AN15" t="s">
        <v>1007</v>
      </c>
      <c r="AO15" t="s">
        <v>1008</v>
      </c>
      <c r="AP15" t="s">
        <v>1000</v>
      </c>
      <c r="AQ15" t="s">
        <v>1001</v>
      </c>
      <c r="AR15" t="s">
        <v>1002</v>
      </c>
      <c r="AS15" t="s">
        <v>1003</v>
      </c>
      <c r="AT15" t="s">
        <v>1004</v>
      </c>
      <c r="AU15" t="s">
        <v>1005</v>
      </c>
      <c r="AV15" t="s">
        <v>1006</v>
      </c>
      <c r="AW15" t="s">
        <v>1007</v>
      </c>
      <c r="AX15" t="s">
        <v>1008</v>
      </c>
    </row>
    <row r="16" spans="4:50" ht="45">
      <c r="D16" s="519" t="s">
        <v>1541</v>
      </c>
      <c r="E16" s="128"/>
      <c r="F16" s="128"/>
      <c r="G16" s="128"/>
      <c r="H16" s="128"/>
      <c r="I16" s="128"/>
      <c r="J16" s="128"/>
      <c r="K16" s="128"/>
      <c r="L16" s="128"/>
      <c r="M16" s="128"/>
      <c r="N16" s="16"/>
      <c r="O16" s="16"/>
      <c r="P16" s="16"/>
      <c r="Q16" s="16"/>
      <c r="R16" s="16"/>
      <c r="S16" s="16"/>
      <c r="T16" s="16"/>
      <c r="U16" s="16"/>
      <c r="V16" s="509"/>
      <c r="AA16" t="s">
        <v>1020</v>
      </c>
      <c r="AB16" s="124"/>
      <c r="AG16" t="s">
        <v>1000</v>
      </c>
      <c r="AH16" t="s">
        <v>1001</v>
      </c>
      <c r="AI16" t="s">
        <v>1002</v>
      </c>
      <c r="AJ16" t="s">
        <v>1003</v>
      </c>
      <c r="AK16" t="s">
        <v>1004</v>
      </c>
      <c r="AL16" t="s">
        <v>1005</v>
      </c>
      <c r="AM16" t="s">
        <v>1006</v>
      </c>
      <c r="AN16" t="s">
        <v>1007</v>
      </c>
      <c r="AO16" t="s">
        <v>1008</v>
      </c>
    </row>
    <row r="17" spans="4:50" ht="30" customHeight="1">
      <c r="D17" s="522" t="s">
        <v>563</v>
      </c>
      <c r="E17" s="126"/>
      <c r="F17" s="126"/>
      <c r="G17" s="126"/>
      <c r="H17" s="126"/>
      <c r="I17" s="126"/>
      <c r="J17" s="126"/>
      <c r="K17" s="126"/>
      <c r="L17" s="126"/>
      <c r="M17" s="126"/>
      <c r="N17" s="16"/>
      <c r="O17" s="16"/>
      <c r="P17" s="16"/>
      <c r="Q17" s="16"/>
      <c r="R17" s="16"/>
      <c r="S17" s="16"/>
      <c r="T17" s="16"/>
      <c r="U17" s="16"/>
      <c r="V17" s="509"/>
      <c r="AA17" t="s">
        <v>1022</v>
      </c>
      <c r="AB17" s="124"/>
      <c r="AG17" t="s">
        <v>1000</v>
      </c>
      <c r="AH17" t="s">
        <v>1001</v>
      </c>
      <c r="AI17" t="s">
        <v>1002</v>
      </c>
      <c r="AJ17" t="s">
        <v>1003</v>
      </c>
      <c r="AK17" t="s">
        <v>1004</v>
      </c>
      <c r="AL17" t="s">
        <v>1005</v>
      </c>
      <c r="AM17" t="s">
        <v>1006</v>
      </c>
      <c r="AN17" t="s">
        <v>1007</v>
      </c>
      <c r="AO17" t="s">
        <v>1008</v>
      </c>
    </row>
    <row r="18" spans="4:50" ht="30">
      <c r="D18" s="519" t="s">
        <v>554</v>
      </c>
      <c r="E18" s="126"/>
      <c r="F18" s="126"/>
      <c r="G18" s="126"/>
      <c r="H18" s="126"/>
      <c r="I18" s="126"/>
      <c r="J18" s="126"/>
      <c r="K18" s="126"/>
      <c r="L18" s="126"/>
      <c r="M18" s="126"/>
      <c r="N18" s="16"/>
      <c r="O18" s="16"/>
      <c r="P18" s="16"/>
      <c r="Q18" s="16"/>
      <c r="R18" s="16"/>
      <c r="S18" s="16"/>
      <c r="T18" s="16"/>
      <c r="U18" s="16"/>
      <c r="V18" s="509"/>
      <c r="AA18" t="s">
        <v>1021</v>
      </c>
      <c r="AB18" s="124"/>
      <c r="AG18" t="s">
        <v>1000</v>
      </c>
      <c r="AH18" t="s">
        <v>1001</v>
      </c>
      <c r="AI18" t="s">
        <v>1002</v>
      </c>
      <c r="AJ18" t="s">
        <v>1003</v>
      </c>
      <c r="AK18" t="s">
        <v>1004</v>
      </c>
      <c r="AL18" t="s">
        <v>1005</v>
      </c>
      <c r="AM18" t="s">
        <v>1006</v>
      </c>
      <c r="AN18" t="s">
        <v>1007</v>
      </c>
      <c r="AO18" t="s">
        <v>1008</v>
      </c>
    </row>
    <row r="19" spans="4:50" ht="24" customHeight="1">
      <c r="D19" s="1015" t="s">
        <v>88</v>
      </c>
      <c r="E19" s="1016"/>
      <c r="F19" s="1016"/>
      <c r="G19" s="1016"/>
      <c r="H19" s="1016"/>
      <c r="I19" s="1016"/>
      <c r="J19" s="1016"/>
      <c r="K19" s="1016"/>
      <c r="L19" s="1016"/>
      <c r="M19" s="1017"/>
      <c r="N19" s="16"/>
      <c r="O19" s="16"/>
      <c r="P19" s="16"/>
      <c r="Q19" s="16"/>
      <c r="R19" s="16"/>
      <c r="S19" s="16"/>
      <c r="T19" s="16"/>
      <c r="U19" s="16"/>
      <c r="V19" s="509"/>
      <c r="AA19" s="1"/>
      <c r="AB19" s="1"/>
      <c r="AC19" s="1"/>
      <c r="AD19" s="1"/>
      <c r="AE19" s="1"/>
      <c r="AF19" s="1"/>
      <c r="AG19" s="1"/>
      <c r="AH19" s="1"/>
      <c r="AI19" s="1"/>
      <c r="AJ19" s="1"/>
    </row>
    <row r="20" spans="4:50" ht="30" customHeight="1">
      <c r="D20" s="1020" t="s">
        <v>553</v>
      </c>
      <c r="E20" s="1021"/>
      <c r="F20" s="1021"/>
      <c r="G20" s="1021"/>
      <c r="H20" s="1021"/>
      <c r="I20" s="1021"/>
      <c r="J20" s="1021"/>
      <c r="K20" s="1022"/>
      <c r="L20" s="589"/>
      <c r="M20" s="279"/>
      <c r="N20" s="16"/>
      <c r="O20" s="16"/>
      <c r="P20" s="16"/>
      <c r="Q20" s="16"/>
      <c r="R20" s="16"/>
      <c r="S20" s="16"/>
      <c r="T20" s="16"/>
      <c r="U20" s="16"/>
      <c r="V20" s="509"/>
      <c r="AA20" t="s">
        <v>1024</v>
      </c>
      <c r="AB20" s="109"/>
      <c r="AC20" s="109"/>
      <c r="AD20" s="109"/>
      <c r="AE20" s="109"/>
      <c r="AF20" s="109"/>
      <c r="AG20" s="109"/>
      <c r="AH20" s="109"/>
      <c r="AI20" s="109"/>
      <c r="AJ20" s="109"/>
    </row>
    <row r="21" spans="4:50" ht="30" customHeight="1">
      <c r="D21" s="1023" t="s">
        <v>555</v>
      </c>
      <c r="E21" s="1024"/>
      <c r="F21" s="1024"/>
      <c r="G21" s="1024"/>
      <c r="H21" s="1024"/>
      <c r="I21" s="1024"/>
      <c r="J21" s="1024"/>
      <c r="K21" s="1024"/>
      <c r="L21" s="372"/>
      <c r="M21" s="132"/>
      <c r="N21" s="16"/>
      <c r="O21" s="16"/>
      <c r="P21" s="16"/>
      <c r="Q21" s="16"/>
      <c r="R21" s="16"/>
      <c r="S21" s="16"/>
      <c r="T21" s="16"/>
      <c r="U21" s="16"/>
      <c r="V21" s="509"/>
      <c r="AA21" t="s">
        <v>1019</v>
      </c>
      <c r="AB21" s="109"/>
      <c r="AC21" s="109"/>
      <c r="AD21" s="109"/>
      <c r="AE21" s="109"/>
      <c r="AF21" s="109"/>
      <c r="AG21" s="109"/>
      <c r="AH21" s="109"/>
      <c r="AI21" s="109"/>
      <c r="AJ21" s="109"/>
    </row>
    <row r="22" spans="4:50" ht="30" customHeight="1">
      <c r="D22" s="1023" t="s">
        <v>1615</v>
      </c>
      <c r="E22" s="1024"/>
      <c r="F22" s="1024"/>
      <c r="G22" s="1024"/>
      <c r="H22" s="1024"/>
      <c r="I22" s="1024"/>
      <c r="J22" s="1024"/>
      <c r="K22" s="1024"/>
      <c r="L22" s="168"/>
      <c r="M22" s="582"/>
      <c r="N22" s="16"/>
      <c r="O22" s="16"/>
      <c r="P22" s="16"/>
      <c r="Q22" s="16"/>
      <c r="R22" s="16"/>
      <c r="S22" s="16"/>
      <c r="T22" s="16"/>
      <c r="U22" s="16"/>
      <c r="V22" s="509"/>
      <c r="W22" s="271"/>
      <c r="X22" s="271"/>
      <c r="Y22" s="271"/>
      <c r="Z22" s="101"/>
      <c r="AA22" t="s">
        <v>980</v>
      </c>
      <c r="AB22" s="109" t="s">
        <v>1632</v>
      </c>
      <c r="AC22" s="109"/>
      <c r="AD22" s="109"/>
      <c r="AE22" s="109" t="s">
        <v>722</v>
      </c>
      <c r="AF22" s="109"/>
      <c r="AG22" s="109"/>
      <c r="AH22" s="109"/>
      <c r="AI22" s="109"/>
      <c r="AJ22" s="109"/>
    </row>
    <row r="23" spans="4:50" ht="30.75" customHeight="1">
      <c r="D23" s="1023" t="s">
        <v>564</v>
      </c>
      <c r="E23" s="1024"/>
      <c r="F23" s="1024"/>
      <c r="G23" s="1024"/>
      <c r="H23" s="1024"/>
      <c r="I23" s="1024"/>
      <c r="J23" s="1024"/>
      <c r="K23" s="1024"/>
      <c r="L23" s="276"/>
      <c r="M23" s="29"/>
      <c r="N23" s="16"/>
      <c r="O23" s="16"/>
      <c r="P23" s="16"/>
      <c r="Q23" s="16"/>
      <c r="R23" s="16"/>
      <c r="S23" s="16"/>
      <c r="T23" s="16"/>
      <c r="U23" s="16"/>
      <c r="V23" s="509"/>
      <c r="AA23" t="s">
        <v>1018</v>
      </c>
      <c r="AB23" s="109"/>
      <c r="AC23" s="109"/>
      <c r="AD23" s="109"/>
      <c r="AE23" s="109"/>
      <c r="AF23" s="109"/>
      <c r="AG23" s="109"/>
      <c r="AH23" s="109"/>
      <c r="AI23" s="109"/>
      <c r="AJ23" s="109"/>
    </row>
    <row r="24" spans="4:50">
      <c r="D24" s="1010" t="s">
        <v>561</v>
      </c>
      <c r="E24" s="1011"/>
      <c r="F24" s="1011"/>
      <c r="G24" s="1011"/>
      <c r="H24" s="1011"/>
      <c r="I24" s="1011"/>
      <c r="J24" s="1011"/>
      <c r="K24" s="1011"/>
      <c r="L24" s="1011"/>
      <c r="M24" s="1012"/>
      <c r="N24" s="16"/>
      <c r="O24" s="16"/>
      <c r="P24" s="16"/>
      <c r="Q24" s="16"/>
      <c r="R24" s="16"/>
      <c r="S24" s="16"/>
      <c r="T24" s="16"/>
      <c r="U24" s="16"/>
      <c r="V24" s="509"/>
      <c r="AB24" s="1"/>
      <c r="AC24" s="1"/>
      <c r="AD24" s="1"/>
      <c r="AE24" s="1"/>
      <c r="AF24" s="1"/>
      <c r="AG24" s="1"/>
      <c r="AH24" s="1"/>
      <c r="AI24" s="1"/>
      <c r="AJ24" s="1"/>
    </row>
    <row r="25" spans="4:50" ht="27.75" customHeight="1">
      <c r="D25" s="1018" t="s">
        <v>89</v>
      </c>
      <c r="E25" s="1002" t="s">
        <v>152</v>
      </c>
      <c r="F25" s="1002"/>
      <c r="G25" s="1002"/>
      <c r="H25" s="1002"/>
      <c r="I25" s="1002"/>
      <c r="J25" s="1002"/>
      <c r="K25" s="1002"/>
      <c r="L25" s="1002"/>
      <c r="M25" s="1002"/>
      <c r="N25" s="1006" t="s">
        <v>153</v>
      </c>
      <c r="O25" s="1006"/>
      <c r="P25" s="1006"/>
      <c r="Q25" s="1006"/>
      <c r="R25" s="1006"/>
      <c r="S25" s="1006"/>
      <c r="T25" s="1006"/>
      <c r="U25" s="1006"/>
      <c r="V25" s="1007"/>
      <c r="AA25" s="1"/>
      <c r="AB25" s="1"/>
      <c r="AC25" s="1"/>
      <c r="AD25" s="1"/>
      <c r="AE25" s="1"/>
      <c r="AF25" s="1"/>
      <c r="AG25" s="1"/>
      <c r="AH25" s="1"/>
      <c r="AI25" s="1"/>
      <c r="AJ25" s="1"/>
    </row>
    <row r="26" spans="4:50">
      <c r="D26" s="1019"/>
      <c r="E26" s="40" t="s">
        <v>400</v>
      </c>
      <c r="F26" s="40" t="s">
        <v>401</v>
      </c>
      <c r="G26" s="40" t="s">
        <v>402</v>
      </c>
      <c r="H26" s="40" t="s">
        <v>403</v>
      </c>
      <c r="I26" s="40" t="s">
        <v>404</v>
      </c>
      <c r="J26" s="40" t="s">
        <v>405</v>
      </c>
      <c r="K26" s="40" t="s">
        <v>406</v>
      </c>
      <c r="L26" s="40" t="s">
        <v>407</v>
      </c>
      <c r="M26" s="40" t="s">
        <v>408</v>
      </c>
      <c r="N26" s="40" t="s">
        <v>400</v>
      </c>
      <c r="O26" s="40" t="s">
        <v>401</v>
      </c>
      <c r="P26" s="40" t="s">
        <v>402</v>
      </c>
      <c r="Q26" s="40" t="s">
        <v>403</v>
      </c>
      <c r="R26" s="40" t="s">
        <v>404</v>
      </c>
      <c r="S26" s="40" t="s">
        <v>405</v>
      </c>
      <c r="T26" s="40" t="s">
        <v>406</v>
      </c>
      <c r="U26" s="40" t="s">
        <v>407</v>
      </c>
      <c r="V26" s="683" t="s">
        <v>408</v>
      </c>
      <c r="AA26" s="1"/>
      <c r="AB26" s="1"/>
      <c r="AC26" s="1"/>
      <c r="AD26" s="1"/>
      <c r="AE26" s="1"/>
      <c r="AF26" s="1"/>
      <c r="AG26" s="1"/>
      <c r="AH26" s="1"/>
      <c r="AI26" s="1"/>
      <c r="AJ26" s="1"/>
    </row>
    <row r="27" spans="4:50">
      <c r="D27" s="522" t="s">
        <v>151</v>
      </c>
      <c r="E27" s="333"/>
      <c r="F27" s="333"/>
      <c r="G27" s="333"/>
      <c r="H27" s="333"/>
      <c r="I27" s="333"/>
      <c r="J27" s="333"/>
      <c r="K27" s="333"/>
      <c r="L27" s="333"/>
      <c r="M27" s="333"/>
      <c r="N27" s="333"/>
      <c r="O27" s="333"/>
      <c r="P27" s="333"/>
      <c r="Q27" s="333"/>
      <c r="R27" s="333"/>
      <c r="S27" s="333"/>
      <c r="T27" s="333"/>
      <c r="U27" s="333"/>
      <c r="V27" s="684"/>
      <c r="AA27" t="s">
        <v>993</v>
      </c>
      <c r="AB27" s="124" t="s">
        <v>151</v>
      </c>
      <c r="AC27" s="1"/>
      <c r="AD27" s="1"/>
      <c r="AE27" t="s">
        <v>722</v>
      </c>
      <c r="AF27" t="s">
        <v>1009</v>
      </c>
      <c r="AG27" t="s">
        <v>1000</v>
      </c>
      <c r="AH27" t="s">
        <v>1001</v>
      </c>
      <c r="AI27" t="s">
        <v>1002</v>
      </c>
      <c r="AJ27" t="s">
        <v>1003</v>
      </c>
      <c r="AK27" t="s">
        <v>1004</v>
      </c>
      <c r="AL27" t="s">
        <v>1005</v>
      </c>
      <c r="AM27" t="s">
        <v>1006</v>
      </c>
      <c r="AN27" t="s">
        <v>1007</v>
      </c>
      <c r="AO27" t="s">
        <v>1008</v>
      </c>
      <c r="AP27" t="s">
        <v>1000</v>
      </c>
      <c r="AQ27" t="s">
        <v>1001</v>
      </c>
      <c r="AR27" t="s">
        <v>1002</v>
      </c>
      <c r="AS27" t="s">
        <v>1003</v>
      </c>
      <c r="AT27" t="s">
        <v>1004</v>
      </c>
      <c r="AU27" t="s">
        <v>1005</v>
      </c>
      <c r="AV27" t="s">
        <v>1006</v>
      </c>
      <c r="AW27" t="s">
        <v>1007</v>
      </c>
      <c r="AX27" t="s">
        <v>1008</v>
      </c>
    </row>
    <row r="28" spans="4:50" ht="30" customHeight="1">
      <c r="D28" s="522" t="s">
        <v>1635</v>
      </c>
      <c r="E28" s="280"/>
      <c r="F28" s="280"/>
      <c r="G28" s="280"/>
      <c r="H28" s="280"/>
      <c r="I28" s="280"/>
      <c r="J28" s="280"/>
      <c r="K28" s="280"/>
      <c r="L28" s="280"/>
      <c r="M28" s="280"/>
      <c r="N28" s="280"/>
      <c r="O28" s="280"/>
      <c r="P28" s="280"/>
      <c r="Q28" s="280"/>
      <c r="R28" s="280"/>
      <c r="S28" s="280"/>
      <c r="T28" s="280"/>
      <c r="U28" s="280"/>
      <c r="V28" s="680"/>
      <c r="AA28" t="s">
        <v>1634</v>
      </c>
      <c r="AB28" s="124"/>
      <c r="AC28" s="1"/>
      <c r="AD28" s="1"/>
      <c r="AE28" s="1"/>
      <c r="AF28" t="s">
        <v>2485</v>
      </c>
      <c r="AG28" t="s">
        <v>1000</v>
      </c>
      <c r="AH28" t="s">
        <v>1001</v>
      </c>
      <c r="AI28" t="s">
        <v>1002</v>
      </c>
      <c r="AJ28" t="s">
        <v>1003</v>
      </c>
      <c r="AK28" t="s">
        <v>1004</v>
      </c>
      <c r="AL28" t="s">
        <v>1005</v>
      </c>
      <c r="AM28" t="s">
        <v>1006</v>
      </c>
      <c r="AN28" t="s">
        <v>1007</v>
      </c>
      <c r="AO28" t="s">
        <v>1008</v>
      </c>
      <c r="AP28" t="s">
        <v>1000</v>
      </c>
      <c r="AQ28" t="s">
        <v>1001</v>
      </c>
      <c r="AR28" t="s">
        <v>1002</v>
      </c>
      <c r="AS28" t="s">
        <v>1003</v>
      </c>
      <c r="AT28" t="s">
        <v>1004</v>
      </c>
      <c r="AU28" t="s">
        <v>1005</v>
      </c>
      <c r="AV28" t="s">
        <v>1006</v>
      </c>
      <c r="AW28" t="s">
        <v>1007</v>
      </c>
      <c r="AX28" t="s">
        <v>1008</v>
      </c>
    </row>
    <row r="29" spans="4:50" ht="38.25" customHeight="1">
      <c r="D29" s="522" t="s">
        <v>1523</v>
      </c>
      <c r="E29" s="333"/>
      <c r="F29" s="333"/>
      <c r="G29" s="333"/>
      <c r="H29" s="333"/>
      <c r="I29" s="333"/>
      <c r="J29" s="333"/>
      <c r="K29" s="333"/>
      <c r="L29" s="333"/>
      <c r="M29" s="333"/>
      <c r="N29" s="333"/>
      <c r="O29" s="333"/>
      <c r="P29" s="333"/>
      <c r="Q29" s="333"/>
      <c r="R29" s="333"/>
      <c r="S29" s="333"/>
      <c r="T29" s="333"/>
      <c r="U29" s="333"/>
      <c r="V29" s="684"/>
      <c r="AA29" t="s">
        <v>994</v>
      </c>
      <c r="AB29" s="43" t="s">
        <v>1523</v>
      </c>
      <c r="AC29" s="1"/>
      <c r="AD29" s="1"/>
      <c r="AE29" s="1" t="s">
        <v>722</v>
      </c>
      <c r="AF29" s="1" t="s">
        <v>1010</v>
      </c>
      <c r="AG29" t="s">
        <v>1000</v>
      </c>
      <c r="AH29" t="s">
        <v>1001</v>
      </c>
      <c r="AI29" t="s">
        <v>1002</v>
      </c>
      <c r="AJ29" t="s">
        <v>1003</v>
      </c>
      <c r="AK29" t="s">
        <v>1004</v>
      </c>
      <c r="AL29" t="s">
        <v>1005</v>
      </c>
      <c r="AM29" t="s">
        <v>1006</v>
      </c>
      <c r="AN29" t="s">
        <v>1007</v>
      </c>
      <c r="AO29" t="s">
        <v>1008</v>
      </c>
      <c r="AP29" t="s">
        <v>1000</v>
      </c>
      <c r="AQ29" t="s">
        <v>1001</v>
      </c>
      <c r="AR29" t="s">
        <v>1002</v>
      </c>
      <c r="AS29" t="s">
        <v>1003</v>
      </c>
      <c r="AT29" t="s">
        <v>1004</v>
      </c>
      <c r="AU29" t="s">
        <v>1005</v>
      </c>
      <c r="AV29" t="s">
        <v>1006</v>
      </c>
      <c r="AW29" t="s">
        <v>1007</v>
      </c>
      <c r="AX29" t="s">
        <v>1008</v>
      </c>
    </row>
    <row r="30" spans="4:50" ht="30" customHeight="1">
      <c r="D30" s="685" t="s">
        <v>1637</v>
      </c>
      <c r="E30" s="280"/>
      <c r="F30" s="280"/>
      <c r="G30" s="280"/>
      <c r="H30" s="280"/>
      <c r="I30" s="280"/>
      <c r="J30" s="280"/>
      <c r="K30" s="280"/>
      <c r="L30" s="280"/>
      <c r="M30" s="280"/>
      <c r="N30" s="280"/>
      <c r="O30" s="280"/>
      <c r="P30" s="280"/>
      <c r="Q30" s="280"/>
      <c r="R30" s="280"/>
      <c r="S30" s="280"/>
      <c r="T30" s="280"/>
      <c r="U30" s="280"/>
      <c r="V30" s="680"/>
      <c r="AA30" t="s">
        <v>1636</v>
      </c>
      <c r="AB30" s="43"/>
      <c r="AC30" s="1"/>
      <c r="AD30" s="1"/>
      <c r="AE30" s="1"/>
      <c r="AF30" s="1" t="s">
        <v>2486</v>
      </c>
      <c r="AG30" t="s">
        <v>1000</v>
      </c>
      <c r="AH30" t="s">
        <v>1001</v>
      </c>
      <c r="AI30" t="s">
        <v>1002</v>
      </c>
      <c r="AJ30" t="s">
        <v>1003</v>
      </c>
      <c r="AK30" t="s">
        <v>1004</v>
      </c>
      <c r="AL30" t="s">
        <v>1005</v>
      </c>
      <c r="AM30" t="s">
        <v>1006</v>
      </c>
      <c r="AN30" t="s">
        <v>1007</v>
      </c>
      <c r="AO30" t="s">
        <v>1008</v>
      </c>
      <c r="AP30" t="s">
        <v>1000</v>
      </c>
      <c r="AQ30" t="s">
        <v>1001</v>
      </c>
      <c r="AR30" t="s">
        <v>1002</v>
      </c>
      <c r="AS30" t="s">
        <v>1003</v>
      </c>
      <c r="AT30" t="s">
        <v>1004</v>
      </c>
      <c r="AU30" t="s">
        <v>1005</v>
      </c>
      <c r="AV30" t="s">
        <v>1006</v>
      </c>
      <c r="AW30" t="s">
        <v>1007</v>
      </c>
      <c r="AX30" t="s">
        <v>1008</v>
      </c>
    </row>
    <row r="31" spans="4:50" ht="25.5" customHeight="1">
      <c r="D31" s="1008" t="s">
        <v>2540</v>
      </c>
      <c r="E31" s="288" t="s">
        <v>400</v>
      </c>
      <c r="F31" s="288" t="s">
        <v>401</v>
      </c>
      <c r="G31" s="288" t="s">
        <v>402</v>
      </c>
      <c r="H31" s="288" t="s">
        <v>403</v>
      </c>
      <c r="I31" s="288" t="s">
        <v>404</v>
      </c>
      <c r="J31" s="288" t="s">
        <v>405</v>
      </c>
      <c r="K31" s="288" t="s">
        <v>406</v>
      </c>
      <c r="L31" s="288" t="s">
        <v>407</v>
      </c>
      <c r="M31" s="288" t="s">
        <v>408</v>
      </c>
      <c r="N31" s="16"/>
      <c r="O31" s="16"/>
      <c r="P31" s="16"/>
      <c r="Q31" s="16"/>
      <c r="R31" s="16"/>
      <c r="S31" s="16"/>
      <c r="T31" s="16"/>
      <c r="U31" s="16"/>
      <c r="V31" s="509"/>
      <c r="AA31" s="1"/>
      <c r="AB31" s="109" t="s">
        <v>535</v>
      </c>
      <c r="AC31" s="1"/>
      <c r="AD31" s="1"/>
      <c r="AE31" s="1" t="s">
        <v>722</v>
      </c>
      <c r="AF31" s="1"/>
      <c r="AG31" s="1"/>
      <c r="AH31" s="1"/>
      <c r="AI31" s="1"/>
      <c r="AJ31" s="1"/>
    </row>
    <row r="32" spans="4:50" ht="22.5" customHeight="1">
      <c r="D32" s="1009"/>
      <c r="E32" s="355"/>
      <c r="F32" s="355"/>
      <c r="G32" s="355"/>
      <c r="H32" s="355"/>
      <c r="I32" s="355"/>
      <c r="J32" s="355"/>
      <c r="K32" s="355"/>
      <c r="L32" s="355"/>
      <c r="M32" s="355"/>
      <c r="N32" s="16"/>
      <c r="O32" s="16"/>
      <c r="P32" s="16"/>
      <c r="Q32" s="16"/>
      <c r="R32" s="16"/>
      <c r="S32" s="16"/>
      <c r="T32" s="16"/>
      <c r="U32" s="16"/>
      <c r="V32" s="509"/>
      <c r="AA32" t="s">
        <v>995</v>
      </c>
      <c r="AB32" s="109"/>
      <c r="AC32" s="1"/>
      <c r="AD32" s="1"/>
      <c r="AE32" s="1"/>
      <c r="AF32" s="1"/>
      <c r="AG32" t="s">
        <v>1000</v>
      </c>
      <c r="AH32" t="s">
        <v>1001</v>
      </c>
      <c r="AI32" t="s">
        <v>1002</v>
      </c>
      <c r="AJ32" t="s">
        <v>1003</v>
      </c>
      <c r="AK32" t="s">
        <v>1004</v>
      </c>
      <c r="AL32" t="s">
        <v>1005</v>
      </c>
      <c r="AM32" t="s">
        <v>1006</v>
      </c>
      <c r="AN32" t="s">
        <v>1007</v>
      </c>
      <c r="AO32" t="s">
        <v>1008</v>
      </c>
    </row>
    <row r="33" spans="4:41" ht="32.25" customHeight="1">
      <c r="D33" s="686" t="s">
        <v>1525</v>
      </c>
      <c r="E33" s="588"/>
      <c r="F33" s="588"/>
      <c r="G33" s="588"/>
      <c r="H33" s="588"/>
      <c r="I33" s="588"/>
      <c r="J33" s="588"/>
      <c r="K33" s="588"/>
      <c r="L33" s="588"/>
      <c r="M33" s="588"/>
      <c r="N33" s="590"/>
      <c r="O33" s="115"/>
      <c r="P33" s="115"/>
      <c r="Q33" s="115"/>
      <c r="R33" s="115"/>
      <c r="S33" s="115"/>
      <c r="T33" s="115"/>
      <c r="U33" s="115"/>
      <c r="V33" s="687"/>
      <c r="AA33" t="s">
        <v>1196</v>
      </c>
      <c r="AB33" s="43"/>
      <c r="AC33" s="1"/>
      <c r="AD33" s="1"/>
      <c r="AE33" s="1"/>
      <c r="AF33" s="1"/>
      <c r="AG33" t="s">
        <v>1000</v>
      </c>
      <c r="AH33" t="s">
        <v>1001</v>
      </c>
      <c r="AI33" t="s">
        <v>1002</v>
      </c>
      <c r="AJ33" t="s">
        <v>1003</v>
      </c>
      <c r="AK33" t="s">
        <v>1004</v>
      </c>
      <c r="AL33" t="s">
        <v>1005</v>
      </c>
      <c r="AM33" t="s">
        <v>1006</v>
      </c>
      <c r="AN33" t="s">
        <v>1007</v>
      </c>
      <c r="AO33" t="s">
        <v>1008</v>
      </c>
    </row>
    <row r="34" spans="4:41">
      <c r="D34" s="1003" t="s">
        <v>469</v>
      </c>
      <c r="E34" s="1004"/>
      <c r="F34" s="1004"/>
      <c r="G34" s="1004"/>
      <c r="H34" s="1004"/>
      <c r="I34" s="1004"/>
      <c r="J34" s="1004"/>
      <c r="K34" s="1004"/>
      <c r="L34" s="1004"/>
      <c r="M34" s="1005"/>
      <c r="N34" s="16"/>
      <c r="O34" s="16"/>
      <c r="P34" s="16"/>
      <c r="Q34" s="16"/>
      <c r="R34" s="16"/>
      <c r="S34" s="16"/>
      <c r="T34" s="16"/>
      <c r="U34" s="16"/>
      <c r="V34" s="509"/>
      <c r="AA34" s="1"/>
      <c r="AB34" s="1"/>
      <c r="AC34" s="1"/>
      <c r="AD34" s="1"/>
      <c r="AE34" s="1"/>
      <c r="AF34" s="1"/>
      <c r="AG34" s="1"/>
      <c r="AH34" s="1"/>
      <c r="AI34" s="1"/>
      <c r="AJ34" s="1"/>
    </row>
    <row r="35" spans="4:41">
      <c r="D35" s="688" t="s">
        <v>90</v>
      </c>
      <c r="E35" s="666" t="s">
        <v>91</v>
      </c>
      <c r="F35" s="666" t="s">
        <v>92</v>
      </c>
      <c r="G35" s="666" t="s">
        <v>93</v>
      </c>
      <c r="H35" s="666" t="s">
        <v>94</v>
      </c>
      <c r="I35" s="666" t="s">
        <v>95</v>
      </c>
      <c r="J35" s="666" t="s">
        <v>96</v>
      </c>
      <c r="K35" s="666" t="s">
        <v>97</v>
      </c>
      <c r="L35" s="666" t="s">
        <v>98</v>
      </c>
      <c r="M35" s="666" t="s">
        <v>99</v>
      </c>
      <c r="N35" s="16"/>
      <c r="O35" s="16"/>
      <c r="P35" s="16"/>
      <c r="Q35" s="16"/>
      <c r="R35" s="16"/>
      <c r="S35" s="16"/>
      <c r="T35" s="16"/>
      <c r="U35" s="16"/>
      <c r="V35" s="509"/>
      <c r="AA35" s="1"/>
      <c r="AB35" s="1"/>
      <c r="AC35" s="1"/>
      <c r="AD35" s="1"/>
      <c r="AE35" s="1"/>
      <c r="AF35" s="1"/>
      <c r="AG35" s="1"/>
      <c r="AH35" s="1"/>
      <c r="AI35" s="1"/>
      <c r="AJ35" s="1"/>
    </row>
    <row r="36" spans="4:41" ht="30">
      <c r="D36" s="681" t="s">
        <v>470</v>
      </c>
      <c r="E36" s="814"/>
      <c r="F36" s="817"/>
      <c r="G36" s="817"/>
      <c r="H36" s="817"/>
      <c r="I36" s="817"/>
      <c r="J36" s="817"/>
      <c r="K36" s="817"/>
      <c r="L36" s="817"/>
      <c r="M36" s="819"/>
      <c r="N36" s="16"/>
      <c r="O36" s="16"/>
      <c r="P36" s="16"/>
      <c r="Q36" s="16"/>
      <c r="R36" s="16"/>
      <c r="S36" s="16"/>
      <c r="T36" s="16"/>
      <c r="U36" s="16"/>
      <c r="V36" s="509"/>
      <c r="AA36" t="s">
        <v>996</v>
      </c>
      <c r="AB36" s="124" t="s">
        <v>470</v>
      </c>
      <c r="AC36" s="1"/>
      <c r="AD36" s="1"/>
      <c r="AE36" s="1" t="s">
        <v>722</v>
      </c>
      <c r="AF36" s="1"/>
      <c r="AG36" t="s">
        <v>1000</v>
      </c>
      <c r="AH36" t="s">
        <v>1001</v>
      </c>
      <c r="AI36" t="s">
        <v>1002</v>
      </c>
      <c r="AJ36" t="s">
        <v>1003</v>
      </c>
      <c r="AK36" t="s">
        <v>1004</v>
      </c>
      <c r="AL36" t="s">
        <v>1005</v>
      </c>
      <c r="AM36" t="s">
        <v>1006</v>
      </c>
      <c r="AN36" t="s">
        <v>1007</v>
      </c>
      <c r="AO36" t="s">
        <v>1008</v>
      </c>
    </row>
    <row r="37" spans="4:41" ht="30">
      <c r="D37" s="681" t="s">
        <v>536</v>
      </c>
      <c r="E37" s="815"/>
      <c r="F37" s="818"/>
      <c r="G37" s="818"/>
      <c r="H37" s="818"/>
      <c r="I37" s="818"/>
      <c r="J37" s="818"/>
      <c r="K37" s="818"/>
      <c r="L37" s="818"/>
      <c r="M37" s="820"/>
      <c r="N37" s="16"/>
      <c r="O37" s="16"/>
      <c r="P37" s="16"/>
      <c r="Q37" s="16"/>
      <c r="R37" s="16"/>
      <c r="S37" s="16"/>
      <c r="T37" s="16"/>
      <c r="U37" s="16"/>
      <c r="V37" s="509"/>
      <c r="AA37" t="s">
        <v>997</v>
      </c>
      <c r="AB37" s="124" t="s">
        <v>536</v>
      </c>
      <c r="AC37" s="1"/>
      <c r="AD37" s="1"/>
      <c r="AE37" s="1" t="s">
        <v>722</v>
      </c>
      <c r="AF37" s="1"/>
      <c r="AG37" t="s">
        <v>1000</v>
      </c>
      <c r="AH37" t="s">
        <v>1001</v>
      </c>
      <c r="AI37" t="s">
        <v>1002</v>
      </c>
      <c r="AJ37" t="s">
        <v>1003</v>
      </c>
      <c r="AK37" t="s">
        <v>1004</v>
      </c>
      <c r="AL37" t="s">
        <v>1005</v>
      </c>
      <c r="AM37" t="s">
        <v>1006</v>
      </c>
      <c r="AN37" t="s">
        <v>1007</v>
      </c>
      <c r="AO37" t="s">
        <v>1008</v>
      </c>
    </row>
    <row r="38" spans="4:41" ht="30">
      <c r="D38" s="681" t="s">
        <v>537</v>
      </c>
      <c r="E38" s="815"/>
      <c r="F38" s="818"/>
      <c r="G38" s="818"/>
      <c r="H38" s="818"/>
      <c r="I38" s="818"/>
      <c r="J38" s="818"/>
      <c r="K38" s="818"/>
      <c r="L38" s="818"/>
      <c r="M38" s="820"/>
      <c r="N38" s="16"/>
      <c r="O38" s="16"/>
      <c r="P38" s="16"/>
      <c r="Q38" s="16"/>
      <c r="R38" s="16"/>
      <c r="S38" s="16"/>
      <c r="T38" s="16"/>
      <c r="U38" s="16"/>
      <c r="V38" s="509"/>
      <c r="AA38" t="s">
        <v>998</v>
      </c>
      <c r="AB38" s="124" t="s">
        <v>537</v>
      </c>
      <c r="AC38" s="1"/>
      <c r="AD38" s="1"/>
      <c r="AE38" s="1" t="s">
        <v>722</v>
      </c>
      <c r="AF38" s="1"/>
      <c r="AG38" t="s">
        <v>1000</v>
      </c>
      <c r="AH38" t="s">
        <v>1001</v>
      </c>
      <c r="AI38" t="s">
        <v>1002</v>
      </c>
      <c r="AJ38" t="s">
        <v>1003</v>
      </c>
      <c r="AK38" t="s">
        <v>1004</v>
      </c>
      <c r="AL38" t="s">
        <v>1005</v>
      </c>
      <c r="AM38" t="s">
        <v>1006</v>
      </c>
      <c r="AN38" t="s">
        <v>1007</v>
      </c>
      <c r="AO38" t="s">
        <v>1008</v>
      </c>
    </row>
    <row r="39" spans="4:41" ht="30">
      <c r="D39" s="681" t="s">
        <v>471</v>
      </c>
      <c r="E39" s="815"/>
      <c r="F39" s="818"/>
      <c r="G39" s="818"/>
      <c r="H39" s="818"/>
      <c r="I39" s="818"/>
      <c r="J39" s="818"/>
      <c r="K39" s="818"/>
      <c r="L39" s="818"/>
      <c r="M39" s="820"/>
      <c r="N39" s="16"/>
      <c r="O39" s="16"/>
      <c r="P39" s="16"/>
      <c r="Q39" s="16"/>
      <c r="R39" s="16"/>
      <c r="S39" s="16"/>
      <c r="T39" s="16"/>
      <c r="U39" s="16"/>
      <c r="V39" s="509"/>
      <c r="AA39" t="s">
        <v>999</v>
      </c>
      <c r="AB39" s="124" t="s">
        <v>471</v>
      </c>
      <c r="AC39" s="1"/>
      <c r="AD39" s="1"/>
      <c r="AE39" s="1" t="s">
        <v>722</v>
      </c>
      <c r="AF39" s="1"/>
      <c r="AG39" t="s">
        <v>1000</v>
      </c>
      <c r="AH39" t="s">
        <v>1001</v>
      </c>
      <c r="AI39" t="s">
        <v>1002</v>
      </c>
      <c r="AJ39" t="s">
        <v>1003</v>
      </c>
      <c r="AK39" t="s">
        <v>1004</v>
      </c>
      <c r="AL39" t="s">
        <v>1005</v>
      </c>
      <c r="AM39" t="s">
        <v>1006</v>
      </c>
      <c r="AN39" t="s">
        <v>1007</v>
      </c>
      <c r="AO39" t="s">
        <v>1008</v>
      </c>
    </row>
    <row r="40" spans="4:41" ht="32.25" customHeight="1">
      <c r="D40" s="681" t="s">
        <v>100</v>
      </c>
      <c r="E40" s="816"/>
      <c r="F40" s="669"/>
      <c r="G40" s="669"/>
      <c r="H40" s="669"/>
      <c r="I40" s="669"/>
      <c r="J40" s="669"/>
      <c r="K40" s="669"/>
      <c r="L40" s="669"/>
      <c r="M40" s="670"/>
      <c r="N40" s="16"/>
      <c r="O40" s="16"/>
      <c r="P40" s="16"/>
      <c r="Q40" s="16"/>
      <c r="R40" s="16"/>
      <c r="S40" s="16"/>
      <c r="T40" s="16"/>
      <c r="U40" s="16"/>
      <c r="V40" s="509"/>
      <c r="AA40" t="s">
        <v>1012</v>
      </c>
      <c r="AB40" s="43"/>
      <c r="AC40" s="1"/>
      <c r="AD40" s="1"/>
      <c r="AE40" s="1"/>
      <c r="AF40" s="1"/>
      <c r="AG40" t="s">
        <v>1000</v>
      </c>
      <c r="AH40" t="s">
        <v>1001</v>
      </c>
      <c r="AI40" t="s">
        <v>1002</v>
      </c>
      <c r="AJ40" t="s">
        <v>1003</v>
      </c>
      <c r="AK40" t="s">
        <v>1004</v>
      </c>
      <c r="AL40" t="s">
        <v>1005</v>
      </c>
      <c r="AM40" t="s">
        <v>1006</v>
      </c>
      <c r="AN40" t="s">
        <v>1007</v>
      </c>
      <c r="AO40" t="s">
        <v>1008</v>
      </c>
    </row>
    <row r="41" spans="4:41" ht="30" customHeight="1" thickBot="1">
      <c r="D41" s="689" t="s">
        <v>1581</v>
      </c>
      <c r="E41" s="690"/>
      <c r="F41" s="691"/>
      <c r="G41" s="691"/>
      <c r="H41" s="691"/>
      <c r="I41" s="691"/>
      <c r="J41" s="691"/>
      <c r="K41" s="691"/>
      <c r="L41" s="691"/>
      <c r="M41" s="691"/>
      <c r="N41" s="691"/>
      <c r="O41" s="691"/>
      <c r="P41" s="691"/>
      <c r="Q41" s="691"/>
      <c r="R41" s="691"/>
      <c r="S41" s="691"/>
      <c r="T41" s="691"/>
      <c r="U41" s="691"/>
      <c r="V41" s="692"/>
      <c r="AA41" s="1" t="s">
        <v>1599</v>
      </c>
      <c r="AG41" t="s">
        <v>1000</v>
      </c>
      <c r="AH41" t="s">
        <v>1001</v>
      </c>
      <c r="AI41" t="s">
        <v>1002</v>
      </c>
      <c r="AJ41" t="s">
        <v>1003</v>
      </c>
      <c r="AK41" t="s">
        <v>1004</v>
      </c>
      <c r="AL41" t="s">
        <v>1005</v>
      </c>
      <c r="AM41" t="s">
        <v>1006</v>
      </c>
      <c r="AN41" t="s">
        <v>1007</v>
      </c>
      <c r="AO41" t="s">
        <v>1008</v>
      </c>
    </row>
    <row r="42" spans="4:41">
      <c r="E42" s="114"/>
      <c r="AA42" t="s">
        <v>636</v>
      </c>
      <c r="AG42" t="s">
        <v>1000</v>
      </c>
      <c r="AH42" t="s">
        <v>1001</v>
      </c>
      <c r="AI42" t="s">
        <v>1002</v>
      </c>
      <c r="AJ42" t="s">
        <v>1003</v>
      </c>
      <c r="AK42" t="s">
        <v>1004</v>
      </c>
      <c r="AL42" t="s">
        <v>1005</v>
      </c>
      <c r="AM42" t="s">
        <v>1006</v>
      </c>
      <c r="AN42" t="s">
        <v>1007</v>
      </c>
      <c r="AO42" t="s">
        <v>1008</v>
      </c>
    </row>
    <row r="43" spans="4:41" ht="90">
      <c r="AA43" s="1" t="s">
        <v>637</v>
      </c>
      <c r="AG43" t="s">
        <v>1000</v>
      </c>
      <c r="AH43" t="s">
        <v>1001</v>
      </c>
      <c r="AI43" t="s">
        <v>1002</v>
      </c>
      <c r="AJ43" t="s">
        <v>1003</v>
      </c>
      <c r="AK43" t="s">
        <v>1004</v>
      </c>
      <c r="AL43" t="s">
        <v>1005</v>
      </c>
      <c r="AM43" t="s">
        <v>1006</v>
      </c>
      <c r="AN43" t="s">
        <v>1007</v>
      </c>
      <c r="AO43" t="s">
        <v>1008</v>
      </c>
    </row>
    <row r="44" spans="4:41">
      <c r="AA44" t="s">
        <v>638</v>
      </c>
      <c r="AG44" t="s">
        <v>1000</v>
      </c>
      <c r="AH44" t="s">
        <v>1001</v>
      </c>
      <c r="AI44" t="s">
        <v>1002</v>
      </c>
      <c r="AJ44" t="s">
        <v>1003</v>
      </c>
      <c r="AK44" t="s">
        <v>1004</v>
      </c>
      <c r="AL44" t="s">
        <v>1005</v>
      </c>
      <c r="AM44" t="s">
        <v>1006</v>
      </c>
      <c r="AN44" t="s">
        <v>1007</v>
      </c>
      <c r="AO44" t="s">
        <v>1008</v>
      </c>
    </row>
    <row r="45" spans="4:41" ht="45">
      <c r="AA45" s="1" t="s">
        <v>639</v>
      </c>
      <c r="AG45" t="s">
        <v>1000</v>
      </c>
      <c r="AH45" t="s">
        <v>1001</v>
      </c>
      <c r="AI45" t="s">
        <v>1002</v>
      </c>
      <c r="AJ45" t="s">
        <v>1003</v>
      </c>
      <c r="AK45" t="s">
        <v>1004</v>
      </c>
      <c r="AL45" t="s">
        <v>1005</v>
      </c>
      <c r="AM45" t="s">
        <v>1006</v>
      </c>
      <c r="AN45" t="s">
        <v>1007</v>
      </c>
      <c r="AO45" t="s">
        <v>1008</v>
      </c>
    </row>
    <row r="46" spans="4:41">
      <c r="AA46" s="1"/>
    </row>
  </sheetData>
  <dataConsolidate/>
  <mergeCells count="13">
    <mergeCell ref="AA6:AE6"/>
    <mergeCell ref="D10:M10"/>
    <mergeCell ref="D19:M19"/>
    <mergeCell ref="D25:D26"/>
    <mergeCell ref="D20:K20"/>
    <mergeCell ref="D21:K21"/>
    <mergeCell ref="D22:K22"/>
    <mergeCell ref="D23:K23"/>
    <mergeCell ref="D34:M34"/>
    <mergeCell ref="E25:M25"/>
    <mergeCell ref="N25:V25"/>
    <mergeCell ref="D31:D32"/>
    <mergeCell ref="D24:M24"/>
  </mergeCells>
  <dataValidations count="13">
    <dataValidation type="list" allowBlank="1" showInputMessage="1" showErrorMessage="1" sqref="E32:M32 E36:M39" xr:uid="{00000000-0002-0000-0700-000000000000}">
      <formula1>$P$1:$P$2</formula1>
    </dataValidation>
    <dataValidation type="list" allowBlank="1" showInputMessage="1" showErrorMessage="1" sqref="E27:M27 E29:M29" xr:uid="{00000000-0002-0000-0700-000001000000}">
      <formula1>$Q$1:$Q$3</formula1>
    </dataValidation>
    <dataValidation type="list" allowBlank="1" showInputMessage="1" showErrorMessage="1" sqref="N27:V27 N29:V29" xr:uid="{00000000-0002-0000-0700-000002000000}">
      <formula1>$R$1:$R$4</formula1>
    </dataValidation>
    <dataValidation type="list" allowBlank="1" showInputMessage="1" showErrorMessage="1" sqref="E11:M12 E14:M15 L22" xr:uid="{FAB97414-81F8-4AD7-993C-973E863CA1BC}">
      <formula1>$P$1:$P$3</formula1>
    </dataValidation>
    <dataValidation allowBlank="1" showInputMessage="1" showErrorMessage="1" prompt="Enter details if &quot;NA&quot; selected in P1 (Column E)" sqref="N14:N15 N11:N12" xr:uid="{D82A2A0E-50B6-4847-9A60-490FE9431C2D}"/>
    <dataValidation allowBlank="1" showInputMessage="1" showErrorMessage="1" prompt="Enter details if &quot;NA&quot; selected in P2 (Column F)" sqref="O14:O15 O11:O12" xr:uid="{A636E63E-BA4F-4C58-A3FF-166CCD30338C}"/>
    <dataValidation allowBlank="1" showInputMessage="1" showErrorMessage="1" prompt="Enter details if &quot;NA&quot; selected in P3 (Column G)" sqref="P11:P12 P14:P15" xr:uid="{C8E0AE1A-A046-4387-99CE-5BE4540BD9DF}"/>
    <dataValidation allowBlank="1" showInputMessage="1" showErrorMessage="1" prompt="Enter details if &quot;NA&quot; selected in P4 (Column H)" sqref="Q11:Q12 Q14:Q15" xr:uid="{991466E1-6B0B-4FB9-BCE4-AD714B77B62A}"/>
    <dataValidation allowBlank="1" showInputMessage="1" showErrorMessage="1" prompt="Enter details if &quot;NA&quot; selected in P5 (Column I)" sqref="R11:R12 R14:R15" xr:uid="{BD07AD2B-9DDE-4EAE-B3B9-2EC7A047AE58}"/>
    <dataValidation allowBlank="1" showInputMessage="1" showErrorMessage="1" prompt="Enter details if &quot;NA&quot; selected in P6 (Column J)" sqref="S11:S12 S14:S15" xr:uid="{EA1F3183-19FE-49A2-9765-3EC48AD944F1}"/>
    <dataValidation allowBlank="1" showInputMessage="1" showErrorMessage="1" prompt="Enter details if &quot;NA&quot; selected in P7 (Column K)" sqref="T11:T12 T14:T15" xr:uid="{54D3E352-4CB0-49A2-AE3A-9A94C7D44B4A}"/>
    <dataValidation allowBlank="1" showInputMessage="1" showErrorMessage="1" prompt="Enter details if &quot;NA&quot; selected in P8 (Column L)" sqref="U11:U12 U14:U15" xr:uid="{3FA1FBB1-5D89-490B-91E0-E0883FFADB40}"/>
    <dataValidation allowBlank="1" showInputMessage="1" showErrorMessage="1" prompt="Enter details if &quot;NA&quot; selected in P9 (Column M)" sqref="V11:V12 V14:V15" xr:uid="{3F97BFE2-F74C-4B90-A268-5D8C121A261A}"/>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81"/>
  <sheetViews>
    <sheetView showGridLines="0" topLeftCell="C1" zoomScale="80" zoomScaleNormal="80" workbookViewId="0">
      <pane ySplit="8" topLeftCell="A9" activePane="bottomLeft" state="frozen"/>
      <selection activeCell="C6" sqref="C6"/>
      <selection pane="bottomLeft" activeCell="D8" sqref="D8:I8"/>
    </sheetView>
  </sheetViews>
  <sheetFormatPr defaultColWidth="0" defaultRowHeight="15"/>
  <cols>
    <col min="1" max="2" width="9.140625" hidden="1" customWidth="1"/>
    <col min="3" max="3" width="9.140625" customWidth="1"/>
    <col min="4" max="4" width="50.5703125" customWidth="1"/>
    <col min="5" max="5" width="36.140625" customWidth="1"/>
    <col min="6" max="6" width="45.7109375" customWidth="1"/>
    <col min="7" max="7" width="35.7109375" customWidth="1"/>
    <col min="8" max="8" width="24.140625" customWidth="1"/>
    <col min="9" max="9" width="31.28515625" customWidth="1"/>
    <col min="10" max="12" width="9.140625" customWidth="1"/>
    <col min="13" max="13" width="9.140625" hidden="1" customWidth="1"/>
    <col min="14" max="25" width="2.7109375" hidden="1" customWidth="1"/>
    <col min="26" max="26" width="9.140625" hidden="1" customWidth="1"/>
    <col min="27" max="31" width="20.7109375" hidden="1" customWidth="1"/>
    <col min="32" max="16384" width="9.140625" hidden="1"/>
  </cols>
  <sheetData>
    <row r="1" spans="1:35" hidden="1">
      <c r="P1" t="s">
        <v>142</v>
      </c>
    </row>
    <row r="2" spans="1:35" hidden="1">
      <c r="P2" t="s">
        <v>143</v>
      </c>
    </row>
    <row r="3" spans="1:35" hidden="1">
      <c r="P3" t="s">
        <v>556</v>
      </c>
    </row>
    <row r="4" spans="1:35" hidden="1">
      <c r="C4" s="313"/>
    </row>
    <row r="5" spans="1:35" hidden="1"/>
    <row r="6" spans="1:35" ht="20.100000000000001" customHeight="1">
      <c r="AA6" s="903" t="s">
        <v>624</v>
      </c>
      <c r="AB6" s="903"/>
      <c r="AC6" s="903"/>
      <c r="AD6" s="903"/>
      <c r="AE6" s="903"/>
    </row>
    <row r="7" spans="1:35" ht="20.100000000000001" customHeight="1" thickBot="1"/>
    <row r="8" spans="1:35" ht="30" customHeight="1" thickBot="1">
      <c r="D8" s="1057" t="s">
        <v>154</v>
      </c>
      <c r="E8" s="1058"/>
      <c r="F8" s="1058"/>
      <c r="G8" s="1058"/>
      <c r="H8" s="1058"/>
      <c r="I8" s="1059"/>
      <c r="AA8" s="99" t="s">
        <v>619</v>
      </c>
      <c r="AB8" s="99" t="s">
        <v>620</v>
      </c>
      <c r="AC8" s="99" t="s">
        <v>621</v>
      </c>
      <c r="AD8" s="99" t="s">
        <v>622</v>
      </c>
      <c r="AE8" s="99" t="s">
        <v>623</v>
      </c>
    </row>
    <row r="9" spans="1:35" ht="45" customHeight="1">
      <c r="D9" s="1080" t="s">
        <v>418</v>
      </c>
      <c r="E9" s="1081"/>
      <c r="F9" s="1081"/>
      <c r="G9" s="1081"/>
      <c r="H9" s="1081"/>
      <c r="I9" s="1082"/>
    </row>
    <row r="10" spans="1:35" ht="18.75">
      <c r="D10" s="1083" t="s">
        <v>155</v>
      </c>
      <c r="E10" s="987"/>
      <c r="F10" s="987"/>
      <c r="G10" s="987"/>
      <c r="H10" s="987"/>
      <c r="I10" s="1084"/>
    </row>
    <row r="11" spans="1:35" s="307" customFormat="1" ht="20.100000000000001" customHeight="1" thickBot="1">
      <c r="D11" s="1085" t="s">
        <v>101</v>
      </c>
      <c r="E11" s="1086"/>
      <c r="F11" s="1086"/>
      <c r="G11" s="1086"/>
      <c r="H11" s="1086"/>
      <c r="I11" s="1087"/>
    </row>
    <row r="12" spans="1:35">
      <c r="D12" s="1062" t="s">
        <v>531</v>
      </c>
      <c r="E12" s="1063"/>
      <c r="F12" s="1063"/>
      <c r="G12" s="1063"/>
      <c r="H12" s="1063"/>
      <c r="I12" s="1064"/>
    </row>
    <row r="13" spans="1:35" ht="50.1" customHeight="1">
      <c r="D13" s="62" t="s">
        <v>102</v>
      </c>
      <c r="E13" s="42" t="s">
        <v>156</v>
      </c>
      <c r="F13" s="42" t="s">
        <v>158</v>
      </c>
      <c r="G13" s="42" t="s">
        <v>157</v>
      </c>
      <c r="H13" s="16"/>
      <c r="I13" s="63"/>
    </row>
    <row r="14" spans="1:35">
      <c r="A14" s="18"/>
      <c r="D14" s="14" t="s">
        <v>48</v>
      </c>
      <c r="E14" s="447"/>
      <c r="F14" s="448"/>
      <c r="G14" s="449"/>
      <c r="H14" s="16"/>
      <c r="I14" s="63"/>
      <c r="AA14" t="s">
        <v>936</v>
      </c>
      <c r="AB14" t="s">
        <v>48</v>
      </c>
      <c r="AE14" t="s">
        <v>722</v>
      </c>
      <c r="AG14" t="s">
        <v>949</v>
      </c>
      <c r="AH14" t="s">
        <v>950</v>
      </c>
      <c r="AI14" t="s">
        <v>951</v>
      </c>
    </row>
    <row r="15" spans="1:35">
      <c r="D15" s="14" t="s">
        <v>285</v>
      </c>
      <c r="E15" s="447"/>
      <c r="F15" s="450"/>
      <c r="G15" s="451"/>
      <c r="H15" s="16"/>
      <c r="I15" s="63"/>
      <c r="AA15" t="s">
        <v>937</v>
      </c>
      <c r="AB15" t="s">
        <v>103</v>
      </c>
      <c r="AE15" t="s">
        <v>722</v>
      </c>
      <c r="AG15" t="s">
        <v>949</v>
      </c>
      <c r="AH15" t="s">
        <v>950</v>
      </c>
      <c r="AI15" t="s">
        <v>951</v>
      </c>
    </row>
    <row r="16" spans="1:35">
      <c r="D16" s="14" t="s">
        <v>104</v>
      </c>
      <c r="E16" s="447"/>
      <c r="F16" s="452"/>
      <c r="G16" s="451"/>
      <c r="H16" s="16"/>
      <c r="I16" s="63"/>
      <c r="AA16" t="s">
        <v>938</v>
      </c>
      <c r="AB16" t="s">
        <v>104</v>
      </c>
      <c r="AE16" t="s">
        <v>722</v>
      </c>
      <c r="AG16" t="s">
        <v>949</v>
      </c>
      <c r="AH16" t="s">
        <v>950</v>
      </c>
      <c r="AI16" t="s">
        <v>951</v>
      </c>
    </row>
    <row r="17" spans="4:35">
      <c r="D17" s="47" t="s">
        <v>105</v>
      </c>
      <c r="E17" s="447"/>
      <c r="F17" s="453"/>
      <c r="G17" s="454"/>
      <c r="H17" s="16"/>
      <c r="I17" s="63"/>
      <c r="AA17" t="s">
        <v>939</v>
      </c>
      <c r="AB17" t="s">
        <v>105</v>
      </c>
      <c r="AE17" t="s">
        <v>722</v>
      </c>
      <c r="AG17" t="s">
        <v>949</v>
      </c>
      <c r="AH17" t="s">
        <v>950</v>
      </c>
      <c r="AI17" t="s">
        <v>951</v>
      </c>
    </row>
    <row r="18" spans="4:35" ht="31.5" customHeight="1">
      <c r="D18" s="1035" t="s">
        <v>106</v>
      </c>
      <c r="E18" s="1036"/>
      <c r="F18" s="1036"/>
      <c r="G18" s="1060"/>
      <c r="H18" s="1036"/>
      <c r="I18" s="1061"/>
    </row>
    <row r="19" spans="4:35">
      <c r="D19" s="1038" t="s">
        <v>107</v>
      </c>
      <c r="E19" s="1039"/>
      <c r="F19" s="59"/>
      <c r="G19" s="59"/>
      <c r="H19" s="59"/>
      <c r="I19" s="64"/>
    </row>
    <row r="20" spans="4:35">
      <c r="D20" s="345" t="s">
        <v>112</v>
      </c>
      <c r="E20" s="343" t="s">
        <v>82</v>
      </c>
      <c r="F20" s="59"/>
      <c r="G20" s="59"/>
      <c r="H20" s="59"/>
      <c r="I20" s="63"/>
    </row>
    <row r="21" spans="4:35">
      <c r="D21" s="345" t="s">
        <v>113</v>
      </c>
      <c r="E21" s="344" t="s">
        <v>82</v>
      </c>
      <c r="F21" s="59"/>
      <c r="G21" s="59"/>
      <c r="H21" s="59"/>
      <c r="I21" s="63"/>
    </row>
    <row r="22" spans="4:35">
      <c r="D22" s="182" t="s">
        <v>1166</v>
      </c>
      <c r="E22" s="344" t="s">
        <v>82</v>
      </c>
      <c r="F22" s="59"/>
      <c r="G22" s="59"/>
      <c r="H22" s="59"/>
      <c r="I22" s="63"/>
    </row>
    <row r="23" spans="4:35">
      <c r="D23" s="1040" t="s">
        <v>114</v>
      </c>
      <c r="E23" s="1041"/>
      <c r="F23" s="59"/>
      <c r="G23" s="59"/>
      <c r="H23" s="59"/>
      <c r="I23" s="64"/>
    </row>
    <row r="24" spans="4:35">
      <c r="D24" s="345" t="s">
        <v>115</v>
      </c>
      <c r="E24" s="343" t="s">
        <v>82</v>
      </c>
      <c r="F24" s="59"/>
      <c r="G24" s="59"/>
      <c r="H24" s="59"/>
      <c r="I24" s="63"/>
    </row>
    <row r="25" spans="4:35">
      <c r="D25" s="345" t="s">
        <v>116</v>
      </c>
      <c r="E25" s="344" t="s">
        <v>82</v>
      </c>
      <c r="F25" s="60"/>
      <c r="G25" s="60"/>
      <c r="H25" s="60"/>
      <c r="I25" s="65"/>
    </row>
    <row r="26" spans="4:35">
      <c r="D26" s="1030" t="s">
        <v>571</v>
      </c>
      <c r="E26" s="1031"/>
      <c r="F26" s="1004"/>
      <c r="G26" s="1004"/>
      <c r="H26" s="1046"/>
      <c r="I26" s="66" t="s">
        <v>82</v>
      </c>
    </row>
    <row r="27" spans="4:35" ht="30" customHeight="1">
      <c r="D27" s="1025" t="s">
        <v>1597</v>
      </c>
      <c r="E27" s="1047"/>
      <c r="F27" s="1048"/>
      <c r="G27" s="404"/>
      <c r="H27" s="277"/>
      <c r="I27" s="285"/>
      <c r="AA27" t="s">
        <v>940</v>
      </c>
      <c r="AB27" t="s">
        <v>1638</v>
      </c>
    </row>
    <row r="28" spans="4:35" ht="30" customHeight="1">
      <c r="D28" s="1033" t="s">
        <v>1883</v>
      </c>
      <c r="E28" s="1034"/>
      <c r="F28" s="1034"/>
      <c r="G28" s="588"/>
      <c r="H28" s="25"/>
      <c r="I28" s="63"/>
      <c r="AA28" t="s">
        <v>941</v>
      </c>
    </row>
    <row r="29" spans="4:35">
      <c r="D29" s="1033" t="s">
        <v>2541</v>
      </c>
      <c r="E29" s="1049"/>
      <c r="F29" s="1050"/>
      <c r="G29" s="813"/>
      <c r="H29" s="27"/>
      <c r="I29" s="63"/>
      <c r="AA29" t="s">
        <v>1299</v>
      </c>
    </row>
    <row r="30" spans="4:35">
      <c r="D30" s="1030" t="s">
        <v>160</v>
      </c>
      <c r="E30" s="1031"/>
      <c r="F30" s="1031"/>
      <c r="G30" s="1031"/>
      <c r="H30" s="1031"/>
      <c r="I30" s="1032"/>
    </row>
    <row r="31" spans="4:35">
      <c r="D31" s="68"/>
      <c r="E31" s="156" t="str">
        <f>"FY ("&amp;RIGHT('General Disclosures'!F19,4)&amp;"-"&amp;RIGHT('General Disclosures'!H19,2)&amp;")"</f>
        <v>FY (-)</v>
      </c>
      <c r="F31" s="156" t="str">
        <f>"PY ("&amp;RIGHT('General Disclosures'!F20,4)&amp;"-"&amp;RIGHT('General Disclosures'!H20,2)&amp;")"</f>
        <v>PY (-)</v>
      </c>
      <c r="G31" s="16"/>
      <c r="H31" s="16"/>
      <c r="I31" s="63"/>
    </row>
    <row r="32" spans="4:35">
      <c r="D32" s="14" t="s">
        <v>118</v>
      </c>
      <c r="E32" s="227"/>
      <c r="F32" s="455"/>
      <c r="G32" s="16"/>
      <c r="H32" s="16"/>
      <c r="I32" s="63"/>
      <c r="AA32" t="s">
        <v>942</v>
      </c>
      <c r="AB32" t="s">
        <v>118</v>
      </c>
      <c r="AE32" t="s">
        <v>722</v>
      </c>
    </row>
    <row r="33" spans="4:36">
      <c r="D33" s="14" t="s">
        <v>119</v>
      </c>
      <c r="E33" s="351"/>
      <c r="F33" s="456"/>
      <c r="G33" s="16"/>
      <c r="H33" s="16"/>
      <c r="I33" s="63"/>
      <c r="AA33" t="s">
        <v>943</v>
      </c>
      <c r="AB33" t="s">
        <v>119</v>
      </c>
      <c r="AE33" t="s">
        <v>722</v>
      </c>
    </row>
    <row r="34" spans="4:36">
      <c r="D34" s="14" t="s">
        <v>120</v>
      </c>
      <c r="E34" s="351"/>
      <c r="F34" s="456"/>
      <c r="G34" s="16"/>
      <c r="H34" s="16"/>
      <c r="I34" s="63"/>
      <c r="AA34" t="s">
        <v>944</v>
      </c>
      <c r="AB34" t="s">
        <v>120</v>
      </c>
      <c r="AE34" t="s">
        <v>722</v>
      </c>
    </row>
    <row r="35" spans="4:36">
      <c r="D35" s="47" t="s">
        <v>105</v>
      </c>
      <c r="E35" s="457"/>
      <c r="F35" s="458"/>
      <c r="G35" s="16"/>
      <c r="H35" s="16"/>
      <c r="I35" s="63"/>
      <c r="AA35" t="s">
        <v>945</v>
      </c>
      <c r="AB35" t="s">
        <v>105</v>
      </c>
      <c r="AE35" t="s">
        <v>722</v>
      </c>
    </row>
    <row r="36" spans="4:36">
      <c r="D36" s="1030" t="s">
        <v>121</v>
      </c>
      <c r="E36" s="1031"/>
      <c r="F36" s="1031"/>
      <c r="G36" s="1031"/>
      <c r="H36" s="1031"/>
      <c r="I36" s="1032"/>
    </row>
    <row r="37" spans="4:36">
      <c r="D37" s="1076"/>
      <c r="E37" s="1068" t="str">
        <f>"FY ("&amp;RIGHT('General Disclosures'!F19,4)&amp;"-"&amp;RIGHT('General Disclosures'!H19,2)&amp;")"</f>
        <v>FY (-)</v>
      </c>
      <c r="F37" s="1069"/>
      <c r="G37" s="1077" t="str">
        <f>"PY ("&amp;RIGHT('General Disclosures'!F20,4)&amp;"-"&amp;RIGHT('General Disclosures'!H20,2)&amp;")"</f>
        <v>PY (-)</v>
      </c>
      <c r="H37" s="1078"/>
      <c r="I37" s="1079"/>
    </row>
    <row r="38" spans="4:36">
      <c r="D38" s="1076"/>
      <c r="E38" s="56" t="s">
        <v>28</v>
      </c>
      <c r="F38" s="338" t="s">
        <v>60</v>
      </c>
      <c r="G38" s="56" t="s">
        <v>28</v>
      </c>
      <c r="H38" s="1070" t="s">
        <v>60</v>
      </c>
      <c r="I38" s="1071"/>
    </row>
    <row r="39" spans="4:36" ht="30">
      <c r="D39" s="192" t="s">
        <v>161</v>
      </c>
      <c r="E39" s="227"/>
      <c r="F39" s="777"/>
      <c r="G39" s="337"/>
      <c r="H39" s="1072"/>
      <c r="I39" s="1073"/>
      <c r="AA39" t="s">
        <v>640</v>
      </c>
      <c r="AB39" t="s">
        <v>161</v>
      </c>
      <c r="AE39" t="s">
        <v>722</v>
      </c>
      <c r="AG39" t="s">
        <v>952</v>
      </c>
      <c r="AH39" t="s">
        <v>953</v>
      </c>
      <c r="AI39" t="s">
        <v>952</v>
      </c>
      <c r="AJ39" t="s">
        <v>953</v>
      </c>
    </row>
    <row r="40" spans="4:36" ht="30">
      <c r="D40" s="192" t="s">
        <v>162</v>
      </c>
      <c r="E40" s="457"/>
      <c r="F40" s="778"/>
      <c r="G40" s="442"/>
      <c r="H40" s="1074"/>
      <c r="I40" s="1075"/>
      <c r="AA40" t="s">
        <v>641</v>
      </c>
      <c r="AB40" t="s">
        <v>162</v>
      </c>
      <c r="AE40" t="s">
        <v>722</v>
      </c>
      <c r="AG40" t="s">
        <v>954</v>
      </c>
      <c r="AH40" t="s">
        <v>955</v>
      </c>
      <c r="AI40" t="s">
        <v>954</v>
      </c>
      <c r="AJ40" t="s">
        <v>955</v>
      </c>
    </row>
    <row r="41" spans="4:36" ht="29.25" customHeight="1">
      <c r="D41" s="1065" t="s">
        <v>532</v>
      </c>
      <c r="E41" s="1066"/>
      <c r="F41" s="1066"/>
      <c r="G41" s="1066"/>
      <c r="H41" s="1067"/>
      <c r="I41" s="611"/>
      <c r="S41" s="110"/>
      <c r="AA41" t="s">
        <v>946</v>
      </c>
      <c r="AC41" s="117"/>
      <c r="AD41" s="117"/>
      <c r="AE41" s="117"/>
    </row>
    <row r="42" spans="4:36" ht="15" customHeight="1">
      <c r="D42" s="1035" t="s">
        <v>1851</v>
      </c>
      <c r="E42" s="1036"/>
      <c r="F42" s="1036"/>
      <c r="G42" s="16"/>
      <c r="H42" s="16"/>
      <c r="I42" s="63"/>
      <c r="S42" s="110"/>
      <c r="AC42" s="117"/>
      <c r="AD42" s="117"/>
      <c r="AE42" s="117"/>
    </row>
    <row r="43" spans="4:36" ht="15" customHeight="1">
      <c r="D43" s="317"/>
      <c r="E43" s="315" t="str">
        <f>"FY ("&amp;RIGHT('General Disclosures'!F19,4)&amp;"-"&amp;RIGHT('General Disclosures'!H19,2)&amp;")"</f>
        <v>FY (-)</v>
      </c>
      <c r="F43" s="314" t="str">
        <f>"PY ("&amp;RIGHT('General Disclosures'!F20,4)&amp;"-"&amp;RIGHT('General Disclosures'!H20,2)&amp;")"</f>
        <v>PY (-)</v>
      </c>
      <c r="G43" s="16"/>
      <c r="H43" s="16"/>
      <c r="I43" s="63"/>
      <c r="S43" s="110"/>
      <c r="AC43" s="117"/>
      <c r="AD43" s="117"/>
      <c r="AE43" s="117"/>
    </row>
    <row r="44" spans="4:36" ht="15" customHeight="1">
      <c r="D44" s="322" t="s">
        <v>1852</v>
      </c>
      <c r="E44" s="461"/>
      <c r="F44" s="462"/>
      <c r="G44" s="16"/>
      <c r="H44" s="16"/>
      <c r="I44" s="63"/>
      <c r="S44" s="110"/>
      <c r="AA44" t="s">
        <v>2447</v>
      </c>
      <c r="AC44" s="117"/>
      <c r="AD44" s="117"/>
      <c r="AE44" s="117"/>
    </row>
    <row r="45" spans="4:36" ht="15" customHeight="1">
      <c r="D45" s="322" t="s">
        <v>1853</v>
      </c>
      <c r="E45" s="463"/>
      <c r="F45" s="464"/>
      <c r="G45" s="16"/>
      <c r="H45" s="16"/>
      <c r="I45" s="63"/>
      <c r="S45" s="110"/>
      <c r="AA45" t="s">
        <v>2448</v>
      </c>
      <c r="AC45" s="117"/>
      <c r="AD45" s="117"/>
      <c r="AE45" s="117"/>
    </row>
    <row r="46" spans="4:36" ht="15" customHeight="1">
      <c r="D46" s="382" t="s">
        <v>1854</v>
      </c>
      <c r="E46" s="545" t="str">
        <f>IF(OR(E44&lt;0,E45&lt;0),0,IF(COUNT(E44:E45)=0,"",IFERROR(ROUND(E44/E45,2),0)))</f>
        <v/>
      </c>
      <c r="F46" s="545" t="str">
        <f>IF(OR(F44&lt;0,F45&lt;0),0,IF(COUNT(F44:F45)=0,"",IFERROR(ROUND(F44/F45,2),0)))</f>
        <v/>
      </c>
      <c r="G46" s="16"/>
      <c r="H46" s="16"/>
      <c r="I46" s="63"/>
      <c r="S46" s="110"/>
      <c r="AA46" t="s">
        <v>2449</v>
      </c>
      <c r="AC46" s="117"/>
      <c r="AD46" s="117"/>
      <c r="AE46" s="117"/>
    </row>
    <row r="47" spans="4:36" s="113" customFormat="1" ht="30" customHeight="1">
      <c r="D47" s="1035" t="s">
        <v>1855</v>
      </c>
      <c r="E47" s="1037"/>
      <c r="F47" s="1037"/>
      <c r="G47" s="1036"/>
      <c r="H47" s="30"/>
      <c r="I47" s="318"/>
      <c r="S47" s="319"/>
      <c r="AC47" s="313"/>
      <c r="AD47" s="313"/>
      <c r="AE47" s="313"/>
    </row>
    <row r="48" spans="4:36">
      <c r="D48" s="574" t="s">
        <v>302</v>
      </c>
      <c r="E48" s="40" t="s">
        <v>2542</v>
      </c>
      <c r="F48" s="315" t="str">
        <f>"FY ("&amp;RIGHT('General Disclosures'!F19,4)&amp;"-"&amp;RIGHT('General Disclosures'!H19,2)&amp;")"</f>
        <v>FY (-)</v>
      </c>
      <c r="G48" s="314" t="str">
        <f>"PY ("&amp;RIGHT('General Disclosures'!F20,4)&amp;"-"&amp;RIGHT('General Disclosures'!H20,2)&amp;")"</f>
        <v>PY (-)</v>
      </c>
      <c r="H48" s="16"/>
      <c r="I48" s="63"/>
      <c r="S48" s="110"/>
      <c r="AC48" s="117"/>
      <c r="AD48" s="117"/>
      <c r="AE48" s="117"/>
    </row>
    <row r="49" spans="3:31" s="1" customFormat="1" ht="30">
      <c r="D49" s="1051" t="s">
        <v>1856</v>
      </c>
      <c r="E49" s="323" t="s">
        <v>1865</v>
      </c>
      <c r="F49" s="779"/>
      <c r="G49" s="782"/>
      <c r="H49" s="320"/>
      <c r="I49" s="321"/>
      <c r="S49" s="110"/>
      <c r="AA49" s="1" t="s">
        <v>2450</v>
      </c>
      <c r="AC49" s="110"/>
      <c r="AD49" s="110"/>
      <c r="AE49" s="110"/>
    </row>
    <row r="50" spans="3:31">
      <c r="D50" s="1052"/>
      <c r="E50" s="323" t="s">
        <v>1857</v>
      </c>
      <c r="F50" s="780"/>
      <c r="G50" s="547"/>
      <c r="H50" s="16"/>
      <c r="I50" s="63"/>
      <c r="S50" s="110"/>
      <c r="AA50" t="s">
        <v>2451</v>
      </c>
      <c r="AC50" s="117"/>
      <c r="AD50" s="117"/>
      <c r="AE50" s="117"/>
    </row>
    <row r="51" spans="3:31" ht="30">
      <c r="D51" s="1052"/>
      <c r="E51" s="193" t="s">
        <v>1858</v>
      </c>
      <c r="F51" s="556" t="str">
        <f>IFERROR(ROUND(F49/F50,4),"")</f>
        <v/>
      </c>
      <c r="G51" s="556" t="str">
        <f>IFERROR(ROUND(G49/G50,4),"")</f>
        <v/>
      </c>
      <c r="H51" s="16"/>
      <c r="I51" s="63"/>
      <c r="S51" s="110"/>
      <c r="AA51" t="s">
        <v>2452</v>
      </c>
      <c r="AC51" s="117"/>
      <c r="AD51" s="117"/>
      <c r="AE51" s="117"/>
    </row>
    <row r="52" spans="3:31" ht="30">
      <c r="D52" s="1052"/>
      <c r="E52" s="323" t="s">
        <v>1866</v>
      </c>
      <c r="F52" s="549"/>
      <c r="G52" s="550"/>
      <c r="H52" s="16"/>
      <c r="I52" s="63"/>
      <c r="S52" s="110"/>
      <c r="AA52" t="s">
        <v>2453</v>
      </c>
      <c r="AC52" s="117"/>
      <c r="AD52" s="117"/>
      <c r="AE52" s="117"/>
    </row>
    <row r="53" spans="3:31" ht="30">
      <c r="D53" s="1052"/>
      <c r="E53" s="323" t="s">
        <v>1867</v>
      </c>
      <c r="F53" s="465"/>
      <c r="G53" s="466"/>
      <c r="H53" s="16"/>
      <c r="I53" s="63"/>
      <c r="S53" s="110"/>
      <c r="AA53" t="s">
        <v>2454</v>
      </c>
      <c r="AC53" s="117"/>
      <c r="AD53" s="117"/>
      <c r="AE53" s="117"/>
    </row>
    <row r="54" spans="3:31" ht="30" customHeight="1">
      <c r="D54" s="1052"/>
      <c r="E54" s="323" t="s">
        <v>1859</v>
      </c>
      <c r="F54" s="780"/>
      <c r="G54" s="547"/>
      <c r="H54" s="16"/>
      <c r="I54" s="63"/>
      <c r="S54" s="110"/>
      <c r="AA54" t="s">
        <v>2455</v>
      </c>
      <c r="AC54" s="117"/>
      <c r="AD54" s="117"/>
      <c r="AE54" s="117"/>
    </row>
    <row r="55" spans="3:31" ht="45">
      <c r="C55" s="1"/>
      <c r="D55" s="1053"/>
      <c r="E55" s="193" t="s">
        <v>1868</v>
      </c>
      <c r="F55" s="556" t="str">
        <f>IFERROR(ROUND(F53/F54,4),"")</f>
        <v/>
      </c>
      <c r="G55" s="556" t="str">
        <f>IFERROR(ROUND(G53/G54,4),"")</f>
        <v/>
      </c>
      <c r="H55" s="16"/>
      <c r="I55" s="63"/>
      <c r="S55" s="110"/>
      <c r="AA55" t="s">
        <v>2456</v>
      </c>
      <c r="AC55" s="117"/>
      <c r="AD55" s="117"/>
      <c r="AE55" s="117"/>
    </row>
    <row r="56" spans="3:31">
      <c r="D56" s="575" t="s">
        <v>302</v>
      </c>
      <c r="E56" s="40" t="s">
        <v>2542</v>
      </c>
      <c r="F56" s="551" t="str">
        <f>"FY ("&amp;RIGHT('General Disclosures'!F19,4)&amp;"-"&amp;RIGHT('General Disclosures'!H19,2)&amp;")"</f>
        <v>FY (-)</v>
      </c>
      <c r="G56" s="156" t="str">
        <f>"PY ("&amp;RIGHT('General Disclosures'!F20,4)&amp;"-"&amp;RIGHT('General Disclosures'!H20,2)&amp;")"</f>
        <v>PY (-)</v>
      </c>
      <c r="H56" s="16"/>
      <c r="I56" s="63"/>
      <c r="S56" s="110"/>
      <c r="AC56" s="117"/>
      <c r="AD56" s="117"/>
      <c r="AE56" s="117"/>
    </row>
    <row r="57" spans="3:31">
      <c r="D57" s="1051" t="s">
        <v>1860</v>
      </c>
      <c r="E57" s="323" t="s">
        <v>1869</v>
      </c>
      <c r="F57" s="779"/>
      <c r="G57" s="782"/>
      <c r="H57" s="16"/>
      <c r="I57" s="63"/>
      <c r="S57" s="110"/>
      <c r="AA57" t="s">
        <v>2457</v>
      </c>
      <c r="AC57" s="117"/>
      <c r="AD57" s="117"/>
      <c r="AE57" s="117"/>
    </row>
    <row r="58" spans="3:31">
      <c r="D58" s="1052"/>
      <c r="E58" s="323" t="s">
        <v>1861</v>
      </c>
      <c r="F58" s="780"/>
      <c r="G58" s="547"/>
      <c r="H58" s="16"/>
      <c r="I58" s="63"/>
      <c r="S58" s="110"/>
      <c r="AA58" t="s">
        <v>2458</v>
      </c>
      <c r="AC58" s="117"/>
      <c r="AD58" s="117"/>
      <c r="AE58" s="117"/>
    </row>
    <row r="59" spans="3:31" ht="30">
      <c r="D59" s="1052"/>
      <c r="E59" s="193" t="s">
        <v>1862</v>
      </c>
      <c r="F59" s="556" t="str">
        <f>IFERROR(ROUND(F57/F58,4),"")</f>
        <v/>
      </c>
      <c r="G59" s="556" t="str">
        <f>IFERROR(ROUND(G57/G58,4),"")</f>
        <v/>
      </c>
      <c r="H59" s="16"/>
      <c r="I59" s="63"/>
      <c r="S59" s="110"/>
      <c r="AA59" t="s">
        <v>2459</v>
      </c>
      <c r="AC59" s="117"/>
      <c r="AD59" s="117"/>
      <c r="AE59" s="117"/>
    </row>
    <row r="60" spans="3:31" ht="30">
      <c r="D60" s="1052"/>
      <c r="E60" s="323" t="s">
        <v>1870</v>
      </c>
      <c r="F60" s="468"/>
      <c r="G60" s="469"/>
      <c r="H60" s="16"/>
      <c r="I60" s="63"/>
      <c r="S60" s="110"/>
      <c r="AA60" t="s">
        <v>2460</v>
      </c>
      <c r="AC60" s="117"/>
      <c r="AD60" s="117"/>
      <c r="AE60" s="117"/>
    </row>
    <row r="61" spans="3:31" ht="30">
      <c r="D61" s="1052"/>
      <c r="E61" s="323" t="s">
        <v>1871</v>
      </c>
      <c r="F61" s="467"/>
      <c r="G61" s="470"/>
      <c r="H61" s="26"/>
      <c r="I61" s="63"/>
      <c r="S61" s="110"/>
      <c r="AA61" t="s">
        <v>2461</v>
      </c>
      <c r="AC61" s="117"/>
      <c r="AD61" s="117"/>
      <c r="AE61" s="117"/>
    </row>
    <row r="62" spans="3:31" ht="30" customHeight="1">
      <c r="D62" s="1052"/>
      <c r="E62" s="323" t="s">
        <v>1881</v>
      </c>
      <c r="F62" s="548"/>
      <c r="G62" s="464"/>
      <c r="H62" s="16"/>
      <c r="I62" s="63"/>
      <c r="S62" s="110"/>
      <c r="AA62" t="s">
        <v>2462</v>
      </c>
      <c r="AC62" s="117"/>
      <c r="AD62" s="117"/>
      <c r="AE62" s="117"/>
    </row>
    <row r="63" spans="3:31" ht="45" customHeight="1">
      <c r="D63" s="1053"/>
      <c r="E63" s="193" t="s">
        <v>1863</v>
      </c>
      <c r="F63" s="556" t="str">
        <f>IFERROR(ROUND(F61/F62,4),"")</f>
        <v/>
      </c>
      <c r="G63" s="556" t="str">
        <f>IFERROR(ROUND(G61/G62,4),"")</f>
        <v/>
      </c>
      <c r="H63" s="16"/>
      <c r="I63" s="63"/>
      <c r="S63" s="110"/>
      <c r="AA63" t="s">
        <v>2463</v>
      </c>
      <c r="AC63" s="117"/>
      <c r="AD63" s="117"/>
      <c r="AE63" s="117"/>
    </row>
    <row r="64" spans="3:31">
      <c r="D64" s="575" t="s">
        <v>302</v>
      </c>
      <c r="E64" s="40" t="s">
        <v>2542</v>
      </c>
      <c r="F64" s="551" t="str">
        <f>"FY ("&amp;RIGHT('General Disclosures'!F19,4)&amp;"-"&amp;RIGHT('General Disclosures'!H19,2)&amp;")"</f>
        <v>FY (-)</v>
      </c>
      <c r="G64" s="156" t="str">
        <f>"PY ("&amp;RIGHT('General Disclosures'!F20,4)&amp;"-"&amp;RIGHT('General Disclosures'!H20,2)&amp;")"</f>
        <v>PY (-)</v>
      </c>
      <c r="H64" s="16"/>
      <c r="I64" s="63"/>
      <c r="S64" s="110"/>
      <c r="AC64" s="117"/>
      <c r="AD64" s="117"/>
      <c r="AE64" s="117"/>
    </row>
    <row r="65" spans="4:31" ht="30">
      <c r="D65" s="1051" t="s">
        <v>2543</v>
      </c>
      <c r="E65" s="15" t="s">
        <v>1876</v>
      </c>
      <c r="F65" s="779"/>
      <c r="G65" s="782"/>
      <c r="H65" s="16"/>
      <c r="I65" s="63"/>
      <c r="S65" s="110"/>
      <c r="AA65" t="s">
        <v>2464</v>
      </c>
      <c r="AC65" s="117"/>
      <c r="AD65" s="117"/>
      <c r="AE65" s="117"/>
    </row>
    <row r="66" spans="4:31">
      <c r="D66" s="1052"/>
      <c r="E66" s="15" t="s">
        <v>1864</v>
      </c>
      <c r="F66" s="780"/>
      <c r="G66" s="547"/>
      <c r="H66" s="16"/>
      <c r="I66" s="63"/>
      <c r="S66" s="110"/>
      <c r="AA66" t="s">
        <v>2465</v>
      </c>
      <c r="AC66" s="117"/>
      <c r="AD66" s="117"/>
      <c r="AE66" s="117"/>
    </row>
    <row r="67" spans="4:31" ht="45" customHeight="1">
      <c r="D67" s="1052"/>
      <c r="E67" s="546" t="s">
        <v>1877</v>
      </c>
      <c r="F67" s="556" t="str">
        <f>IFERROR(ROUND(F65/F66,4),"")</f>
        <v/>
      </c>
      <c r="G67" s="556" t="str">
        <f>IFERROR(ROUND(G65/G66,4),"")</f>
        <v/>
      </c>
      <c r="H67" s="16"/>
      <c r="I67" s="63"/>
      <c r="S67" s="110"/>
      <c r="AA67" t="s">
        <v>2466</v>
      </c>
      <c r="AC67" s="117"/>
      <c r="AD67" s="117"/>
      <c r="AE67" s="117"/>
    </row>
    <row r="68" spans="4:31" ht="30" customHeight="1">
      <c r="D68" s="1052"/>
      <c r="E68" s="15" t="s">
        <v>1878</v>
      </c>
      <c r="F68" s="552"/>
      <c r="G68" s="553"/>
      <c r="H68" s="16"/>
      <c r="I68" s="63"/>
      <c r="S68" s="110"/>
      <c r="AA68" t="s">
        <v>2467</v>
      </c>
      <c r="AC68" s="117"/>
      <c r="AD68" s="117"/>
      <c r="AE68" s="117"/>
    </row>
    <row r="69" spans="4:31">
      <c r="D69" s="1052"/>
      <c r="E69" s="15" t="s">
        <v>1861</v>
      </c>
      <c r="F69" s="780"/>
      <c r="G69" s="547"/>
      <c r="H69" s="16"/>
      <c r="I69" s="63"/>
      <c r="S69" s="110"/>
      <c r="AA69" t="s">
        <v>2468</v>
      </c>
      <c r="AC69" s="117"/>
      <c r="AD69" s="117"/>
      <c r="AE69" s="117"/>
    </row>
    <row r="70" spans="4:31" ht="30">
      <c r="D70" s="1052"/>
      <c r="E70" s="546" t="s">
        <v>1879</v>
      </c>
      <c r="F70" s="556" t="str">
        <f>IFERROR(ROUND(F68/F69,4),"")</f>
        <v/>
      </c>
      <c r="G70" s="556" t="str">
        <f>IFERROR(ROUND(G68/G69,4),"")</f>
        <v/>
      </c>
      <c r="H70" s="16"/>
      <c r="I70" s="63"/>
      <c r="S70" s="110"/>
      <c r="AA70" t="s">
        <v>2469</v>
      </c>
      <c r="AC70" s="117"/>
      <c r="AD70" s="117"/>
      <c r="AE70" s="117"/>
    </row>
    <row r="71" spans="4:31" ht="30">
      <c r="D71" s="1052"/>
      <c r="E71" s="15" t="s">
        <v>1880</v>
      </c>
      <c r="F71" s="552"/>
      <c r="G71" s="553"/>
      <c r="H71" s="16"/>
      <c r="I71" s="63"/>
      <c r="S71" s="110"/>
      <c r="AA71" t="s">
        <v>2470</v>
      </c>
      <c r="AC71" s="117"/>
      <c r="AD71" s="117"/>
      <c r="AE71" s="117"/>
    </row>
    <row r="72" spans="4:31">
      <c r="D72" s="1052"/>
      <c r="E72" s="15" t="s">
        <v>1872</v>
      </c>
      <c r="F72" s="548"/>
      <c r="G72" s="464"/>
      <c r="H72" s="16"/>
      <c r="I72" s="63"/>
      <c r="S72" s="110"/>
      <c r="AA72" t="s">
        <v>2471</v>
      </c>
      <c r="AC72" s="117"/>
      <c r="AD72" s="117"/>
      <c r="AE72" s="117"/>
    </row>
    <row r="73" spans="4:31" ht="45" customHeight="1">
      <c r="D73" s="1052"/>
      <c r="E73" s="546" t="s">
        <v>1873</v>
      </c>
      <c r="F73" s="556" t="str">
        <f>IFERROR(ROUND(F71/F72,4),"")</f>
        <v/>
      </c>
      <c r="G73" s="556" t="str">
        <f>IFERROR(ROUND(G71/G72,4),"")</f>
        <v/>
      </c>
      <c r="H73" s="16"/>
      <c r="I73" s="63"/>
      <c r="S73" s="110"/>
      <c r="AA73" t="s">
        <v>2472</v>
      </c>
      <c r="AC73" s="117"/>
      <c r="AD73" s="117"/>
      <c r="AE73" s="117"/>
    </row>
    <row r="74" spans="4:31">
      <c r="D74" s="1052"/>
      <c r="E74" s="15" t="s">
        <v>1954</v>
      </c>
      <c r="F74" s="554"/>
      <c r="G74" s="555"/>
      <c r="H74" s="16"/>
      <c r="I74" s="63"/>
      <c r="S74" s="110"/>
      <c r="AA74" t="s">
        <v>2473</v>
      </c>
      <c r="AC74" s="117"/>
      <c r="AD74" s="117"/>
      <c r="AE74" s="117"/>
    </row>
    <row r="75" spans="4:31">
      <c r="D75" s="1052"/>
      <c r="E75" s="15" t="s">
        <v>1874</v>
      </c>
      <c r="F75" s="463"/>
      <c r="G75" s="464"/>
      <c r="H75" s="16"/>
      <c r="I75" s="63"/>
      <c r="S75" s="110"/>
      <c r="AA75" t="s">
        <v>2474</v>
      </c>
      <c r="AC75" s="117"/>
      <c r="AD75" s="117"/>
      <c r="AE75" s="117"/>
    </row>
    <row r="76" spans="4:31" ht="30">
      <c r="D76" s="1053"/>
      <c r="E76" s="546" t="s">
        <v>1875</v>
      </c>
      <c r="F76" s="556" t="str">
        <f>IFERROR(ROUND(F74/F75,4),"")</f>
        <v/>
      </c>
      <c r="G76" s="556" t="str">
        <f>IFERROR(ROUND(G74/G75,4),"")</f>
        <v/>
      </c>
      <c r="H76" s="16"/>
      <c r="I76" s="63"/>
      <c r="S76" s="110"/>
      <c r="AA76" t="s">
        <v>2475</v>
      </c>
      <c r="AC76" s="117"/>
      <c r="AD76" s="117"/>
      <c r="AE76" s="117"/>
    </row>
    <row r="77" spans="4:31" s="307" customFormat="1" ht="20.100000000000001" customHeight="1">
      <c r="D77" s="1042" t="s">
        <v>122</v>
      </c>
      <c r="E77" s="1043"/>
      <c r="F77" s="1044"/>
      <c r="G77" s="1044"/>
      <c r="H77" s="1043"/>
      <c r="I77" s="1045"/>
    </row>
    <row r="78" spans="4:31" s="307" customFormat="1" ht="30" customHeight="1">
      <c r="D78" s="1028" t="s">
        <v>568</v>
      </c>
      <c r="E78" s="1029"/>
      <c r="F78" s="1029"/>
      <c r="G78" s="1029"/>
      <c r="H78" s="459" t="s">
        <v>82</v>
      </c>
      <c r="I78" s="460"/>
    </row>
    <row r="79" spans="4:31" ht="30" customHeight="1">
      <c r="D79" s="1025" t="s">
        <v>570</v>
      </c>
      <c r="E79" s="1026"/>
      <c r="F79" s="1026"/>
      <c r="G79" s="1027"/>
      <c r="H79" s="296"/>
      <c r="I79" s="346"/>
      <c r="AA79" t="s">
        <v>947</v>
      </c>
      <c r="AB79" t="s">
        <v>1640</v>
      </c>
    </row>
    <row r="80" spans="4:31" ht="30" customHeight="1">
      <c r="D80" s="1025" t="s">
        <v>2544</v>
      </c>
      <c r="E80" s="1026"/>
      <c r="F80" s="1026"/>
      <c r="G80" s="1027"/>
      <c r="H80" s="812"/>
      <c r="I80" s="63"/>
      <c r="AA80" t="s">
        <v>948</v>
      </c>
      <c r="AB80" s="1"/>
    </row>
    <row r="81" spans="4:27" ht="33" customHeight="1" thickBot="1">
      <c r="D81" s="207" t="s">
        <v>1581</v>
      </c>
      <c r="E81" s="172"/>
      <c r="F81" s="1054"/>
      <c r="G81" s="1055"/>
      <c r="H81" s="1055"/>
      <c r="I81" s="1056"/>
      <c r="AA81" t="s">
        <v>1600</v>
      </c>
    </row>
  </sheetData>
  <mergeCells count="32">
    <mergeCell ref="F81:I81"/>
    <mergeCell ref="AA6:AE6"/>
    <mergeCell ref="D8:I8"/>
    <mergeCell ref="D18:I18"/>
    <mergeCell ref="D12:I12"/>
    <mergeCell ref="D41:H41"/>
    <mergeCell ref="E37:F37"/>
    <mergeCell ref="H38:I38"/>
    <mergeCell ref="H39:I39"/>
    <mergeCell ref="H40:I40"/>
    <mergeCell ref="D37:D38"/>
    <mergeCell ref="G37:I37"/>
    <mergeCell ref="D9:I9"/>
    <mergeCell ref="D10:I10"/>
    <mergeCell ref="D11:I11"/>
    <mergeCell ref="D30:I30"/>
    <mergeCell ref="D19:E19"/>
    <mergeCell ref="D23:E23"/>
    <mergeCell ref="D77:I77"/>
    <mergeCell ref="D26:H26"/>
    <mergeCell ref="D27:F27"/>
    <mergeCell ref="D29:F29"/>
    <mergeCell ref="D49:D55"/>
    <mergeCell ref="D57:D63"/>
    <mergeCell ref="D65:D76"/>
    <mergeCell ref="D79:G79"/>
    <mergeCell ref="D78:G78"/>
    <mergeCell ref="D80:G80"/>
    <mergeCell ref="D36:I36"/>
    <mergeCell ref="D28:F28"/>
    <mergeCell ref="D42:F42"/>
    <mergeCell ref="D47:G47"/>
  </mergeCells>
  <dataValidations count="10">
    <dataValidation type="list" allowBlank="1" showInputMessage="1" showErrorMessage="1" sqref="H79 G27" xr:uid="{00000000-0002-0000-0800-000000000000}">
      <formula1>$P$1:$P$3</formula1>
    </dataValidation>
    <dataValidation type="decimal" allowBlank="1" showInputMessage="1" showErrorMessage="1" error="Only numeric value with % allowed." prompt="Only numeric value with % allowed" sqref="G14:G17" xr:uid="{00000000-0002-0000-0800-000001000000}">
      <formula1>0</formula1>
      <formula2>100</formula2>
    </dataValidation>
    <dataValidation type="whole" allowBlank="1" showInputMessage="1" showErrorMessage="1" error="Only Whole number allowed." sqref="E14" xr:uid="{EB25D458-1E83-49D1-A47A-0BBFCAA27FB3}">
      <formula1>0</formula1>
      <formula2>99999999999999900000</formula2>
    </dataValidation>
    <dataValidation type="whole" allowBlank="1" showInputMessage="1" showErrorMessage="1" error="Only Whole number allowed._x000a_" sqref="E15:E17" xr:uid="{4E828A9E-B8A8-407F-9761-9F7BC6CCBEC3}">
      <formula1>0</formula1>
      <formula2>99999999999999900000</formula2>
    </dataValidation>
    <dataValidation type="whole" allowBlank="1" showInputMessage="1" showErrorMessage="1" error="Only Whole number allowed." sqref="E32:F35" xr:uid="{1AF71836-445B-47A1-9EEB-D865FC17BCFE}">
      <formula1>0</formula1>
      <formula2>9.99999999999999E+45</formula2>
    </dataValidation>
    <dataValidation type="whole" allowBlank="1" showInputMessage="1" showErrorMessage="1" error="Only Whole number allowed." sqref="E39:E40" xr:uid="{B5EAB1D0-EDB5-4BAA-8D86-13CD614B0AC6}">
      <formula1>0</formula1>
      <formula2>9.99999999999999E+44</formula2>
    </dataValidation>
    <dataValidation type="whole" allowBlank="1" showInputMessage="1" showErrorMessage="1" error="Only Whoe number allowed." sqref="G39:G40" xr:uid="{5231C19A-ABF7-46F3-A375-2DCF283CA2EA}">
      <formula1>0</formula1>
      <formula2>9.99999999999999E+46</formula2>
    </dataValidation>
    <dataValidation type="decimal" allowBlank="1" showInputMessage="1" showErrorMessage="1" error="Only numeric value allowed." sqref="F49:G50 E45:F45 F57:G58 F53:G54 F65:G66 F68:G69 F71:G72 F74:G75 F61:G62" xr:uid="{E00B3881-9608-4573-831A-0A84633F14AF}">
      <formula1>-99999999999999900000</formula1>
      <formula2>999999999999999000000</formula2>
    </dataValidation>
    <dataValidation type="decimal" allowBlank="1" showInputMessage="1" showErrorMessage="1" error="Only numeric value allowed." prompt="Please provide the annual audited figures for accounts payable" sqref="E44:F44" xr:uid="{A61FB6B9-8D71-4B87-A390-4B4EACEF864F}">
      <formula1>-99999999999999900000</formula1>
      <formula2>999999999999999000000</formula2>
    </dataValidation>
    <dataValidation type="whole" allowBlank="1" showInputMessage="1" showErrorMessage="1" error="Only whole number allowed." sqref="F52:G52 F60:G60" xr:uid="{D4B805C4-CD27-462D-9CDC-3BB7DD4D4B91}">
      <formula1>-9.99999999999999E+22</formula1>
      <formula2>9.99999999999999E+23</formula2>
    </dataValidation>
  </dataValidations>
  <hyperlinks>
    <hyperlink ref="I26" location="'Appeal or revision case'!D8" display="Add Details" xr:uid="{00000000-0004-0000-0800-000000000000}"/>
    <hyperlink ref="H78" location="'Programmes for value chain'!E8" display="Add Details" xr:uid="{00000000-0004-0000-0800-000001000000}"/>
    <hyperlink ref="E20" location="'Penalty Or fine'!E8" display="Add Details" xr:uid="{00000000-0004-0000-0800-000002000000}"/>
    <hyperlink ref="E21" location="Settlement!F8" display="Add Details" xr:uid="{00000000-0004-0000-0800-000003000000}"/>
    <hyperlink ref="E22" location="'Compounding Fee'!F8" display="Add Details" xr:uid="{00000000-0004-0000-0800-000004000000}"/>
    <hyperlink ref="E24" location="Imprisonment!F8" display="Add Details" xr:uid="{00000000-0004-0000-0800-000005000000}"/>
    <hyperlink ref="E25" location="Punishment!F8" display="Add Details" xr:uid="{00000000-0004-0000-0800-000006000000}"/>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dimension ref="C1:AE14"/>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I8"/>
    </sheetView>
  </sheetViews>
  <sheetFormatPr defaultColWidth="0" defaultRowHeight="15"/>
  <cols>
    <col min="1" max="2" width="9.140625" hidden="1" customWidth="1"/>
    <col min="3" max="3" width="9.140625" customWidth="1"/>
    <col min="4" max="4" width="5.42578125" customWidth="1"/>
    <col min="5" max="5" width="32.42578125" bestFit="1" customWidth="1"/>
    <col min="6" max="6" width="68.28515625" customWidth="1"/>
    <col min="7" max="7" width="27.28515625" customWidth="1"/>
    <col min="8" max="8" width="29.140625" customWidth="1"/>
    <col min="9" max="9" width="38.140625" bestFit="1" customWidth="1"/>
    <col min="10" max="12" width="9.140625" customWidth="1"/>
    <col min="13" max="26" width="9.140625" hidden="1" customWidth="1"/>
    <col min="27" max="27" width="40.28515625" hidden="1" customWidth="1"/>
    <col min="28" max="28" width="38" hidden="1" customWidth="1"/>
    <col min="29" max="29" width="14" hidden="1" customWidth="1"/>
    <col min="30" max="30" width="12.5703125" hidden="1" customWidth="1"/>
    <col min="31" max="31" width="32.85546875" hidden="1" customWidth="1"/>
    <col min="32" max="16384" width="9.140625" hidden="1"/>
  </cols>
  <sheetData>
    <row r="1" spans="4:31" hidden="1">
      <c r="I1">
        <v>0</v>
      </c>
      <c r="M1" t="s">
        <v>142</v>
      </c>
    </row>
    <row r="2" spans="4:31" ht="20.25" hidden="1" customHeight="1">
      <c r="E2" t="s">
        <v>913</v>
      </c>
      <c r="F2" t="s">
        <v>914</v>
      </c>
      <c r="G2" t="s">
        <v>915</v>
      </c>
      <c r="H2" t="s">
        <v>1014</v>
      </c>
      <c r="I2" t="s">
        <v>916</v>
      </c>
      <c r="M2" t="s">
        <v>143</v>
      </c>
    </row>
    <row r="3" spans="4:31" ht="17.25" hidden="1" customHeight="1"/>
    <row r="4" spans="4:31" ht="15.75" hidden="1" customHeight="1"/>
    <row r="5" spans="4:31" ht="20.25" hidden="1" customHeight="1"/>
    <row r="6" spans="4:31" ht="20.100000000000001" customHeight="1">
      <c r="AA6" s="903" t="s">
        <v>624</v>
      </c>
      <c r="AB6" s="903"/>
      <c r="AC6" s="903"/>
      <c r="AD6" s="903"/>
      <c r="AE6" s="903"/>
    </row>
    <row r="7" spans="4:31" ht="20.100000000000001" customHeight="1" thickBot="1">
      <c r="I7" s="303" t="s">
        <v>1177</v>
      </c>
    </row>
    <row r="8" spans="4:31" ht="30" customHeight="1">
      <c r="D8" s="1088" t="s">
        <v>595</v>
      </c>
      <c r="E8" s="1089"/>
      <c r="F8" s="1089"/>
      <c r="G8" s="1089"/>
      <c r="H8" s="1089"/>
      <c r="I8" s="1090"/>
      <c r="AA8" s="99" t="s">
        <v>619</v>
      </c>
      <c r="AB8" s="99" t="s">
        <v>716</v>
      </c>
      <c r="AC8" s="99" t="s">
        <v>717</v>
      </c>
      <c r="AD8" s="99" t="s">
        <v>622</v>
      </c>
      <c r="AE8" s="99" t="s">
        <v>723</v>
      </c>
    </row>
    <row r="9" spans="4:31" ht="30">
      <c r="D9" s="40" t="s">
        <v>1540</v>
      </c>
      <c r="E9" s="149" t="s">
        <v>1526</v>
      </c>
      <c r="F9" s="56" t="s">
        <v>1527</v>
      </c>
      <c r="G9" s="56" t="s">
        <v>110</v>
      </c>
      <c r="H9" s="56" t="s">
        <v>111</v>
      </c>
      <c r="I9" s="56" t="s">
        <v>565</v>
      </c>
      <c r="AA9" s="112" t="s">
        <v>1526</v>
      </c>
      <c r="AB9" s="113" t="s">
        <v>1526</v>
      </c>
      <c r="AE9" t="s">
        <v>722</v>
      </c>
    </row>
    <row r="10" spans="4:31" ht="45" hidden="1">
      <c r="D10" s="211"/>
      <c r="E10" s="195"/>
      <c r="F10" s="195"/>
      <c r="G10" s="209"/>
      <c r="H10" s="208"/>
      <c r="I10" s="217"/>
      <c r="AA10" s="112" t="s">
        <v>741</v>
      </c>
      <c r="AB10" s="112" t="s">
        <v>109</v>
      </c>
      <c r="AE10" t="s">
        <v>722</v>
      </c>
    </row>
    <row r="11" spans="4:31" ht="30" customHeight="1">
      <c r="D11" s="983"/>
      <c r="E11" s="984"/>
      <c r="F11" s="984"/>
      <c r="G11" s="984"/>
      <c r="H11" s="984"/>
      <c r="I11" s="985"/>
      <c r="AA11" s="112" t="s">
        <v>740</v>
      </c>
      <c r="AB11" s="112" t="s">
        <v>110</v>
      </c>
      <c r="AE11" t="s">
        <v>722</v>
      </c>
    </row>
    <row r="12" spans="4:31" ht="30" customHeight="1">
      <c r="D12" s="100"/>
      <c r="E12" s="100"/>
      <c r="F12" s="100"/>
      <c r="G12" s="100"/>
      <c r="H12" s="100"/>
      <c r="I12" s="100"/>
      <c r="AA12" s="112"/>
      <c r="AB12" s="112"/>
    </row>
    <row r="13" spans="4:31" ht="30" customHeight="1">
      <c r="D13" s="99"/>
      <c r="E13" s="1"/>
      <c r="F13" s="1"/>
      <c r="G13" s="1"/>
      <c r="H13" s="1"/>
      <c r="I13" s="1"/>
    </row>
    <row r="14" spans="4:31" ht="30" customHeight="1">
      <c r="D14" s="99"/>
      <c r="E14" s="1"/>
      <c r="F14" s="1"/>
      <c r="G14" s="1"/>
      <c r="H14" s="1"/>
      <c r="I14" s="1"/>
    </row>
  </sheetData>
  <mergeCells count="3">
    <mergeCell ref="D11:I11"/>
    <mergeCell ref="D8:I8"/>
    <mergeCell ref="AA6:AE6"/>
  </mergeCells>
  <dataValidations count="2">
    <dataValidation type="list" allowBlank="1" showInputMessage="1" showErrorMessage="1" sqref="I10" xr:uid="{00000000-0002-0000-0900-000000000000}">
      <formula1>$M$1:$M$2</formula1>
    </dataValidation>
    <dataValidation type="decimal" allowBlank="1" showInputMessage="1" showErrorMessage="1" error="Upto two decimal numeric value allowed." sqref="G10" xr:uid="{6101CC65-B3AB-4391-849F-95FACE745C4A}">
      <formula1>-999999999999999000</formula1>
      <formula2>999999999999999000</formula2>
    </dataValidation>
  </dataValidations>
  <hyperlinks>
    <hyperlink ref="I7" location="'PRINCIPLE 1'!E20" display="Back" xr:uid="{00000000-0004-0000-0900-000000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9"/>
  <dimension ref="C1:AE12"/>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I8"/>
    </sheetView>
  </sheetViews>
  <sheetFormatPr defaultColWidth="0" defaultRowHeight="15"/>
  <cols>
    <col min="1" max="2" width="9.140625" hidden="1" customWidth="1"/>
    <col min="3" max="3" width="9.140625" customWidth="1"/>
    <col min="4" max="4" width="5.42578125" customWidth="1"/>
    <col min="5" max="5" width="32.42578125" bestFit="1" customWidth="1"/>
    <col min="6" max="6" width="64.140625" bestFit="1" customWidth="1"/>
    <col min="7" max="7" width="27.28515625" customWidth="1"/>
    <col min="8" max="8" width="29.140625" customWidth="1"/>
    <col min="9" max="9" width="38.140625" bestFit="1" customWidth="1"/>
    <col min="10" max="12" width="9.140625" customWidth="1"/>
    <col min="13" max="26" width="9.140625" hidden="1" customWidth="1"/>
    <col min="27" max="27" width="33.5703125" hidden="1" customWidth="1"/>
    <col min="28" max="28" width="35.140625" hidden="1" customWidth="1"/>
    <col min="29" max="29" width="14.85546875" hidden="1" customWidth="1"/>
    <col min="30" max="30" width="13.28515625" hidden="1" customWidth="1"/>
    <col min="31" max="31" width="31.28515625" hidden="1" customWidth="1"/>
    <col min="32" max="16384" width="9.140625" hidden="1"/>
  </cols>
  <sheetData>
    <row r="1" spans="4:31" hidden="1">
      <c r="I1">
        <v>0</v>
      </c>
      <c r="M1" t="s">
        <v>142</v>
      </c>
    </row>
    <row r="2" spans="4:31" ht="12.75" hidden="1" customHeight="1">
      <c r="E2" t="s">
        <v>917</v>
      </c>
      <c r="F2" t="s">
        <v>918</v>
      </c>
      <c r="G2" t="s">
        <v>919</v>
      </c>
      <c r="H2" t="s">
        <v>1017</v>
      </c>
      <c r="I2" t="s">
        <v>920</v>
      </c>
      <c r="M2" t="s">
        <v>143</v>
      </c>
    </row>
    <row r="3" spans="4:31" ht="13.5" hidden="1" customHeight="1"/>
    <row r="4" spans="4:31" ht="16.5" hidden="1" customHeight="1"/>
    <row r="5" spans="4:31" ht="13.5" hidden="1" customHeight="1"/>
    <row r="6" spans="4:31" ht="20.100000000000001" customHeight="1">
      <c r="AA6" s="903" t="s">
        <v>624</v>
      </c>
      <c r="AB6" s="1091"/>
      <c r="AC6" s="1091"/>
      <c r="AD6" s="1091"/>
      <c r="AE6" s="1091"/>
    </row>
    <row r="7" spans="4:31" ht="20.100000000000001" customHeight="1" thickBot="1">
      <c r="I7" s="303" t="s">
        <v>1177</v>
      </c>
    </row>
    <row r="8" spans="4:31" ht="30" customHeight="1">
      <c r="D8" s="1088" t="s">
        <v>598</v>
      </c>
      <c r="E8" s="1089"/>
      <c r="F8" s="1089"/>
      <c r="G8" s="1089"/>
      <c r="H8" s="1089"/>
      <c r="I8" s="1090"/>
      <c r="AA8" s="99" t="s">
        <v>619</v>
      </c>
      <c r="AB8" s="99" t="s">
        <v>716</v>
      </c>
      <c r="AC8" s="99" t="s">
        <v>717</v>
      </c>
      <c r="AD8" s="99" t="s">
        <v>622</v>
      </c>
      <c r="AE8" s="99" t="s">
        <v>723</v>
      </c>
    </row>
    <row r="9" spans="4:31" ht="30">
      <c r="D9" s="40" t="s">
        <v>1540</v>
      </c>
      <c r="E9" s="55" t="s">
        <v>1526</v>
      </c>
      <c r="F9" s="56" t="s">
        <v>1527</v>
      </c>
      <c r="G9" s="56" t="s">
        <v>110</v>
      </c>
      <c r="H9" s="56" t="s">
        <v>111</v>
      </c>
      <c r="I9" s="56" t="s">
        <v>565</v>
      </c>
      <c r="AA9" s="113" t="s">
        <v>108</v>
      </c>
      <c r="AB9" s="113" t="s">
        <v>108</v>
      </c>
      <c r="AE9" t="s">
        <v>722</v>
      </c>
    </row>
    <row r="10" spans="4:31" ht="45" hidden="1">
      <c r="D10" s="56"/>
      <c r="E10" s="212"/>
      <c r="F10" s="213"/>
      <c r="G10" s="209"/>
      <c r="H10" s="791"/>
      <c r="I10" s="218"/>
      <c r="AA10" s="112" t="s">
        <v>741</v>
      </c>
      <c r="AB10" s="112" t="s">
        <v>109</v>
      </c>
      <c r="AE10" t="s">
        <v>722</v>
      </c>
    </row>
    <row r="11" spans="4:31" ht="30" customHeight="1">
      <c r="D11" s="983"/>
      <c r="E11" s="984"/>
      <c r="F11" s="984"/>
      <c r="G11" s="984"/>
      <c r="H11" s="984"/>
      <c r="I11" s="985"/>
      <c r="AA11" s="113" t="s">
        <v>740</v>
      </c>
      <c r="AB11" s="113" t="s">
        <v>110</v>
      </c>
      <c r="AE11" t="s">
        <v>722</v>
      </c>
    </row>
    <row r="12" spans="4:31" ht="30">
      <c r="AA12" s="112" t="s">
        <v>739</v>
      </c>
      <c r="AB12" s="112" t="s">
        <v>565</v>
      </c>
      <c r="AE12" t="s">
        <v>722</v>
      </c>
    </row>
  </sheetData>
  <mergeCells count="3">
    <mergeCell ref="D8:I8"/>
    <mergeCell ref="D11:I11"/>
    <mergeCell ref="AA6:AE6"/>
  </mergeCells>
  <dataValidations count="2">
    <dataValidation type="list" allowBlank="1" showInputMessage="1" showErrorMessage="1" sqref="I10" xr:uid="{00000000-0002-0000-0A00-000000000000}">
      <formula1>$M$1:$M$2</formula1>
    </dataValidation>
    <dataValidation type="decimal" allowBlank="1" showInputMessage="1" showErrorMessage="1" error="Upto two decimal numeric value allowed." sqref="G10" xr:uid="{EB6AA297-47A4-4373-839C-F45B5BA16E0B}">
      <formula1>-999999999999999000</formula1>
      <formula2>999999999999999000</formula2>
    </dataValidation>
  </dataValidations>
  <hyperlinks>
    <hyperlink ref="I7" location="'PRINCIPLE 1'!E21" display="Back" xr:uid="{00000000-0004-0000-0A00-000000000000}"/>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0"/>
  <dimension ref="C1:AE12"/>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I8"/>
    </sheetView>
  </sheetViews>
  <sheetFormatPr defaultColWidth="0" defaultRowHeight="15"/>
  <cols>
    <col min="1" max="2" width="9.140625" hidden="1" customWidth="1"/>
    <col min="3" max="3" width="9.140625" customWidth="1"/>
    <col min="4" max="4" width="5.42578125" customWidth="1"/>
    <col min="5" max="5" width="32.42578125" bestFit="1" customWidth="1"/>
    <col min="6" max="6" width="64.140625" bestFit="1" customWidth="1"/>
    <col min="7" max="7" width="27.28515625" customWidth="1"/>
    <col min="8" max="8" width="29.140625" customWidth="1"/>
    <col min="9" max="9" width="38.140625" bestFit="1" customWidth="1"/>
    <col min="10" max="12" width="9.140625" customWidth="1"/>
    <col min="13" max="26" width="9.140625" hidden="1" customWidth="1"/>
    <col min="27" max="27" width="35.5703125" hidden="1" customWidth="1"/>
    <col min="28" max="28" width="34.5703125" hidden="1" customWidth="1"/>
    <col min="29" max="29" width="13.85546875" hidden="1" customWidth="1"/>
    <col min="30" max="30" width="12.42578125" hidden="1" customWidth="1"/>
    <col min="31" max="31" width="29.7109375" hidden="1" customWidth="1"/>
    <col min="32" max="16384" width="9.140625" hidden="1"/>
  </cols>
  <sheetData>
    <row r="1" spans="4:31" hidden="1">
      <c r="I1">
        <v>0</v>
      </c>
      <c r="M1" t="s">
        <v>142</v>
      </c>
    </row>
    <row r="2" spans="4:31" ht="17.25" hidden="1" customHeight="1">
      <c r="E2" t="s">
        <v>921</v>
      </c>
      <c r="F2" t="s">
        <v>922</v>
      </c>
      <c r="G2" t="s">
        <v>923</v>
      </c>
      <c r="H2" t="s">
        <v>1013</v>
      </c>
      <c r="I2" t="s">
        <v>924</v>
      </c>
      <c r="M2" t="s">
        <v>143</v>
      </c>
    </row>
    <row r="3" spans="4:31" ht="9.75" hidden="1" customHeight="1"/>
    <row r="4" spans="4:31" ht="10.5" hidden="1" customHeight="1"/>
    <row r="5" spans="4:31" ht="12" hidden="1" customHeight="1"/>
    <row r="6" spans="4:31" ht="20.100000000000001" customHeight="1">
      <c r="AA6" s="903" t="s">
        <v>624</v>
      </c>
      <c r="AB6" s="903"/>
      <c r="AC6" s="903"/>
      <c r="AD6" s="903"/>
      <c r="AE6" s="903"/>
    </row>
    <row r="7" spans="4:31" ht="20.100000000000001" customHeight="1" thickBot="1">
      <c r="I7" s="303" t="s">
        <v>1177</v>
      </c>
    </row>
    <row r="8" spans="4:31" ht="30" customHeight="1">
      <c r="D8" s="1088" t="s">
        <v>596</v>
      </c>
      <c r="E8" s="1089"/>
      <c r="F8" s="1089"/>
      <c r="G8" s="1089"/>
      <c r="H8" s="1089"/>
      <c r="I8" s="1090"/>
      <c r="AA8" s="99" t="s">
        <v>619</v>
      </c>
      <c r="AB8" s="99" t="s">
        <v>716</v>
      </c>
      <c r="AC8" s="99" t="s">
        <v>717</v>
      </c>
      <c r="AD8" s="99" t="s">
        <v>622</v>
      </c>
      <c r="AE8" s="99" t="s">
        <v>723</v>
      </c>
    </row>
    <row r="9" spans="4:31" ht="30">
      <c r="D9" s="40" t="s">
        <v>1540</v>
      </c>
      <c r="E9" s="55" t="s">
        <v>1526</v>
      </c>
      <c r="F9" s="56" t="s">
        <v>1527</v>
      </c>
      <c r="G9" s="56" t="s">
        <v>110</v>
      </c>
      <c r="H9" s="56" t="s">
        <v>111</v>
      </c>
      <c r="I9" s="56" t="s">
        <v>599</v>
      </c>
      <c r="AA9" s="113" t="s">
        <v>108</v>
      </c>
      <c r="AB9" s="113" t="s">
        <v>108</v>
      </c>
      <c r="AE9" t="s">
        <v>722</v>
      </c>
    </row>
    <row r="10" spans="4:31" ht="45" hidden="1">
      <c r="D10" s="215"/>
      <c r="E10" s="195"/>
      <c r="F10" s="195"/>
      <c r="G10" s="209"/>
      <c r="H10" s="144"/>
      <c r="I10" s="217"/>
      <c r="AA10" s="112" t="s">
        <v>741</v>
      </c>
      <c r="AB10" s="112" t="s">
        <v>109</v>
      </c>
      <c r="AE10" t="s">
        <v>722</v>
      </c>
    </row>
    <row r="11" spans="4:31" ht="30" customHeight="1">
      <c r="D11" s="983"/>
      <c r="E11" s="984"/>
      <c r="F11" s="984"/>
      <c r="G11" s="984"/>
      <c r="H11" s="984"/>
      <c r="I11" s="985"/>
      <c r="AA11" s="113" t="s">
        <v>740</v>
      </c>
      <c r="AB11" s="113" t="s">
        <v>110</v>
      </c>
      <c r="AE11" t="s">
        <v>722</v>
      </c>
    </row>
    <row r="12" spans="4:31">
      <c r="AA12" s="113" t="s">
        <v>742</v>
      </c>
      <c r="AB12" s="113" t="s">
        <v>599</v>
      </c>
      <c r="AE12" t="s">
        <v>722</v>
      </c>
    </row>
  </sheetData>
  <mergeCells count="3">
    <mergeCell ref="D8:I8"/>
    <mergeCell ref="D11:I11"/>
    <mergeCell ref="AA6:AE6"/>
  </mergeCells>
  <dataValidations count="2">
    <dataValidation type="list" allowBlank="1" showInputMessage="1" showErrorMessage="1" sqref="I10" xr:uid="{00000000-0002-0000-0B00-000000000000}">
      <formula1>$M$1:$M$2</formula1>
    </dataValidation>
    <dataValidation type="decimal" allowBlank="1" showInputMessage="1" showErrorMessage="1" error="Upto two decimal numeric value allowed." sqref="G10" xr:uid="{30430101-2014-4CD4-9DEE-C12E528600A6}">
      <formula1>-9999999999999990000</formula1>
      <formula2>9999999999999990000</formula2>
    </dataValidation>
  </dataValidations>
  <hyperlinks>
    <hyperlink ref="I7" location="'PRINCIPLE 1'!E22" display="Back" xr:uid="{00000000-0004-0000-0B00-000000000000}"/>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1"/>
  <dimension ref="C1:AE11"/>
  <sheetViews>
    <sheetView showGridLines="0" topLeftCell="C6" zoomScale="80" zoomScaleNormal="80" workbookViewId="0">
      <pane xSplit="1" ySplit="6" topLeftCell="D12" activePane="bottomRight" state="frozen"/>
      <selection activeCell="D8" sqref="D8:H8"/>
      <selection pane="topRight" activeCell="D8" sqref="D8:H8"/>
      <selection pane="bottomLeft" activeCell="D8" sqref="D8:H8"/>
      <selection pane="bottomRight" activeCell="D8" sqref="D8:H8"/>
    </sheetView>
  </sheetViews>
  <sheetFormatPr defaultColWidth="0" defaultRowHeight="15"/>
  <cols>
    <col min="1" max="2" width="9.140625" hidden="1" customWidth="1"/>
    <col min="3" max="3" width="9.140625" customWidth="1"/>
    <col min="4" max="4" width="5.42578125" customWidth="1"/>
    <col min="5" max="5" width="60.7109375" customWidth="1"/>
    <col min="6" max="6" width="64.140625" bestFit="1" customWidth="1"/>
    <col min="7" max="7" width="29.140625" customWidth="1"/>
    <col min="8" max="8" width="38.140625" bestFit="1" customWidth="1"/>
    <col min="9" max="11" width="9.140625" customWidth="1"/>
    <col min="12" max="26" width="9.140625" hidden="1" customWidth="1"/>
    <col min="27" max="27" width="39.42578125" hidden="1" customWidth="1"/>
    <col min="28" max="28" width="34.42578125" hidden="1" customWidth="1"/>
    <col min="29" max="30" width="15" hidden="1" customWidth="1"/>
    <col min="31" max="31" width="37.28515625" hidden="1" customWidth="1"/>
    <col min="32" max="16384" width="9.140625" hidden="1"/>
  </cols>
  <sheetData>
    <row r="1" spans="4:31" hidden="1">
      <c r="I1">
        <v>0</v>
      </c>
      <c r="L1" t="s">
        <v>142</v>
      </c>
    </row>
    <row r="2" spans="4:31" ht="17.25" hidden="1" customHeight="1">
      <c r="E2" t="s">
        <v>925</v>
      </c>
      <c r="F2" t="s">
        <v>926</v>
      </c>
      <c r="G2" t="s">
        <v>1015</v>
      </c>
      <c r="H2" t="s">
        <v>927</v>
      </c>
      <c r="L2" t="s">
        <v>143</v>
      </c>
    </row>
    <row r="3" spans="4:31" ht="21" hidden="1" customHeight="1"/>
    <row r="4" spans="4:31" ht="18" hidden="1" customHeight="1"/>
    <row r="5" spans="4:31" ht="20.25" hidden="1" customHeight="1"/>
    <row r="6" spans="4:31" ht="20.100000000000001" customHeight="1">
      <c r="AA6" s="903" t="s">
        <v>624</v>
      </c>
      <c r="AB6" s="903"/>
      <c r="AC6" s="903"/>
      <c r="AD6" s="903"/>
      <c r="AE6" s="903"/>
    </row>
    <row r="7" spans="4:31" ht="20.100000000000001" customHeight="1" thickBot="1">
      <c r="H7" s="303" t="s">
        <v>1177</v>
      </c>
    </row>
    <row r="8" spans="4:31" ht="30" customHeight="1">
      <c r="D8" s="1088" t="s">
        <v>597</v>
      </c>
      <c r="E8" s="1089"/>
      <c r="F8" s="1089"/>
      <c r="G8" s="1089"/>
      <c r="H8" s="1090"/>
      <c r="AA8" s="99" t="s">
        <v>619</v>
      </c>
      <c r="AB8" s="99" t="s">
        <v>716</v>
      </c>
      <c r="AC8" s="99" t="s">
        <v>717</v>
      </c>
      <c r="AD8" s="99" t="s">
        <v>622</v>
      </c>
      <c r="AE8" s="99" t="s">
        <v>723</v>
      </c>
    </row>
    <row r="9" spans="4:31" ht="30">
      <c r="D9" s="40" t="s">
        <v>1540</v>
      </c>
      <c r="E9" s="55" t="s">
        <v>1526</v>
      </c>
      <c r="F9" s="56" t="s">
        <v>1527</v>
      </c>
      <c r="G9" s="56" t="s">
        <v>111</v>
      </c>
      <c r="H9" s="56" t="s">
        <v>565</v>
      </c>
      <c r="AA9" s="113" t="s">
        <v>108</v>
      </c>
      <c r="AB9" s="113" t="s">
        <v>108</v>
      </c>
      <c r="AE9" t="s">
        <v>722</v>
      </c>
    </row>
    <row r="10" spans="4:31" ht="45" hidden="1">
      <c r="D10" s="56"/>
      <c r="E10" s="195"/>
      <c r="F10" s="195"/>
      <c r="G10" s="144"/>
      <c r="H10" s="217"/>
      <c r="AA10" s="112" t="s">
        <v>741</v>
      </c>
      <c r="AB10" s="112" t="s">
        <v>109</v>
      </c>
      <c r="AE10" t="s">
        <v>722</v>
      </c>
    </row>
    <row r="11" spans="4:31" ht="30" customHeight="1">
      <c r="D11" s="983"/>
      <c r="E11" s="984"/>
      <c r="F11" s="984"/>
      <c r="G11" s="984"/>
      <c r="H11" s="985"/>
      <c r="AA11" s="113" t="s">
        <v>739</v>
      </c>
      <c r="AB11" s="113" t="s">
        <v>565</v>
      </c>
      <c r="AE11" t="s">
        <v>722</v>
      </c>
    </row>
  </sheetData>
  <mergeCells count="3">
    <mergeCell ref="D8:H8"/>
    <mergeCell ref="D11:H11"/>
    <mergeCell ref="AA6:AE6"/>
  </mergeCells>
  <dataValidations count="1">
    <dataValidation type="list" allowBlank="1" showInputMessage="1" showErrorMessage="1" sqref="H10" xr:uid="{00000000-0002-0000-0C00-000000000000}">
      <formula1>$L$1:$L$2</formula1>
    </dataValidation>
  </dataValidations>
  <hyperlinks>
    <hyperlink ref="H7" location="'PRINCIPLE 1'!E24" display="Back" xr:uid="{00000000-0004-0000-0C00-000000000000}"/>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2"/>
  <dimension ref="C1:AE17"/>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H8"/>
    </sheetView>
  </sheetViews>
  <sheetFormatPr defaultColWidth="0" defaultRowHeight="15"/>
  <cols>
    <col min="1" max="2" width="9.140625" hidden="1" customWidth="1"/>
    <col min="3" max="3" width="9.140625" customWidth="1"/>
    <col min="4" max="4" width="7.140625" bestFit="1" customWidth="1"/>
    <col min="5" max="5" width="60.7109375" customWidth="1"/>
    <col min="6" max="6" width="68.28515625" customWidth="1"/>
    <col min="7" max="7" width="29.140625" customWidth="1"/>
    <col min="8" max="8" width="38.140625" bestFit="1" customWidth="1"/>
    <col min="9" max="11" width="9.140625" customWidth="1"/>
    <col min="12" max="26" width="9.140625" hidden="1" customWidth="1"/>
    <col min="27" max="27" width="39.85546875" hidden="1" customWidth="1"/>
    <col min="28" max="28" width="33" hidden="1" customWidth="1"/>
    <col min="29" max="29" width="12.28515625" hidden="1" customWidth="1"/>
    <col min="30" max="30" width="10.85546875" hidden="1" customWidth="1"/>
    <col min="31" max="31" width="35.28515625" hidden="1" customWidth="1"/>
    <col min="32" max="16384" width="9.140625" hidden="1"/>
  </cols>
  <sheetData>
    <row r="1" spans="4:31" hidden="1">
      <c r="I1">
        <v>0</v>
      </c>
      <c r="L1" t="s">
        <v>142</v>
      </c>
    </row>
    <row r="2" spans="4:31" ht="12.75" hidden="1" customHeight="1">
      <c r="E2" t="s">
        <v>928</v>
      </c>
      <c r="F2" t="s">
        <v>929</v>
      </c>
      <c r="G2" t="s">
        <v>1016</v>
      </c>
      <c r="H2" t="s">
        <v>930</v>
      </c>
      <c r="L2" t="s">
        <v>143</v>
      </c>
    </row>
    <row r="3" spans="4:31" ht="9" hidden="1" customHeight="1"/>
    <row r="4" spans="4:31" ht="8.25" hidden="1" customHeight="1"/>
    <row r="5" spans="4:31" ht="13.5" hidden="1" customHeight="1"/>
    <row r="6" spans="4:31" ht="20.100000000000001" customHeight="1">
      <c r="AA6" s="903" t="s">
        <v>624</v>
      </c>
      <c r="AB6" s="903"/>
      <c r="AC6" s="903"/>
      <c r="AD6" s="903"/>
      <c r="AE6" s="903"/>
    </row>
    <row r="7" spans="4:31" ht="20.100000000000001" customHeight="1" thickBot="1">
      <c r="H7" s="303" t="s">
        <v>1177</v>
      </c>
    </row>
    <row r="8" spans="4:31" ht="30" customHeight="1">
      <c r="D8" s="1088" t="s">
        <v>116</v>
      </c>
      <c r="E8" s="1089"/>
      <c r="F8" s="1089"/>
      <c r="G8" s="1089"/>
      <c r="H8" s="1090"/>
      <c r="AA8" s="99" t="s">
        <v>619</v>
      </c>
      <c r="AB8" s="99" t="s">
        <v>716</v>
      </c>
      <c r="AC8" s="99" t="s">
        <v>717</v>
      </c>
      <c r="AD8" s="99" t="s">
        <v>622</v>
      </c>
      <c r="AE8" s="99" t="s">
        <v>723</v>
      </c>
    </row>
    <row r="9" spans="4:31" ht="19.899999999999999" customHeight="1">
      <c r="D9" s="40" t="s">
        <v>1540</v>
      </c>
      <c r="E9" s="55" t="s">
        <v>1526</v>
      </c>
      <c r="F9" s="56" t="s">
        <v>1527</v>
      </c>
      <c r="G9" s="56" t="s">
        <v>111</v>
      </c>
      <c r="H9" s="56" t="s">
        <v>565</v>
      </c>
      <c r="AA9" s="113" t="s">
        <v>108</v>
      </c>
      <c r="AB9" s="113" t="s">
        <v>108</v>
      </c>
      <c r="AE9" t="s">
        <v>722</v>
      </c>
    </row>
    <row r="10" spans="4:31" ht="45" hidden="1">
      <c r="D10" s="56"/>
      <c r="E10" s="212"/>
      <c r="F10" s="213"/>
      <c r="G10" s="791"/>
      <c r="H10" s="218"/>
      <c r="AA10" s="112" t="s">
        <v>741</v>
      </c>
      <c r="AB10" s="112" t="s">
        <v>109</v>
      </c>
      <c r="AE10" t="s">
        <v>722</v>
      </c>
    </row>
    <row r="11" spans="4:31" ht="30" customHeight="1">
      <c r="D11" s="983"/>
      <c r="E11" s="984"/>
      <c r="F11" s="984"/>
      <c r="G11" s="984"/>
      <c r="H11" s="985"/>
      <c r="AA11" s="113" t="s">
        <v>739</v>
      </c>
      <c r="AB11" s="113" t="s">
        <v>565</v>
      </c>
      <c r="AE11" t="s">
        <v>722</v>
      </c>
    </row>
    <row r="12" spans="4:31" ht="30" customHeight="1">
      <c r="AA12" s="113"/>
      <c r="AB12" s="113"/>
    </row>
    <row r="13" spans="4:31" ht="30" customHeight="1">
      <c r="AA13" s="113"/>
      <c r="AB13" s="113"/>
    </row>
    <row r="14" spans="4:31" ht="30" customHeight="1">
      <c r="AA14" s="113"/>
      <c r="AB14" s="113"/>
    </row>
    <row r="15" spans="4:31">
      <c r="AA15" s="113"/>
      <c r="AB15" s="113"/>
    </row>
    <row r="16" spans="4:31">
      <c r="AA16" s="113"/>
      <c r="AB16" s="113"/>
    </row>
    <row r="17" spans="27:28">
      <c r="AA17" s="113"/>
      <c r="AB17" s="113"/>
    </row>
  </sheetData>
  <mergeCells count="3">
    <mergeCell ref="D8:H8"/>
    <mergeCell ref="D11:H11"/>
    <mergeCell ref="AA6:AE6"/>
  </mergeCells>
  <dataValidations count="1">
    <dataValidation type="list" allowBlank="1" showInputMessage="1" showErrorMessage="1" sqref="H10" xr:uid="{00000000-0002-0000-0D00-000000000000}">
      <formula1>$L$1:$L$2</formula1>
    </dataValidation>
  </dataValidations>
  <hyperlinks>
    <hyperlink ref="H7" location="'PRINCIPLE 1'!E25" display="Back" xr:uid="{00000000-0004-0000-0D00-000000000000}"/>
  </hyperlink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C1:AE19"/>
  <sheetViews>
    <sheetView showGridLines="0" topLeftCell="C6" zoomScale="90" zoomScaleNormal="90" workbookViewId="0">
      <pane xSplit="1" ySplit="6" topLeftCell="D12" activePane="bottomRight" state="frozen"/>
      <selection activeCell="D8" sqref="D8:H8"/>
      <selection pane="topRight" activeCell="D8" sqref="D8:H8"/>
      <selection pane="bottomLeft" activeCell="D8" sqref="D8:H8"/>
      <selection pane="bottomRight" activeCell="D8" sqref="D8:F8"/>
    </sheetView>
  </sheetViews>
  <sheetFormatPr defaultColWidth="0" defaultRowHeight="15"/>
  <cols>
    <col min="1" max="2" width="9.140625" hidden="1" customWidth="1"/>
    <col min="3" max="3" width="9.140625" customWidth="1"/>
    <col min="4" max="4" width="14" customWidth="1"/>
    <col min="5" max="5" width="80.7109375" customWidth="1"/>
    <col min="6" max="6" width="62.140625" bestFit="1" customWidth="1"/>
    <col min="7" max="9" width="9.140625" customWidth="1"/>
    <col min="10" max="26" width="9.140625" hidden="1" customWidth="1"/>
    <col min="27" max="27" width="36.42578125" hidden="1" customWidth="1"/>
    <col min="28" max="28" width="37" hidden="1" customWidth="1"/>
    <col min="29" max="29" width="13.42578125" hidden="1" customWidth="1"/>
    <col min="30" max="30" width="11.42578125" hidden="1" customWidth="1"/>
    <col min="31" max="31" width="36.85546875" hidden="1" customWidth="1"/>
    <col min="32" max="16384" width="9.140625" hidden="1"/>
  </cols>
  <sheetData>
    <row r="1" spans="4:31" hidden="1">
      <c r="I1">
        <v>0</v>
      </c>
      <c r="L1" t="s">
        <v>142</v>
      </c>
    </row>
    <row r="2" spans="4:31" ht="10.5" hidden="1" customHeight="1">
      <c r="E2" t="s">
        <v>931</v>
      </c>
      <c r="F2" t="s">
        <v>932</v>
      </c>
    </row>
    <row r="3" spans="4:31" ht="9" hidden="1" customHeight="1">
      <c r="L3" t="s">
        <v>143</v>
      </c>
    </row>
    <row r="4" spans="4:31" ht="12" hidden="1" customHeight="1"/>
    <row r="5" spans="4:31" ht="11.25" hidden="1" customHeight="1"/>
    <row r="6" spans="4:31" ht="20.100000000000001" customHeight="1">
      <c r="AA6" s="903" t="s">
        <v>624</v>
      </c>
      <c r="AB6" s="903"/>
      <c r="AC6" s="903"/>
      <c r="AD6" s="903"/>
      <c r="AE6" s="903"/>
    </row>
    <row r="7" spans="4:31" ht="20.100000000000001" customHeight="1">
      <c r="F7" s="303" t="s">
        <v>1177</v>
      </c>
    </row>
    <row r="8" spans="4:31" ht="30" customHeight="1">
      <c r="D8" s="982" t="s">
        <v>566</v>
      </c>
      <c r="E8" s="982"/>
      <c r="F8" s="982"/>
      <c r="AA8" s="99" t="s">
        <v>619</v>
      </c>
      <c r="AB8" s="99" t="s">
        <v>716</v>
      </c>
      <c r="AC8" s="99" t="s">
        <v>717</v>
      </c>
      <c r="AD8" s="99" t="s">
        <v>622</v>
      </c>
      <c r="AE8" s="99" t="s">
        <v>723</v>
      </c>
    </row>
    <row r="9" spans="4:31" ht="15.75">
      <c r="D9" s="20" t="s">
        <v>1540</v>
      </c>
      <c r="E9" s="44" t="s">
        <v>117</v>
      </c>
      <c r="F9" s="44" t="s">
        <v>1527</v>
      </c>
      <c r="AA9" s="113" t="s">
        <v>743</v>
      </c>
      <c r="AB9" s="113" t="s">
        <v>117</v>
      </c>
      <c r="AE9" t="s">
        <v>722</v>
      </c>
    </row>
    <row r="10" spans="4:31" ht="30" hidden="1">
      <c r="D10" s="31"/>
      <c r="E10" s="195"/>
      <c r="F10" s="195"/>
      <c r="AA10" s="112" t="s">
        <v>741</v>
      </c>
      <c r="AB10" s="112" t="s">
        <v>159</v>
      </c>
      <c r="AE10" t="s">
        <v>722</v>
      </c>
    </row>
    <row r="11" spans="4:31" ht="30" customHeight="1">
      <c r="D11" s="983"/>
      <c r="E11" s="984"/>
      <c r="F11" s="985"/>
    </row>
    <row r="12" spans="4:31" ht="30" customHeight="1">
      <c r="D12" s="100"/>
      <c r="E12" s="100"/>
      <c r="F12" s="100"/>
    </row>
    <row r="13" spans="4:31" ht="30" customHeight="1">
      <c r="D13" s="100"/>
      <c r="E13" s="100"/>
      <c r="F13" s="100"/>
    </row>
    <row r="14" spans="4:31" ht="30" customHeight="1">
      <c r="D14" s="100"/>
      <c r="E14" s="100"/>
      <c r="F14" s="100"/>
    </row>
    <row r="15" spans="4:31" ht="30" customHeight="1">
      <c r="D15" s="100"/>
      <c r="E15" s="100"/>
      <c r="F15" s="100"/>
    </row>
    <row r="16" spans="4:31" ht="30" customHeight="1">
      <c r="D16" s="100"/>
      <c r="E16" s="100"/>
      <c r="F16" s="100"/>
    </row>
    <row r="17" spans="4:6" ht="30" customHeight="1">
      <c r="D17" s="100"/>
      <c r="E17" s="100"/>
      <c r="F17" s="100"/>
    </row>
    <row r="18" spans="4:6" ht="30" customHeight="1">
      <c r="D18" s="100"/>
      <c r="E18" s="100"/>
      <c r="F18" s="100"/>
    </row>
    <row r="19" spans="4:6" ht="30" customHeight="1">
      <c r="D19" s="100"/>
      <c r="E19" s="100"/>
      <c r="F19" s="100"/>
    </row>
  </sheetData>
  <mergeCells count="3">
    <mergeCell ref="D8:F8"/>
    <mergeCell ref="D11:F11"/>
    <mergeCell ref="AA6:AE6"/>
  </mergeCells>
  <hyperlinks>
    <hyperlink ref="F7" location="'PRINCIPLE 1'!I26" display="Back" xr:uid="{00000000-0004-0000-0E00-000000000000}"/>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C1:AE11"/>
  <sheetViews>
    <sheetView showGridLines="0" topLeftCell="C6" zoomScale="90" zoomScaleNormal="90" workbookViewId="0">
      <pane xSplit="1" ySplit="6" topLeftCell="D12" activePane="bottomRight" state="frozen"/>
      <selection activeCell="C6" sqref="C6"/>
      <selection pane="topRight" activeCell="D6" sqref="D6"/>
      <selection pane="bottomLeft" activeCell="C12" sqref="C12"/>
      <selection pane="bottomRight" activeCell="D8" sqref="D8:G8"/>
    </sheetView>
  </sheetViews>
  <sheetFormatPr defaultColWidth="0" defaultRowHeight="15"/>
  <cols>
    <col min="1" max="2" width="9.140625" hidden="1" customWidth="1"/>
    <col min="3" max="3" width="9.140625" customWidth="1"/>
    <col min="4" max="4" width="14" customWidth="1"/>
    <col min="5" max="5" width="25.5703125" bestFit="1" customWidth="1"/>
    <col min="6" max="7" width="68.7109375" customWidth="1"/>
    <col min="8" max="10" width="9.140625" customWidth="1"/>
    <col min="11" max="26" width="9.140625" hidden="1" customWidth="1"/>
    <col min="27" max="27" width="39" hidden="1" customWidth="1"/>
    <col min="28" max="28" width="36" hidden="1" customWidth="1"/>
    <col min="29" max="29" width="14.5703125" hidden="1" customWidth="1"/>
    <col min="30" max="30" width="13.7109375" hidden="1" customWidth="1"/>
    <col min="31" max="31" width="38.7109375" hidden="1" customWidth="1"/>
    <col min="32" max="16384" width="9.140625" hidden="1"/>
  </cols>
  <sheetData>
    <row r="1" spans="4:31" hidden="1">
      <c r="I1">
        <v>0</v>
      </c>
      <c r="L1" t="s">
        <v>142</v>
      </c>
    </row>
    <row r="2" spans="4:31" ht="12" hidden="1" customHeight="1">
      <c r="E2" t="s">
        <v>933</v>
      </c>
      <c r="F2" t="s">
        <v>934</v>
      </c>
      <c r="G2" t="s">
        <v>935</v>
      </c>
    </row>
    <row r="3" spans="4:31" ht="9" hidden="1" customHeight="1">
      <c r="L3" t="s">
        <v>143</v>
      </c>
    </row>
    <row r="4" spans="4:31" ht="13.5" hidden="1" customHeight="1"/>
    <row r="5" spans="4:31" ht="7.5" hidden="1" customHeight="1"/>
    <row r="6" spans="4:31" ht="20.100000000000001" customHeight="1">
      <c r="AA6" s="903" t="s">
        <v>624</v>
      </c>
      <c r="AB6" s="903"/>
      <c r="AC6" s="903"/>
      <c r="AD6" s="903"/>
      <c r="AE6" s="903"/>
    </row>
    <row r="7" spans="4:31" ht="20.100000000000001" customHeight="1">
      <c r="G7" s="303" t="s">
        <v>1177</v>
      </c>
    </row>
    <row r="8" spans="4:31" ht="30" customHeight="1">
      <c r="D8" s="986" t="s">
        <v>567</v>
      </c>
      <c r="E8" s="987"/>
      <c r="F8" s="987"/>
      <c r="G8" s="988"/>
      <c r="AA8" s="99" t="s">
        <v>619</v>
      </c>
      <c r="AB8" s="99" t="s">
        <v>716</v>
      </c>
      <c r="AC8" s="99" t="s">
        <v>717</v>
      </c>
      <c r="AD8" s="99" t="s">
        <v>622</v>
      </c>
      <c r="AE8" s="99" t="s">
        <v>723</v>
      </c>
    </row>
    <row r="9" spans="4:31" ht="30">
      <c r="D9" s="61" t="s">
        <v>1540</v>
      </c>
      <c r="E9" s="45" t="s">
        <v>123</v>
      </c>
      <c r="F9" s="56" t="s">
        <v>124</v>
      </c>
      <c r="G9" s="40" t="s">
        <v>569</v>
      </c>
      <c r="AA9" s="112" t="s">
        <v>746</v>
      </c>
      <c r="AB9" s="112" t="s">
        <v>123</v>
      </c>
      <c r="AE9" t="s">
        <v>722</v>
      </c>
    </row>
    <row r="10" spans="4:31" ht="30" hidden="1">
      <c r="D10" s="31"/>
      <c r="E10" s="46"/>
      <c r="F10" s="195"/>
      <c r="G10" s="219"/>
      <c r="AA10" s="112" t="s">
        <v>745</v>
      </c>
      <c r="AB10" s="112" t="s">
        <v>124</v>
      </c>
      <c r="AE10" t="s">
        <v>722</v>
      </c>
    </row>
    <row r="11" spans="4:31" ht="30" customHeight="1">
      <c r="D11" s="983"/>
      <c r="E11" s="984"/>
      <c r="F11" s="984"/>
      <c r="G11" s="985"/>
      <c r="AA11" s="112" t="s">
        <v>744</v>
      </c>
      <c r="AB11" s="112" t="s">
        <v>569</v>
      </c>
      <c r="AE11" t="s">
        <v>722</v>
      </c>
    </row>
  </sheetData>
  <mergeCells count="3">
    <mergeCell ref="D8:G8"/>
    <mergeCell ref="D11:G11"/>
    <mergeCell ref="AA6:AE6"/>
  </mergeCells>
  <dataValidations count="2">
    <dataValidation type="whole" operator="greaterThanOrEqual" allowBlank="1" showInputMessage="1" showErrorMessage="1" sqref="E10" xr:uid="{00000000-0002-0000-0F00-000000000000}">
      <formula1>0</formula1>
    </dataValidation>
    <dataValidation type="decimal" allowBlank="1" showInputMessage="1" showErrorMessage="1" error="Only numeric value with % allowed." prompt="Only numeric value with % allowed" sqref="G10" xr:uid="{00000000-0002-0000-0F00-000001000000}">
      <formula1>0</formula1>
      <formula2>100</formula2>
    </dataValidation>
  </dataValidations>
  <hyperlinks>
    <hyperlink ref="G7" location="'PRINCIPLE 1'!H78" display="Back" xr:uid="{00000000-0004-0000-0F00-000000000000}"/>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XFC37"/>
  <sheetViews>
    <sheetView showGridLines="0" zoomScale="80" zoomScaleNormal="80" workbookViewId="0">
      <pane xSplit="3" ySplit="8" topLeftCell="D9" activePane="bottomRight" state="frozen"/>
      <selection activeCell="C6" sqref="C6"/>
      <selection pane="topRight" activeCell="D6" sqref="D6"/>
      <selection pane="bottomLeft" activeCell="C9" sqref="C9"/>
      <selection pane="bottomRight" activeCell="D8" sqref="D8:J8"/>
    </sheetView>
  </sheetViews>
  <sheetFormatPr defaultColWidth="0" defaultRowHeight="15"/>
  <cols>
    <col min="1" max="2" width="9.140625" hidden="1" customWidth="1"/>
    <col min="3" max="3" width="9.42578125" customWidth="1"/>
    <col min="4" max="4" width="29.7109375" customWidth="1"/>
    <col min="5" max="5" width="30.7109375" customWidth="1"/>
    <col min="6" max="6" width="37" customWidth="1"/>
    <col min="7" max="10" width="30.7109375" customWidth="1"/>
    <col min="11" max="12" width="9.140625" customWidth="1"/>
    <col min="13" max="14" width="9.140625" hidden="1"/>
    <col min="15" max="15" width="43.85546875" hidden="1"/>
    <col min="16" max="16" width="47.5703125" hidden="1"/>
    <col min="17" max="17" width="14" hidden="1"/>
    <col min="18" max="18" width="13.85546875" hidden="1"/>
    <col min="19" max="19" width="15.5703125" hidden="1"/>
    <col min="20" max="26" width="9.140625" hidden="1"/>
    <col min="27" max="27" width="42.140625" hidden="1"/>
    <col min="28" max="28" width="41.28515625" hidden="1"/>
    <col min="29" max="30" width="9.140625" hidden="1"/>
    <col min="31" max="31" width="42.140625" hidden="1"/>
    <col min="32" max="16383" width="9.140625" hidden="1"/>
    <col min="16384" max="16384" width="1.85546875" hidden="1"/>
  </cols>
  <sheetData>
    <row r="1" spans="4:35" hidden="1">
      <c r="S1" t="s">
        <v>142</v>
      </c>
    </row>
    <row r="2" spans="4:35" hidden="1">
      <c r="S2" t="s">
        <v>143</v>
      </c>
    </row>
    <row r="3" spans="4:35" hidden="1">
      <c r="S3" t="s">
        <v>556</v>
      </c>
    </row>
    <row r="4" spans="4:35" hidden="1"/>
    <row r="5" spans="4:35" hidden="1"/>
    <row r="6" spans="4:35" ht="20.100000000000001" customHeight="1">
      <c r="AA6" s="903" t="s">
        <v>624</v>
      </c>
      <c r="AB6" s="903"/>
      <c r="AC6" s="903"/>
      <c r="AD6" s="903"/>
      <c r="AE6" s="903"/>
    </row>
    <row r="7" spans="4:35" ht="20.100000000000001" customHeight="1" thickBot="1"/>
    <row r="8" spans="4:35" ht="30" customHeight="1">
      <c r="D8" s="1088" t="s">
        <v>572</v>
      </c>
      <c r="E8" s="1089"/>
      <c r="F8" s="1089"/>
      <c r="G8" s="1089"/>
      <c r="H8" s="1089"/>
      <c r="I8" s="1089"/>
      <c r="J8" s="1090"/>
      <c r="AA8" s="99" t="s">
        <v>619</v>
      </c>
      <c r="AB8" s="99" t="s">
        <v>620</v>
      </c>
      <c r="AC8" s="99" t="s">
        <v>621</v>
      </c>
      <c r="AD8" s="99" t="s">
        <v>622</v>
      </c>
      <c r="AE8" s="99" t="s">
        <v>623</v>
      </c>
    </row>
    <row r="9" spans="4:35" ht="30" customHeight="1">
      <c r="D9" s="1112" t="s">
        <v>101</v>
      </c>
      <c r="E9" s="1113"/>
      <c r="F9" s="1113"/>
      <c r="G9" s="1113"/>
      <c r="H9" s="1113"/>
      <c r="I9" s="1113"/>
      <c r="J9" s="1114"/>
    </row>
    <row r="10" spans="4:35" ht="29.25" customHeight="1">
      <c r="D10" s="1115" t="s">
        <v>529</v>
      </c>
      <c r="E10" s="1116"/>
      <c r="F10" s="1116"/>
      <c r="G10" s="1116"/>
      <c r="H10" s="1117"/>
      <c r="I10" s="1117"/>
      <c r="J10" s="1118"/>
    </row>
    <row r="11" spans="4:35" ht="45">
      <c r="D11" s="68"/>
      <c r="E11" s="156" t="str">
        <f>"FY ("&amp;RIGHT('General Disclosures'!F19,4)&amp;"-"&amp;RIGHT('General Disclosures'!H19,2)&amp;")"</f>
        <v>FY (-)</v>
      </c>
      <c r="F11" s="156" t="str">
        <f>"PY ("&amp;RIGHT('General Disclosures'!F20,4)&amp;"-"&amp;RIGHT('General Disclosures'!H20,2)&amp;")"</f>
        <v>PY (-)</v>
      </c>
      <c r="G11" s="70" t="s">
        <v>129</v>
      </c>
      <c r="H11" s="24"/>
      <c r="I11" s="25"/>
      <c r="J11" s="173"/>
    </row>
    <row r="12" spans="4:35">
      <c r="D12" s="220" t="s">
        <v>125</v>
      </c>
      <c r="E12" s="445"/>
      <c r="F12" s="445"/>
      <c r="G12" s="471"/>
      <c r="H12" s="26"/>
      <c r="I12" s="16"/>
      <c r="J12" s="63"/>
      <c r="AA12" t="s">
        <v>956</v>
      </c>
      <c r="AB12" t="s">
        <v>125</v>
      </c>
      <c r="AE12" t="s">
        <v>722</v>
      </c>
      <c r="AG12" t="s">
        <v>956</v>
      </c>
      <c r="AH12" t="s">
        <v>956</v>
      </c>
      <c r="AI12" t="s">
        <v>966</v>
      </c>
    </row>
    <row r="13" spans="4:35">
      <c r="D13" s="220" t="s">
        <v>126</v>
      </c>
      <c r="E13" s="445"/>
      <c r="F13" s="445"/>
      <c r="G13" s="472"/>
      <c r="H13" s="26"/>
      <c r="I13" s="16"/>
      <c r="J13" s="63"/>
      <c r="AA13" t="s">
        <v>126</v>
      </c>
      <c r="AB13" t="s">
        <v>126</v>
      </c>
      <c r="AE13" t="s">
        <v>722</v>
      </c>
      <c r="AG13" t="s">
        <v>967</v>
      </c>
      <c r="AH13" t="s">
        <v>967</v>
      </c>
      <c r="AI13" t="s">
        <v>968</v>
      </c>
    </row>
    <row r="14" spans="4:35" ht="15" customHeight="1">
      <c r="D14" s="1104" t="s">
        <v>578</v>
      </c>
      <c r="E14" s="1122"/>
      <c r="F14" s="1122"/>
      <c r="G14" s="168"/>
      <c r="H14" s="26"/>
      <c r="I14" s="16"/>
      <c r="J14" s="63"/>
      <c r="AA14" s="1" t="s">
        <v>957</v>
      </c>
      <c r="AB14" s="1" t="s">
        <v>578</v>
      </c>
      <c r="AE14" t="s">
        <v>722</v>
      </c>
    </row>
    <row r="15" spans="4:35" ht="15.75" customHeight="1">
      <c r="D15" s="1120" t="s">
        <v>466</v>
      </c>
      <c r="E15" s="1121"/>
      <c r="F15" s="1121"/>
      <c r="G15" s="811"/>
      <c r="H15" s="26"/>
      <c r="I15" s="16"/>
      <c r="J15" s="63"/>
      <c r="AA15" s="1" t="s">
        <v>958</v>
      </c>
      <c r="AB15" s="1" t="s">
        <v>466</v>
      </c>
      <c r="AE15" t="s">
        <v>722</v>
      </c>
    </row>
    <row r="16" spans="4:35" ht="15" customHeight="1">
      <c r="D16" s="1095" t="s">
        <v>573</v>
      </c>
      <c r="E16" s="1096"/>
      <c r="F16" s="1096"/>
      <c r="G16" s="1097"/>
      <c r="H16" s="26"/>
      <c r="I16" s="16"/>
      <c r="J16" s="63"/>
    </row>
    <row r="17" spans="4:38" ht="30" customHeight="1">
      <c r="D17" s="1092" t="s">
        <v>574</v>
      </c>
      <c r="E17" s="1093"/>
      <c r="F17" s="1094"/>
      <c r="G17" s="592"/>
      <c r="H17" s="26"/>
      <c r="I17" s="16"/>
      <c r="J17" s="63"/>
      <c r="AA17" t="s">
        <v>959</v>
      </c>
    </row>
    <row r="18" spans="4:38" ht="30" customHeight="1">
      <c r="D18" s="1092" t="s">
        <v>575</v>
      </c>
      <c r="E18" s="1093"/>
      <c r="F18" s="1094"/>
      <c r="G18" s="592"/>
      <c r="H18" s="26"/>
      <c r="I18" s="16"/>
      <c r="J18" s="63"/>
      <c r="AA18" t="s">
        <v>960</v>
      </c>
    </row>
    <row r="19" spans="4:38" ht="30" customHeight="1">
      <c r="D19" s="1092" t="s">
        <v>576</v>
      </c>
      <c r="E19" s="1093"/>
      <c r="F19" s="1094"/>
      <c r="G19" s="592"/>
      <c r="H19" s="26"/>
      <c r="I19" s="16"/>
      <c r="J19" s="63"/>
      <c r="AA19" t="s">
        <v>961</v>
      </c>
    </row>
    <row r="20" spans="4:38" ht="30" customHeight="1">
      <c r="D20" s="1092" t="s">
        <v>577</v>
      </c>
      <c r="E20" s="1093"/>
      <c r="F20" s="1094"/>
      <c r="G20" s="593"/>
      <c r="H20" s="26"/>
      <c r="I20" s="16"/>
      <c r="J20" s="63"/>
      <c r="AA20" t="s">
        <v>962</v>
      </c>
    </row>
    <row r="21" spans="4:38" ht="20.100000000000001" customHeight="1">
      <c r="D21" s="1095" t="s">
        <v>163</v>
      </c>
      <c r="E21" s="1096"/>
      <c r="F21" s="1097"/>
      <c r="G21" s="168"/>
      <c r="H21" s="26"/>
      <c r="I21" s="16"/>
      <c r="J21" s="63"/>
      <c r="AA21" s="1" t="s">
        <v>963</v>
      </c>
      <c r="AB21" s="1" t="s">
        <v>163</v>
      </c>
      <c r="AE21" t="s">
        <v>722</v>
      </c>
    </row>
    <row r="22" spans="4:38" ht="30" customHeight="1">
      <c r="D22" s="1123" t="s">
        <v>170</v>
      </c>
      <c r="E22" s="1124"/>
      <c r="F22" s="1125"/>
      <c r="G22" s="810"/>
      <c r="H22" s="26"/>
      <c r="I22" s="16"/>
      <c r="J22" s="63"/>
      <c r="AA22" s="1" t="s">
        <v>964</v>
      </c>
      <c r="AB22" s="1" t="s">
        <v>170</v>
      </c>
      <c r="AE22" t="s">
        <v>722</v>
      </c>
    </row>
    <row r="23" spans="4:38" ht="30" customHeight="1">
      <c r="D23" s="1120" t="s">
        <v>164</v>
      </c>
      <c r="E23" s="1121"/>
      <c r="F23" s="1126"/>
      <c r="G23" s="809"/>
      <c r="H23" s="26"/>
      <c r="I23" s="17"/>
      <c r="J23" s="65"/>
      <c r="AA23" s="1" t="s">
        <v>1025</v>
      </c>
      <c r="AB23" s="1"/>
    </row>
    <row r="24" spans="4:38" ht="30" customHeight="1">
      <c r="D24" s="1112" t="s">
        <v>122</v>
      </c>
      <c r="E24" s="1113"/>
      <c r="F24" s="1113"/>
      <c r="G24" s="1113"/>
      <c r="H24" s="1113"/>
      <c r="I24" s="1113"/>
      <c r="J24" s="1114"/>
    </row>
    <row r="25" spans="4:38" ht="34.5" customHeight="1">
      <c r="D25" s="1109" t="s">
        <v>530</v>
      </c>
      <c r="E25" s="1111"/>
      <c r="F25" s="1111"/>
      <c r="G25" s="1111"/>
      <c r="H25" s="473"/>
      <c r="I25" s="474"/>
      <c r="J25" s="285"/>
      <c r="AA25" s="1" t="s">
        <v>965</v>
      </c>
      <c r="AB25" s="111" t="s">
        <v>1642</v>
      </c>
      <c r="AE25" t="s">
        <v>722</v>
      </c>
    </row>
    <row r="26" spans="4:38" ht="20.100000000000001" customHeight="1">
      <c r="D26" s="1033" t="s">
        <v>467</v>
      </c>
      <c r="E26" s="1049"/>
      <c r="F26" s="1049"/>
      <c r="G26" s="1119"/>
      <c r="H26" s="808"/>
      <c r="I26" s="24"/>
      <c r="J26" s="63"/>
    </row>
    <row r="27" spans="4:38" ht="48" customHeight="1">
      <c r="D27" s="1109" t="s">
        <v>130</v>
      </c>
      <c r="E27" s="1110"/>
      <c r="F27" s="1111"/>
      <c r="G27" s="1111"/>
      <c r="H27" s="427" t="s">
        <v>82</v>
      </c>
      <c r="I27" s="26"/>
      <c r="J27" s="63"/>
    </row>
    <row r="28" spans="4:38" ht="32.25" customHeight="1">
      <c r="D28" s="1109" t="s">
        <v>132</v>
      </c>
      <c r="E28" s="1111"/>
      <c r="F28" s="1111"/>
      <c r="G28" s="1111"/>
      <c r="H28" s="334" t="s">
        <v>82</v>
      </c>
      <c r="I28" s="26"/>
      <c r="J28" s="63"/>
    </row>
    <row r="29" spans="4:38" ht="30" customHeight="1">
      <c r="D29" s="1104" t="s">
        <v>135</v>
      </c>
      <c r="E29" s="1105"/>
      <c r="F29" s="1105"/>
      <c r="G29" s="1105"/>
      <c r="H29" s="1106"/>
      <c r="I29" s="27"/>
      <c r="J29" s="65"/>
    </row>
    <row r="30" spans="4:38">
      <c r="D30" s="1107"/>
      <c r="E30" s="1098" t="str">
        <f>"FY ("&amp;RIGHT('General Disclosures'!F19,4)&amp;"-"&amp;RIGHT('General Disclosures'!H19,2)&amp;")"</f>
        <v>FY (-)</v>
      </c>
      <c r="F30" s="1098"/>
      <c r="G30" s="1098"/>
      <c r="H30" s="1098" t="str">
        <f>"PY ("&amp;RIGHT('General Disclosures'!F20,4)&amp;"-"&amp;RIGHT('General Disclosures'!H20,2)&amp;")"</f>
        <v>PY (-)</v>
      </c>
      <c r="I30" s="1099"/>
      <c r="J30" s="1100"/>
    </row>
    <row r="31" spans="4:38">
      <c r="D31" s="1108"/>
      <c r="E31" s="475" t="s">
        <v>136</v>
      </c>
      <c r="F31" s="475" t="s">
        <v>137</v>
      </c>
      <c r="G31" s="475" t="s">
        <v>138</v>
      </c>
      <c r="H31" s="475" t="s">
        <v>136</v>
      </c>
      <c r="I31" s="475" t="s">
        <v>137</v>
      </c>
      <c r="J31" s="476" t="s">
        <v>138</v>
      </c>
    </row>
    <row r="32" spans="4:38">
      <c r="D32" s="48" t="s">
        <v>582</v>
      </c>
      <c r="E32" s="478"/>
      <c r="F32" s="479"/>
      <c r="G32" s="479"/>
      <c r="H32" s="479"/>
      <c r="I32" s="479"/>
      <c r="J32" s="483"/>
      <c r="AA32" t="s">
        <v>986</v>
      </c>
      <c r="AB32" t="s">
        <v>582</v>
      </c>
      <c r="AE32" t="s">
        <v>722</v>
      </c>
      <c r="AG32" t="s">
        <v>981</v>
      </c>
      <c r="AH32" t="s">
        <v>982</v>
      </c>
      <c r="AI32" t="s">
        <v>983</v>
      </c>
      <c r="AJ32" t="s">
        <v>981</v>
      </c>
      <c r="AK32" t="s">
        <v>982</v>
      </c>
      <c r="AL32" t="s">
        <v>983</v>
      </c>
    </row>
    <row r="33" spans="4:38">
      <c r="D33" s="48" t="s">
        <v>581</v>
      </c>
      <c r="E33" s="370"/>
      <c r="F33" s="381"/>
      <c r="G33" s="381"/>
      <c r="H33" s="381"/>
      <c r="I33" s="381"/>
      <c r="J33" s="484"/>
      <c r="AA33" t="s">
        <v>987</v>
      </c>
      <c r="AB33" t="s">
        <v>581</v>
      </c>
      <c r="AE33" t="s">
        <v>722</v>
      </c>
      <c r="AG33" t="s">
        <v>981</v>
      </c>
      <c r="AH33" t="s">
        <v>982</v>
      </c>
      <c r="AI33" t="s">
        <v>983</v>
      </c>
      <c r="AJ33" t="s">
        <v>981</v>
      </c>
      <c r="AK33" t="s">
        <v>982</v>
      </c>
      <c r="AL33" t="s">
        <v>983</v>
      </c>
    </row>
    <row r="34" spans="4:38">
      <c r="D34" s="48" t="s">
        <v>580</v>
      </c>
      <c r="E34" s="480"/>
      <c r="F34" s="481"/>
      <c r="G34" s="481"/>
      <c r="H34" s="481"/>
      <c r="I34" s="481"/>
      <c r="J34" s="485"/>
      <c r="AA34" t="s">
        <v>988</v>
      </c>
      <c r="AB34" t="s">
        <v>580</v>
      </c>
      <c r="AE34" t="s">
        <v>722</v>
      </c>
      <c r="AG34" t="s">
        <v>981</v>
      </c>
      <c r="AH34" t="s">
        <v>982</v>
      </c>
      <c r="AI34" t="s">
        <v>983</v>
      </c>
      <c r="AJ34" t="s">
        <v>981</v>
      </c>
      <c r="AK34" t="s">
        <v>982</v>
      </c>
      <c r="AL34" t="s">
        <v>983</v>
      </c>
    </row>
    <row r="35" spans="4:38">
      <c r="D35" s="220" t="s">
        <v>579</v>
      </c>
      <c r="E35" s="477" t="s">
        <v>82</v>
      </c>
      <c r="F35" s="27"/>
      <c r="G35" s="17"/>
      <c r="H35" s="17"/>
      <c r="I35" s="17"/>
      <c r="J35" s="65"/>
      <c r="AB35" t="s">
        <v>579</v>
      </c>
      <c r="AE35" t="s">
        <v>722</v>
      </c>
    </row>
    <row r="36" spans="4:38" ht="20.100000000000001" customHeight="1">
      <c r="D36" s="1101" t="s">
        <v>139</v>
      </c>
      <c r="E36" s="1102"/>
      <c r="F36" s="1102"/>
      <c r="G36" s="1103"/>
      <c r="H36" s="482" t="s">
        <v>82</v>
      </c>
      <c r="I36" s="17"/>
      <c r="J36" s="65"/>
    </row>
    <row r="37" spans="4:38" ht="31.5" customHeight="1" thickBot="1">
      <c r="D37" s="221" t="s">
        <v>1581</v>
      </c>
      <c r="E37" s="172"/>
      <c r="F37" s="1054"/>
      <c r="G37" s="1055"/>
      <c r="H37" s="1055"/>
      <c r="I37" s="1055"/>
      <c r="J37" s="1056"/>
      <c r="AA37" t="s">
        <v>1601</v>
      </c>
    </row>
  </sheetData>
  <mergeCells count="25">
    <mergeCell ref="F37:J37"/>
    <mergeCell ref="AA6:AE6"/>
    <mergeCell ref="D8:J8"/>
    <mergeCell ref="D9:J9"/>
    <mergeCell ref="D10:J10"/>
    <mergeCell ref="D24:J24"/>
    <mergeCell ref="D26:G26"/>
    <mergeCell ref="D25:G25"/>
    <mergeCell ref="D16:G16"/>
    <mergeCell ref="D15:F15"/>
    <mergeCell ref="D14:F14"/>
    <mergeCell ref="D22:F22"/>
    <mergeCell ref="D23:F23"/>
    <mergeCell ref="D17:F17"/>
    <mergeCell ref="D18:F18"/>
    <mergeCell ref="D19:F19"/>
    <mergeCell ref="D20:F20"/>
    <mergeCell ref="D21:F21"/>
    <mergeCell ref="H30:J30"/>
    <mergeCell ref="D36:G36"/>
    <mergeCell ref="D29:H29"/>
    <mergeCell ref="D30:D31"/>
    <mergeCell ref="D27:G27"/>
    <mergeCell ref="D28:G28"/>
    <mergeCell ref="E30:G30"/>
  </mergeCells>
  <dataValidations disablePrompts="1" count="5">
    <dataValidation type="list" allowBlank="1" showInputMessage="1" showErrorMessage="1" sqref="G14 G21:G22" xr:uid="{00000000-0002-0000-1000-000000000000}">
      <formula1>$S$1:$S$2</formula1>
    </dataValidation>
    <dataValidation type="decimal" allowBlank="1" showInputMessage="1" showErrorMessage="1" sqref="G15" xr:uid="{00000000-0002-0000-1000-000001000000}">
      <formula1>0</formula1>
      <formula2>100</formula2>
    </dataValidation>
    <dataValidation type="decimal" allowBlank="1" showInputMessage="1" showErrorMessage="1" error="Upto two decimal numeric value allowed." sqref="E32:J34" xr:uid="{E0BB4561-999B-4B62-B977-5D2D499C80F6}">
      <formula1>-999999999999999000</formula1>
      <formula2>999999999999999000</formula2>
    </dataValidation>
    <dataValidation type="list" allowBlank="1" showInputMessage="1" showErrorMessage="1" sqref="H25" xr:uid="{C4CBC72A-71DF-4B57-B455-16EDAE03B818}">
      <formula1>$S$1:$S$3</formula1>
    </dataValidation>
    <dataValidation type="decimal" operator="lessThanOrEqual" allowBlank="1" showInputMessage="1" showErrorMessage="1" error="1) Only numeric value with % allowed._x000a_2) Maximum 100% allowed." prompt="Only numeric value with % allowed" sqref="E12:F13" xr:uid="{6140C981-DBA7-497F-994B-174CB8FADC47}">
      <formula1>1</formula1>
    </dataValidation>
  </dataValidations>
  <hyperlinks>
    <hyperlink ref="H27" location="'Action taken'!E8" display="Add Details" xr:uid="{00000000-0004-0000-1000-000001000000}"/>
    <hyperlink ref="H28" location="'Recycled or reused input'!E8" display="Add Details" xr:uid="{00000000-0004-0000-1000-000002000000}"/>
    <hyperlink ref="H36" location="Reclaimed!E8" display="Add Details" xr:uid="{00000000-0004-0000-1000-000003000000}"/>
    <hyperlink ref="E35" location="'Details of other waste'!E8" display="Add Details" xr:uid="{00000000-0004-0000-1000-000004000000}"/>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dimension ref="C1:AE14"/>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K8"/>
    </sheetView>
  </sheetViews>
  <sheetFormatPr defaultColWidth="0" defaultRowHeight="15"/>
  <cols>
    <col min="1" max="2" width="9.140625" hidden="1" customWidth="1"/>
    <col min="3" max="4" width="9.140625" customWidth="1"/>
    <col min="5" max="5" width="14" customWidth="1"/>
    <col min="6" max="6" width="28.5703125" customWidth="1"/>
    <col min="7" max="7" width="27.42578125" customWidth="1"/>
    <col min="8" max="8" width="31.5703125" customWidth="1"/>
    <col min="9" max="9" width="26.28515625" customWidth="1"/>
    <col min="10" max="11" width="34.85546875" customWidth="1"/>
    <col min="12" max="14" width="9.140625" customWidth="1"/>
    <col min="15" max="26" width="9.140625" hidden="1" customWidth="1"/>
    <col min="27" max="28" width="33.85546875" hidden="1" customWidth="1"/>
    <col min="29" max="29" width="12.7109375" hidden="1" customWidth="1"/>
    <col min="30" max="30" width="11.5703125" hidden="1" customWidth="1"/>
    <col min="31" max="31" width="34" hidden="1" customWidth="1"/>
    <col min="32" max="16384" width="9.140625" hidden="1"/>
  </cols>
  <sheetData>
    <row r="1" spans="4:31" hidden="1">
      <c r="I1">
        <v>0</v>
      </c>
      <c r="Q1" t="s">
        <v>142</v>
      </c>
    </row>
    <row r="2" spans="4:31" ht="15" hidden="1" customHeight="1">
      <c r="E2" t="s">
        <v>969</v>
      </c>
      <c r="F2" t="s">
        <v>970</v>
      </c>
      <c r="G2" t="s">
        <v>971</v>
      </c>
      <c r="H2" t="s">
        <v>972</v>
      </c>
      <c r="I2" t="s">
        <v>973</v>
      </c>
      <c r="J2" t="s">
        <v>974</v>
      </c>
      <c r="K2" t="s">
        <v>975</v>
      </c>
      <c r="Q2" t="s">
        <v>143</v>
      </c>
    </row>
    <row r="3" spans="4:31" ht="12" hidden="1" customHeight="1"/>
    <row r="4" spans="4:31" ht="23.25" hidden="1" customHeight="1"/>
    <row r="5" spans="4:31" ht="21.75" hidden="1" customHeight="1"/>
    <row r="6" spans="4:31" ht="20.100000000000001" customHeight="1">
      <c r="AA6" s="903" t="s">
        <v>624</v>
      </c>
      <c r="AB6" s="903"/>
      <c r="AC6" s="903"/>
      <c r="AD6" s="903"/>
      <c r="AE6" s="903"/>
    </row>
    <row r="7" spans="4:31" ht="20.100000000000001" customHeight="1">
      <c r="K7" s="303" t="s">
        <v>1177</v>
      </c>
    </row>
    <row r="8" spans="4:31" ht="30" customHeight="1">
      <c r="D8" s="986" t="s">
        <v>173</v>
      </c>
      <c r="E8" s="987"/>
      <c r="F8" s="987"/>
      <c r="G8" s="987"/>
      <c r="H8" s="987"/>
      <c r="I8" s="987"/>
      <c r="J8" s="987"/>
      <c r="K8" s="988"/>
      <c r="AA8" s="99" t="s">
        <v>619</v>
      </c>
      <c r="AB8" s="99" t="s">
        <v>716</v>
      </c>
      <c r="AC8" s="99" t="s">
        <v>717</v>
      </c>
      <c r="AD8" s="99" t="s">
        <v>622</v>
      </c>
      <c r="AE8" s="99" t="s">
        <v>723</v>
      </c>
    </row>
    <row r="9" spans="4:31" ht="45">
      <c r="D9" s="98" t="s">
        <v>1540</v>
      </c>
      <c r="E9" s="21" t="s">
        <v>16</v>
      </c>
      <c r="F9" s="21" t="s">
        <v>172</v>
      </c>
      <c r="G9" s="106" t="s">
        <v>69</v>
      </c>
      <c r="H9" s="23" t="s">
        <v>425</v>
      </c>
      <c r="I9" s="23" t="s">
        <v>1557</v>
      </c>
      <c r="J9" s="23" t="s">
        <v>171</v>
      </c>
      <c r="K9" s="23" t="s">
        <v>426</v>
      </c>
      <c r="AA9" s="121" t="s">
        <v>724</v>
      </c>
      <c r="AB9" s="121" t="s">
        <v>16</v>
      </c>
      <c r="AE9" t="s">
        <v>722</v>
      </c>
    </row>
    <row r="10" spans="4:31" ht="15.75" hidden="1">
      <c r="D10" s="224"/>
      <c r="E10" s="196"/>
      <c r="F10" s="195"/>
      <c r="G10" s="222"/>
      <c r="H10" s="195"/>
      <c r="I10" s="217"/>
      <c r="J10" s="217"/>
      <c r="K10" s="199"/>
      <c r="AA10" s="118" t="s">
        <v>750</v>
      </c>
      <c r="AB10" s="118" t="s">
        <v>172</v>
      </c>
      <c r="AE10" t="s">
        <v>722</v>
      </c>
    </row>
    <row r="11" spans="4:31" ht="30" customHeight="1">
      <c r="D11" s="983"/>
      <c r="E11" s="984"/>
      <c r="F11" s="984"/>
      <c r="G11" s="1127"/>
      <c r="H11" s="984"/>
      <c r="I11" s="984"/>
      <c r="J11" s="984"/>
      <c r="K11" s="985"/>
      <c r="AA11" s="120" t="s">
        <v>725</v>
      </c>
      <c r="AB11" s="120" t="s">
        <v>69</v>
      </c>
      <c r="AE11" t="s">
        <v>722</v>
      </c>
    </row>
    <row r="12" spans="4:31" ht="45">
      <c r="G12" s="105"/>
      <c r="AA12" s="112" t="s">
        <v>749</v>
      </c>
      <c r="AB12" s="112" t="s">
        <v>417</v>
      </c>
      <c r="AE12" t="s">
        <v>722</v>
      </c>
    </row>
    <row r="13" spans="4:31" ht="30">
      <c r="G13" s="105"/>
      <c r="AA13" s="112" t="s">
        <v>748</v>
      </c>
      <c r="AB13" s="112" t="s">
        <v>171</v>
      </c>
      <c r="AE13" t="s">
        <v>722</v>
      </c>
    </row>
    <row r="14" spans="4:31">
      <c r="AA14" s="113" t="s">
        <v>747</v>
      </c>
      <c r="AB14" s="113" t="s">
        <v>426</v>
      </c>
      <c r="AE14" t="s">
        <v>722</v>
      </c>
    </row>
  </sheetData>
  <mergeCells count="3">
    <mergeCell ref="D8:K8"/>
    <mergeCell ref="D11:K11"/>
    <mergeCell ref="AA6:AE6"/>
  </mergeCells>
  <dataValidations count="2">
    <dataValidation type="list" allowBlank="1" showInputMessage="1" showErrorMessage="1" sqref="I10:J10" xr:uid="{00000000-0002-0000-1100-000000000000}">
      <formula1>$Q$1:$Q$2</formula1>
    </dataValidation>
    <dataValidation type="decimal" allowBlank="1" showInputMessage="1" showErrorMessage="1" error="Only numeric value with % allowed." prompt="Only numeric value with % allowed" sqref="G10" xr:uid="{00000000-0002-0000-1100-000001000000}">
      <formula1>0</formula1>
      <formula2>100</formula2>
    </dataValidation>
  </dataValidations>
  <hyperlinks>
    <hyperlink ref="K7" location="'PRINCIPLE 2'!H26" display="Back" xr:uid="{00000000-0004-0000-1100-000000000000}"/>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C1:AE11"/>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G8"/>
    </sheetView>
  </sheetViews>
  <sheetFormatPr defaultColWidth="0" defaultRowHeight="15"/>
  <cols>
    <col min="1" max="2" width="9.140625" hidden="1" customWidth="1"/>
    <col min="3" max="4" width="9.140625" customWidth="1"/>
    <col min="5" max="5" width="45.7109375" customWidth="1"/>
    <col min="6" max="6" width="67.5703125" customWidth="1"/>
    <col min="7" max="7" width="45.7109375" customWidth="1"/>
    <col min="8" max="10" width="9.140625" customWidth="1"/>
    <col min="11" max="26" width="9.140625" hidden="1" customWidth="1"/>
    <col min="27" max="27" width="40.7109375" hidden="1" customWidth="1"/>
    <col min="28" max="28" width="35.42578125" hidden="1" customWidth="1"/>
    <col min="29" max="29" width="14.7109375" hidden="1" customWidth="1"/>
    <col min="30" max="30" width="12.5703125" hidden="1" customWidth="1"/>
    <col min="31" max="31" width="38.28515625" hidden="1" customWidth="1"/>
    <col min="32" max="16384" width="9.140625" hidden="1"/>
  </cols>
  <sheetData>
    <row r="1" spans="4:31" hidden="1">
      <c r="I1">
        <v>0</v>
      </c>
      <c r="M1" t="s">
        <v>142</v>
      </c>
    </row>
    <row r="2" spans="4:31" ht="19.5" hidden="1" customHeight="1">
      <c r="E2" t="s">
        <v>976</v>
      </c>
      <c r="F2" t="s">
        <v>977</v>
      </c>
      <c r="G2" t="s">
        <v>751</v>
      </c>
    </row>
    <row r="3" spans="4:31" ht="18" hidden="1" customHeight="1">
      <c r="M3" t="s">
        <v>143</v>
      </c>
    </row>
    <row r="4" spans="4:31" ht="21" hidden="1" customHeight="1"/>
    <row r="5" spans="4:31" ht="21.75" hidden="1" customHeight="1"/>
    <row r="6" spans="4:31" ht="20.100000000000001" customHeight="1">
      <c r="AA6" s="903" t="s">
        <v>624</v>
      </c>
      <c r="AB6" s="903"/>
      <c r="AC6" s="903"/>
      <c r="AD6" s="903"/>
      <c r="AE6" s="903"/>
    </row>
    <row r="7" spans="4:31" ht="20.100000000000001" customHeight="1">
      <c r="G7" s="303" t="s">
        <v>1177</v>
      </c>
    </row>
    <row r="8" spans="4:31" ht="30" customHeight="1">
      <c r="D8" s="1128" t="s">
        <v>175</v>
      </c>
      <c r="E8" s="1129"/>
      <c r="F8" s="1129"/>
      <c r="G8" s="1130"/>
      <c r="AA8" s="99" t="s">
        <v>619</v>
      </c>
      <c r="AB8" s="99" t="s">
        <v>716</v>
      </c>
      <c r="AC8" s="99" t="s">
        <v>717</v>
      </c>
      <c r="AD8" s="99" t="s">
        <v>622</v>
      </c>
      <c r="AE8" s="99" t="s">
        <v>723</v>
      </c>
    </row>
    <row r="9" spans="4:31" ht="15.75">
      <c r="D9" s="98" t="s">
        <v>1540</v>
      </c>
      <c r="E9" s="21" t="s">
        <v>172</v>
      </c>
      <c r="F9" s="21" t="s">
        <v>174</v>
      </c>
      <c r="G9" s="21" t="s">
        <v>131</v>
      </c>
      <c r="AA9" s="121" t="s">
        <v>750</v>
      </c>
      <c r="AB9" s="121" t="s">
        <v>172</v>
      </c>
      <c r="AE9" t="s">
        <v>722</v>
      </c>
    </row>
    <row r="10" spans="4:31" ht="15.75" hidden="1">
      <c r="D10" s="224"/>
      <c r="E10" s="195"/>
      <c r="F10" s="195"/>
      <c r="G10" s="195"/>
      <c r="AA10" s="121" t="s">
        <v>752</v>
      </c>
      <c r="AB10" s="121" t="s">
        <v>174</v>
      </c>
      <c r="AE10" t="s">
        <v>722</v>
      </c>
    </row>
    <row r="11" spans="4:31" ht="30" customHeight="1">
      <c r="D11" s="983"/>
      <c r="E11" s="984"/>
      <c r="F11" s="984"/>
      <c r="G11" s="985"/>
      <c r="AA11" s="121" t="s">
        <v>751</v>
      </c>
      <c r="AB11" s="121" t="s">
        <v>131</v>
      </c>
      <c r="AE11" t="s">
        <v>722</v>
      </c>
    </row>
  </sheetData>
  <mergeCells count="3">
    <mergeCell ref="D8:G8"/>
    <mergeCell ref="D11:G11"/>
    <mergeCell ref="AA6:AE6"/>
  </mergeCells>
  <hyperlinks>
    <hyperlink ref="G7" location="'PRINCIPLE 2'!H27" display="Back" xr:uid="{00000000-0004-0000-1200-000000000000}"/>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C1:AE12"/>
  <sheetViews>
    <sheetView showGridLines="0" topLeftCell="C6" zoomScale="80" zoomScaleNormal="80" workbookViewId="0">
      <pane xSplit="1" ySplit="7" topLeftCell="D13" activePane="bottomRight" state="frozen"/>
      <selection activeCell="C6" sqref="C6"/>
      <selection pane="topRight" activeCell="D6" sqref="D6"/>
      <selection pane="bottomLeft" activeCell="C13" sqref="C13"/>
      <selection pane="bottomRight" activeCell="D8" sqref="D8:G8"/>
    </sheetView>
  </sheetViews>
  <sheetFormatPr defaultColWidth="0" defaultRowHeight="15"/>
  <cols>
    <col min="1" max="2" width="9.140625" hidden="1" customWidth="1"/>
    <col min="3" max="4" width="9.140625" customWidth="1"/>
    <col min="5" max="5" width="45.7109375" customWidth="1"/>
    <col min="6" max="6" width="67.5703125" customWidth="1"/>
    <col min="7" max="7" width="45.7109375" customWidth="1"/>
    <col min="8" max="10" width="9.140625" customWidth="1"/>
    <col min="11" max="26" width="9.140625" hidden="1" customWidth="1"/>
    <col min="27" max="27" width="34.85546875" hidden="1" customWidth="1"/>
    <col min="28" max="28" width="33" hidden="1" customWidth="1"/>
    <col min="29" max="29" width="12.42578125" hidden="1" customWidth="1"/>
    <col min="30" max="30" width="11.85546875" hidden="1" customWidth="1"/>
    <col min="31" max="31" width="35" hidden="1" customWidth="1"/>
    <col min="32" max="16384" width="9.140625" hidden="1"/>
  </cols>
  <sheetData>
    <row r="1" spans="4:31" hidden="1">
      <c r="I1">
        <v>0</v>
      </c>
      <c r="M1" t="s">
        <v>142</v>
      </c>
    </row>
    <row r="2" spans="4:31" ht="10.5" hidden="1" customHeight="1">
      <c r="E2" t="s">
        <v>978</v>
      </c>
      <c r="F2" t="s">
        <v>979</v>
      </c>
      <c r="G2" t="s">
        <v>979</v>
      </c>
    </row>
    <row r="3" spans="4:31" ht="14.25" hidden="1" customHeight="1">
      <c r="M3" t="s">
        <v>143</v>
      </c>
    </row>
    <row r="4" spans="4:31" ht="13.5" hidden="1" customHeight="1"/>
    <row r="5" spans="4:31" ht="12" hidden="1" customHeight="1"/>
    <row r="6" spans="4:31" ht="20.100000000000001" customHeight="1">
      <c r="AA6" s="903" t="s">
        <v>624</v>
      </c>
      <c r="AB6" s="903"/>
      <c r="AC6" s="903"/>
      <c r="AD6" s="903"/>
      <c r="AE6" s="903"/>
    </row>
    <row r="7" spans="4:31" ht="20.100000000000001" customHeight="1">
      <c r="G7" s="298" t="s">
        <v>1177</v>
      </c>
    </row>
    <row r="8" spans="4:31" ht="30" customHeight="1">
      <c r="D8" s="1132" t="s">
        <v>176</v>
      </c>
      <c r="E8" s="1132"/>
      <c r="F8" s="1132"/>
      <c r="G8" s="1132"/>
      <c r="AA8" s="99" t="s">
        <v>619</v>
      </c>
      <c r="AB8" s="99" t="s">
        <v>716</v>
      </c>
      <c r="AC8" s="99" t="s">
        <v>717</v>
      </c>
      <c r="AD8" s="99" t="s">
        <v>622</v>
      </c>
      <c r="AE8" s="99" t="s">
        <v>723</v>
      </c>
    </row>
    <row r="9" spans="4:31" ht="15.75">
      <c r="D9" s="1133" t="s">
        <v>1540</v>
      </c>
      <c r="E9" s="1131" t="s">
        <v>133</v>
      </c>
      <c r="F9" s="1131" t="s">
        <v>134</v>
      </c>
      <c r="G9" s="1131"/>
      <c r="AA9" s="122" t="s">
        <v>756</v>
      </c>
      <c r="AB9" s="122" t="s">
        <v>133</v>
      </c>
      <c r="AE9" t="s">
        <v>722</v>
      </c>
    </row>
    <row r="10" spans="4:31" ht="15.75">
      <c r="D10" s="1133"/>
      <c r="E10" s="1131"/>
      <c r="F10" s="157" t="str">
        <f>"FY ("&amp;RIGHT('General Disclosures'!F19,4)&amp;"-"&amp;RIGHT('General Disclosures'!H19,2)&amp;")"</f>
        <v>FY (-)</v>
      </c>
      <c r="G10" s="157" t="str">
        <f>"PY ("&amp;RIGHT('General Disclosures'!F20,4)&amp;"-"&amp;RIGHT('General Disclosures'!H20,2)&amp;")"</f>
        <v>PY (-)</v>
      </c>
      <c r="AA10" s="118" t="s">
        <v>753</v>
      </c>
      <c r="AB10" s="118" t="s">
        <v>711</v>
      </c>
      <c r="AE10" t="s">
        <v>722</v>
      </c>
    </row>
    <row r="11" spans="4:31" ht="15.75" hidden="1">
      <c r="D11" s="224"/>
      <c r="E11" s="225"/>
      <c r="F11" s="223"/>
      <c r="G11" s="223"/>
      <c r="AA11" s="118" t="s">
        <v>755</v>
      </c>
      <c r="AB11" s="118" t="s">
        <v>754</v>
      </c>
      <c r="AE11" t="s">
        <v>722</v>
      </c>
    </row>
    <row r="12" spans="4:31" ht="30" customHeight="1">
      <c r="D12" s="983"/>
      <c r="E12" s="984"/>
      <c r="F12" s="984"/>
      <c r="G12" s="985"/>
    </row>
  </sheetData>
  <mergeCells count="6">
    <mergeCell ref="D12:G12"/>
    <mergeCell ref="AA6:AE6"/>
    <mergeCell ref="F9:G9"/>
    <mergeCell ref="E9:E10"/>
    <mergeCell ref="D8:G8"/>
    <mergeCell ref="D9:D10"/>
  </mergeCells>
  <dataValidations count="1">
    <dataValidation type="decimal" allowBlank="1" showInputMessage="1" showErrorMessage="1" error="Only numeric value with % allowed." prompt="Only numeric value with % allowed" sqref="F11:G11" xr:uid="{00000000-0002-0000-1300-000000000000}">
      <formula1>0</formula1>
      <formula2>100</formula2>
    </dataValidation>
  </dataValidations>
  <hyperlinks>
    <hyperlink ref="G7" location="'PRINCIPLE 2'!H28" display="Back" xr:uid="{00000000-0004-0000-1300-000000000000}"/>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3"/>
  <dimension ref="C1:AE15"/>
  <sheetViews>
    <sheetView showGridLines="0" topLeftCell="C1" zoomScale="80" zoomScaleNormal="80" workbookViewId="0">
      <pane xSplit="1" ySplit="12" topLeftCell="D13" activePane="bottomRight" state="frozen"/>
      <selection activeCell="C6" sqref="C6"/>
      <selection pane="topRight" activeCell="D6" sqref="D6"/>
      <selection pane="bottomLeft" activeCell="C13" sqref="C13"/>
      <selection pane="bottomRight" activeCell="D8" sqref="D8:K8"/>
    </sheetView>
  </sheetViews>
  <sheetFormatPr defaultColWidth="0" defaultRowHeight="15"/>
  <cols>
    <col min="1" max="2" width="9.140625" hidden="1" customWidth="1"/>
    <col min="3" max="4" width="9.140625" customWidth="1"/>
    <col min="5" max="5" width="28" bestFit="1" customWidth="1"/>
    <col min="6" max="11" width="30.7109375" customWidth="1"/>
    <col min="12" max="14" width="9.140625" customWidth="1"/>
    <col min="15" max="26" width="9.140625" hidden="1" customWidth="1"/>
    <col min="27" max="27" width="30.42578125" hidden="1" customWidth="1"/>
    <col min="28" max="28" width="29.85546875" hidden="1" customWidth="1"/>
    <col min="29" max="30" width="12.85546875" hidden="1" customWidth="1"/>
    <col min="31" max="31" width="35.42578125" hidden="1" customWidth="1"/>
    <col min="32" max="16384" width="9.140625" hidden="1"/>
  </cols>
  <sheetData>
    <row r="1" spans="4:31" hidden="1">
      <c r="I1">
        <v>0</v>
      </c>
      <c r="Q1" t="s">
        <v>142</v>
      </c>
    </row>
    <row r="2" spans="4:31" hidden="1">
      <c r="E2" t="s">
        <v>759</v>
      </c>
      <c r="F2" t="s">
        <v>981</v>
      </c>
      <c r="G2" t="s">
        <v>982</v>
      </c>
      <c r="H2" t="s">
        <v>983</v>
      </c>
      <c r="I2" t="s">
        <v>981</v>
      </c>
      <c r="J2" t="s">
        <v>982</v>
      </c>
      <c r="K2" t="s">
        <v>983</v>
      </c>
      <c r="Q2" t="s">
        <v>143</v>
      </c>
    </row>
    <row r="3" spans="4:31" hidden="1"/>
    <row r="4" spans="4:31" hidden="1"/>
    <row r="5" spans="4:31" hidden="1"/>
    <row r="6" spans="4:31" ht="21">
      <c r="AA6" s="903" t="s">
        <v>624</v>
      </c>
      <c r="AB6" s="903"/>
      <c r="AC6" s="903"/>
      <c r="AD6" s="903"/>
      <c r="AE6" s="903"/>
    </row>
    <row r="7" spans="4:31">
      <c r="K7" s="303" t="s">
        <v>1177</v>
      </c>
    </row>
    <row r="8" spans="4:31" ht="30" customHeight="1">
      <c r="D8" s="986" t="s">
        <v>625</v>
      </c>
      <c r="E8" s="987"/>
      <c r="F8" s="987"/>
      <c r="G8" s="987"/>
      <c r="H8" s="987"/>
      <c r="I8" s="987"/>
      <c r="J8" s="987"/>
      <c r="K8" s="988"/>
      <c r="AA8" s="99" t="s">
        <v>619</v>
      </c>
      <c r="AB8" s="99" t="s">
        <v>716</v>
      </c>
      <c r="AC8" s="99" t="s">
        <v>717</v>
      </c>
      <c r="AD8" s="99" t="s">
        <v>622</v>
      </c>
      <c r="AE8" s="99" t="s">
        <v>723</v>
      </c>
    </row>
    <row r="9" spans="4:31" ht="30">
      <c r="D9" s="1134" t="s">
        <v>1540</v>
      </c>
      <c r="E9" s="1134" t="s">
        <v>626</v>
      </c>
      <c r="F9" s="1136" t="str">
        <f>"FY ("&amp;RIGHT('General Disclosures'!F19,4)&amp;"-"&amp;RIGHT('General Disclosures'!H19,2)&amp;")"</f>
        <v>FY (-)</v>
      </c>
      <c r="G9" s="1136"/>
      <c r="H9" s="1136"/>
      <c r="I9" s="1136" t="str">
        <f>"PY ("&amp;RIGHT('General Disclosures'!F20,4)&amp;"-"&amp;RIGHT('General Disclosures'!H20,2)&amp;")"</f>
        <v>PY (-)</v>
      </c>
      <c r="J9" s="1136"/>
      <c r="K9" s="1136"/>
      <c r="AA9" s="112" t="s">
        <v>2570</v>
      </c>
      <c r="AB9" s="113" t="s">
        <v>626</v>
      </c>
      <c r="AE9" t="s">
        <v>722</v>
      </c>
    </row>
    <row r="10" spans="4:31">
      <c r="D10" s="1135"/>
      <c r="E10" s="1135"/>
      <c r="F10" s="103" t="s">
        <v>136</v>
      </c>
      <c r="G10" s="103" t="s">
        <v>137</v>
      </c>
      <c r="H10" s="103" t="s">
        <v>1558</v>
      </c>
      <c r="I10" s="103" t="s">
        <v>136</v>
      </c>
      <c r="J10" s="103" t="s">
        <v>137</v>
      </c>
      <c r="K10" s="103" t="s">
        <v>1558</v>
      </c>
      <c r="AA10" s="113" t="s">
        <v>136</v>
      </c>
      <c r="AB10" s="113" t="s">
        <v>136</v>
      </c>
      <c r="AE10" t="s">
        <v>722</v>
      </c>
    </row>
    <row r="11" spans="4:31" hidden="1">
      <c r="D11" s="224"/>
      <c r="E11" s="195"/>
      <c r="F11" s="226"/>
      <c r="G11" s="226"/>
      <c r="H11" s="226"/>
      <c r="I11" s="226"/>
      <c r="J11" s="226"/>
      <c r="K11" s="226"/>
      <c r="AA11" s="113" t="s">
        <v>137</v>
      </c>
      <c r="AB11" s="113" t="s">
        <v>137</v>
      </c>
      <c r="AE11" t="s">
        <v>722</v>
      </c>
    </row>
    <row r="12" spans="4:31" ht="30" customHeight="1">
      <c r="D12" s="983"/>
      <c r="E12" s="984"/>
      <c r="F12" s="984"/>
      <c r="G12" s="984"/>
      <c r="H12" s="984"/>
      <c r="I12" s="984"/>
      <c r="J12" s="984"/>
      <c r="K12" s="985"/>
      <c r="AA12" s="113" t="s">
        <v>138</v>
      </c>
      <c r="AB12" s="113" t="s">
        <v>138</v>
      </c>
      <c r="AE12" t="s">
        <v>722</v>
      </c>
    </row>
    <row r="13" spans="4:31">
      <c r="AA13" s="113"/>
      <c r="AB13" s="113"/>
    </row>
    <row r="14" spans="4:31">
      <c r="AA14" s="113"/>
      <c r="AB14" s="113"/>
    </row>
    <row r="15" spans="4:31">
      <c r="AA15" s="113"/>
      <c r="AB15" s="113"/>
    </row>
  </sheetData>
  <mergeCells count="7">
    <mergeCell ref="AA6:AE6"/>
    <mergeCell ref="D12:K12"/>
    <mergeCell ref="D8:K8"/>
    <mergeCell ref="D9:D10"/>
    <mergeCell ref="E9:E10"/>
    <mergeCell ref="F9:H9"/>
    <mergeCell ref="I9:K9"/>
  </mergeCells>
  <dataValidations count="1">
    <dataValidation type="decimal" allowBlank="1" showInputMessage="1" showErrorMessage="1" error="Upto two decimal numeric value allowed." sqref="F11:K11" xr:uid="{A0444EBA-A49A-4DD2-AA10-1BB62C293FA5}">
      <formula1>-999999999999999000</formula1>
      <formula2>999999999999999000</formula2>
    </dataValidation>
  </dataValidations>
  <hyperlinks>
    <hyperlink ref="K7" location="'PRINCIPLE 2'!E35" display="Back" xr:uid="{00000000-0004-0000-1400-000000000000}"/>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C1:AF12"/>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F8"/>
    </sheetView>
  </sheetViews>
  <sheetFormatPr defaultColWidth="0" defaultRowHeight="15"/>
  <cols>
    <col min="1" max="2" width="9.140625" hidden="1" customWidth="1"/>
    <col min="3" max="3" width="9.140625" customWidth="1"/>
    <col min="4" max="4" width="7.28515625" customWidth="1"/>
    <col min="5" max="5" width="67.5703125" customWidth="1"/>
    <col min="6" max="6" width="91.42578125" bestFit="1" customWidth="1"/>
    <col min="7" max="9" width="9.140625" customWidth="1"/>
    <col min="10" max="26" width="9.140625" hidden="1" customWidth="1"/>
    <col min="27" max="27" width="40.42578125" hidden="1" customWidth="1"/>
    <col min="28" max="28" width="31" hidden="1" customWidth="1"/>
    <col min="29" max="29" width="9.7109375" hidden="1" customWidth="1"/>
    <col min="30" max="30" width="9.28515625" hidden="1" customWidth="1"/>
    <col min="31" max="31" width="31.5703125" hidden="1" customWidth="1"/>
    <col min="32" max="32" width="27.7109375" hidden="1" customWidth="1"/>
    <col min="33" max="16384" width="9.140625" hidden="1"/>
  </cols>
  <sheetData>
    <row r="1" spans="4:31" hidden="1">
      <c r="I1">
        <v>0</v>
      </c>
      <c r="J1">
        <v>0</v>
      </c>
      <c r="L1" t="s">
        <v>142</v>
      </c>
    </row>
    <row r="2" spans="4:31" ht="14.25" hidden="1" customHeight="1">
      <c r="E2" t="s">
        <v>984</v>
      </c>
      <c r="F2" t="s">
        <v>985</v>
      </c>
    </row>
    <row r="3" spans="4:31" ht="16.5" hidden="1" customHeight="1">
      <c r="L3" t="s">
        <v>143</v>
      </c>
    </row>
    <row r="4" spans="4:31" ht="17.25" hidden="1" customHeight="1"/>
    <row r="5" spans="4:31" ht="18" hidden="1" customHeight="1"/>
    <row r="6" spans="4:31" ht="20.100000000000001" customHeight="1">
      <c r="AA6" s="903" t="s">
        <v>624</v>
      </c>
      <c r="AB6" s="903"/>
      <c r="AC6" s="903"/>
      <c r="AD6" s="903"/>
      <c r="AE6" s="903"/>
    </row>
    <row r="7" spans="4:31" ht="20.100000000000001" customHeight="1">
      <c r="F7" s="303" t="s">
        <v>1177</v>
      </c>
    </row>
    <row r="8" spans="4:31" ht="30" customHeight="1">
      <c r="D8" s="1132" t="s">
        <v>177</v>
      </c>
      <c r="E8" s="1132"/>
      <c r="F8" s="1132"/>
      <c r="AA8" s="99" t="s">
        <v>619</v>
      </c>
      <c r="AB8" s="99" t="s">
        <v>716</v>
      </c>
      <c r="AC8" s="99" t="s">
        <v>717</v>
      </c>
      <c r="AD8" s="99" t="s">
        <v>622</v>
      </c>
      <c r="AE8" s="99" t="s">
        <v>723</v>
      </c>
    </row>
    <row r="9" spans="4:31" ht="32.25" customHeight="1">
      <c r="D9" s="98" t="s">
        <v>1540</v>
      </c>
      <c r="E9" s="21" t="s">
        <v>140</v>
      </c>
      <c r="F9" s="23" t="s">
        <v>583</v>
      </c>
      <c r="AA9" s="121" t="s">
        <v>758</v>
      </c>
      <c r="AB9" s="121" t="s">
        <v>140</v>
      </c>
      <c r="AE9" t="s">
        <v>722</v>
      </c>
    </row>
    <row r="10" spans="4:31" ht="60" hidden="1">
      <c r="D10" s="224"/>
      <c r="E10" s="195"/>
      <c r="F10" s="219"/>
      <c r="AA10" s="112" t="s">
        <v>757</v>
      </c>
      <c r="AB10" s="112" t="s">
        <v>583</v>
      </c>
      <c r="AE10" t="s">
        <v>722</v>
      </c>
    </row>
    <row r="11" spans="4:31" ht="30" customHeight="1">
      <c r="D11" s="1133"/>
      <c r="E11" s="1133"/>
      <c r="F11" s="1133"/>
    </row>
    <row r="12" spans="4:31" ht="30" customHeight="1">
      <c r="D12" s="100"/>
      <c r="E12" s="100"/>
      <c r="F12" s="100"/>
    </row>
  </sheetData>
  <mergeCells count="3">
    <mergeCell ref="D8:F8"/>
    <mergeCell ref="D11:F11"/>
    <mergeCell ref="AA6:AE6"/>
  </mergeCells>
  <dataValidations count="1">
    <dataValidation type="decimal" allowBlank="1" showInputMessage="1" showErrorMessage="1" error="Only numeric value with % allowed." prompt="Only numeric value with % allowed" sqref="F10" xr:uid="{20FD48C3-E074-4C56-8C3C-4D262C27AC95}">
      <formula1>0</formula1>
      <formula2>100</formula2>
    </dataValidation>
  </dataValidations>
  <hyperlinks>
    <hyperlink ref="F7" location="'PRINCIPLE 2'!H36" display="Back" xr:uid="{00000000-0004-0000-1500-000000000000}"/>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dimension ref="A1:BB149"/>
  <sheetViews>
    <sheetView showGridLines="0" topLeftCell="C1" zoomScale="80" zoomScaleNormal="80" workbookViewId="0">
      <pane ySplit="8" topLeftCell="A9" activePane="bottomLeft" state="frozen"/>
      <selection activeCell="C6" sqref="C6"/>
      <selection pane="bottomLeft" activeCell="D8" sqref="D8:P8"/>
    </sheetView>
  </sheetViews>
  <sheetFormatPr defaultColWidth="0" defaultRowHeight="15"/>
  <cols>
    <col min="1" max="2" width="9.140625" hidden="1" customWidth="1"/>
    <col min="3" max="3" width="9.140625" customWidth="1"/>
    <col min="4" max="4" width="31.7109375" bestFit="1" customWidth="1"/>
    <col min="5" max="16" width="15.7109375" customWidth="1"/>
    <col min="17" max="19" width="9.140625" customWidth="1"/>
    <col min="20" max="26" width="1.85546875" hidden="1" customWidth="1"/>
    <col min="27" max="36" width="30.7109375" hidden="1" customWidth="1"/>
    <col min="37" max="16384" width="1.85546875" hidden="1"/>
  </cols>
  <sheetData>
    <row r="1" spans="1:54" ht="6" hidden="1" customHeight="1">
      <c r="A1" t="s">
        <v>2477</v>
      </c>
      <c r="V1" t="s">
        <v>142</v>
      </c>
    </row>
    <row r="2" spans="1:54" ht="7.5" hidden="1" customHeight="1">
      <c r="V2" t="s">
        <v>143</v>
      </c>
    </row>
    <row r="3" spans="1:54" ht="5.25" hidden="1" customHeight="1">
      <c r="V3" t="s">
        <v>556</v>
      </c>
    </row>
    <row r="4" spans="1:54" ht="11.25" hidden="1" customHeight="1"/>
    <row r="5" spans="1:54" ht="10.5" hidden="1" customHeight="1"/>
    <row r="6" spans="1:54" ht="20.100000000000001" customHeight="1">
      <c r="AA6" s="903" t="s">
        <v>624</v>
      </c>
      <c r="AB6" s="903"/>
      <c r="AC6" s="903"/>
      <c r="AD6" s="903"/>
      <c r="AE6" s="903"/>
    </row>
    <row r="7" spans="1:54" ht="20.100000000000001" customHeight="1" thickBot="1"/>
    <row r="8" spans="1:54" ht="30" customHeight="1">
      <c r="D8" s="1300" t="s">
        <v>270</v>
      </c>
      <c r="E8" s="1301"/>
      <c r="F8" s="1301"/>
      <c r="G8" s="1301"/>
      <c r="H8" s="1301"/>
      <c r="I8" s="1301"/>
      <c r="J8" s="1301"/>
      <c r="K8" s="1301"/>
      <c r="L8" s="1301"/>
      <c r="M8" s="1301"/>
      <c r="N8" s="1301"/>
      <c r="O8" s="1301"/>
      <c r="P8" s="1302"/>
      <c r="AA8" s="99" t="s">
        <v>619</v>
      </c>
      <c r="AB8" s="99" t="s">
        <v>620</v>
      </c>
      <c r="AC8" s="99" t="s">
        <v>621</v>
      </c>
      <c r="AD8" s="99" t="s">
        <v>622</v>
      </c>
      <c r="AE8" s="99" t="s">
        <v>623</v>
      </c>
    </row>
    <row r="9" spans="1:54" s="307" customFormat="1" ht="20.100000000000001" customHeight="1">
      <c r="D9" s="1165" t="s">
        <v>101</v>
      </c>
      <c r="E9" s="1166"/>
      <c r="F9" s="1166"/>
      <c r="G9" s="1166"/>
      <c r="H9" s="1166"/>
      <c r="I9" s="1166"/>
      <c r="J9" s="1166"/>
      <c r="K9" s="1166"/>
      <c r="L9" s="1166"/>
      <c r="M9" s="1166"/>
      <c r="N9" s="1166"/>
      <c r="O9" s="1166"/>
      <c r="P9" s="1167"/>
    </row>
    <row r="10" spans="1:54">
      <c r="D10" s="1303" t="s">
        <v>424</v>
      </c>
      <c r="E10" s="1298"/>
      <c r="F10" s="1298"/>
      <c r="G10" s="1298"/>
      <c r="H10" s="1298"/>
      <c r="I10" s="1298"/>
      <c r="J10" s="1298"/>
      <c r="K10" s="1298"/>
      <c r="L10" s="1298"/>
      <c r="M10" s="1298"/>
      <c r="N10" s="1298"/>
      <c r="O10" s="1298"/>
      <c r="P10" s="63"/>
    </row>
    <row r="11" spans="1:54">
      <c r="D11" s="1273" t="s">
        <v>190</v>
      </c>
      <c r="E11" s="1299" t="s">
        <v>195</v>
      </c>
      <c r="F11" s="1299"/>
      <c r="G11" s="1299"/>
      <c r="H11" s="1299"/>
      <c r="I11" s="1299"/>
      <c r="J11" s="1299"/>
      <c r="K11" s="1299"/>
      <c r="L11" s="1299"/>
      <c r="M11" s="1299"/>
      <c r="N11" s="1299"/>
      <c r="O11" s="1299"/>
      <c r="P11" s="63"/>
    </row>
    <row r="12" spans="1:54" ht="15" customHeight="1">
      <c r="D12" s="1273"/>
      <c r="E12" s="1299" t="s">
        <v>78</v>
      </c>
      <c r="F12" s="1299" t="s">
        <v>178</v>
      </c>
      <c r="G12" s="1299"/>
      <c r="H12" s="1299" t="s">
        <v>179</v>
      </c>
      <c r="I12" s="1299"/>
      <c r="J12" s="1299" t="s">
        <v>180</v>
      </c>
      <c r="K12" s="1299"/>
      <c r="L12" s="1299" t="s">
        <v>181</v>
      </c>
      <c r="M12" s="1299"/>
      <c r="N12" s="1299" t="s">
        <v>182</v>
      </c>
      <c r="O12" s="1299"/>
      <c r="P12" s="63"/>
    </row>
    <row r="13" spans="1:54" ht="15" customHeight="1">
      <c r="D13" s="1273"/>
      <c r="E13" s="1304"/>
      <c r="F13" s="98" t="s">
        <v>183</v>
      </c>
      <c r="G13" s="98" t="s">
        <v>47</v>
      </c>
      <c r="H13" s="98" t="s">
        <v>184</v>
      </c>
      <c r="I13" s="98" t="s">
        <v>37</v>
      </c>
      <c r="J13" s="98" t="s">
        <v>185</v>
      </c>
      <c r="K13" s="98" t="s">
        <v>194</v>
      </c>
      <c r="L13" s="98" t="s">
        <v>186</v>
      </c>
      <c r="M13" s="98" t="s">
        <v>187</v>
      </c>
      <c r="N13" s="98" t="s">
        <v>188</v>
      </c>
      <c r="O13" s="98" t="s">
        <v>189</v>
      </c>
      <c r="P13" s="63"/>
    </row>
    <row r="14" spans="1:54">
      <c r="D14" s="1291" t="s">
        <v>191</v>
      </c>
      <c r="E14" s="1292"/>
      <c r="F14" s="1292"/>
      <c r="G14" s="1292"/>
      <c r="H14" s="1292"/>
      <c r="I14" s="1292"/>
      <c r="J14" s="1292"/>
      <c r="K14" s="1292"/>
      <c r="L14" s="1292"/>
      <c r="M14" s="1292"/>
      <c r="N14" s="1292"/>
      <c r="O14" s="1293"/>
      <c r="P14" s="63"/>
    </row>
    <row r="15" spans="1:54">
      <c r="D15" s="58" t="s">
        <v>33</v>
      </c>
      <c r="E15" s="627" t="str">
        <f>IFERROR(IF('General Disclosures'!G53="", "", VALUE('General Disclosures'!G53)), "")</f>
        <v/>
      </c>
      <c r="F15" s="631"/>
      <c r="G15" s="494" t="str">
        <f>IF(F15="","",IFERROR(F15/$E15,0))</f>
        <v/>
      </c>
      <c r="H15" s="631"/>
      <c r="I15" s="494" t="str">
        <f>IF(H15="","",IFERROR(H15/$E15,0))</f>
        <v/>
      </c>
      <c r="J15" s="383"/>
      <c r="K15" s="383"/>
      <c r="L15" s="634"/>
      <c r="M15" s="494" t="str">
        <f>IF(L15="","",IFERROR(L15/$E15,0))</f>
        <v/>
      </c>
      <c r="N15" s="631"/>
      <c r="O15" s="494" t="str">
        <f>IF(N15="","",IFERROR(N15/$E15,0))</f>
        <v/>
      </c>
      <c r="P15" s="63"/>
      <c r="Z15" t="s">
        <v>843</v>
      </c>
      <c r="AA15" t="s">
        <v>862</v>
      </c>
      <c r="AB15" t="s">
        <v>33</v>
      </c>
      <c r="AE15" t="s">
        <v>722</v>
      </c>
      <c r="AG15" t="s">
        <v>1074</v>
      </c>
      <c r="AH15" t="s">
        <v>1069</v>
      </c>
      <c r="AI15" t="s">
        <v>1069</v>
      </c>
      <c r="AJ15" t="s">
        <v>1070</v>
      </c>
      <c r="AK15" t="s">
        <v>1070</v>
      </c>
      <c r="AL15" t="s">
        <v>1071</v>
      </c>
      <c r="AM15" t="s">
        <v>1071</v>
      </c>
      <c r="AN15" t="s">
        <v>1072</v>
      </c>
      <c r="AO15" t="s">
        <v>1072</v>
      </c>
      <c r="AP15" t="s">
        <v>1073</v>
      </c>
      <c r="AQ15" t="s">
        <v>1073</v>
      </c>
      <c r="AR15" t="s">
        <v>1026</v>
      </c>
      <c r="AS15" t="s">
        <v>1026</v>
      </c>
      <c r="AT15" t="s">
        <v>1027</v>
      </c>
      <c r="AU15" t="s">
        <v>1026</v>
      </c>
      <c r="AV15" t="s">
        <v>1027</v>
      </c>
      <c r="AW15" t="s">
        <v>1026</v>
      </c>
      <c r="AX15" t="s">
        <v>1027</v>
      </c>
      <c r="AY15" t="s">
        <v>1026</v>
      </c>
      <c r="AZ15" t="s">
        <v>1027</v>
      </c>
      <c r="BA15" t="s">
        <v>1026</v>
      </c>
      <c r="BB15" t="s">
        <v>1027</v>
      </c>
    </row>
    <row r="16" spans="1:54">
      <c r="D16" s="58" t="s">
        <v>34</v>
      </c>
      <c r="E16" s="627" t="str">
        <f>IFERROR(IF('General Disclosures'!I53="", "", VALUE('General Disclosures'!I53)), "")</f>
        <v/>
      </c>
      <c r="F16" s="632"/>
      <c r="G16" s="494" t="str">
        <f t="shared" ref="G16" si="0">IF(F16="","",IFERROR(F16/$E16,0))</f>
        <v/>
      </c>
      <c r="H16" s="632"/>
      <c r="I16" s="495" t="str">
        <f t="shared" ref="I16:I18" si="1">IF(H16="","",IFERROR(H16/$E16,0))</f>
        <v/>
      </c>
      <c r="J16" s="637"/>
      <c r="K16" s="495" t="str">
        <f t="shared" ref="K16:M18" si="2">IF(J16="","",IFERROR(J16/$E16,0))</f>
        <v/>
      </c>
      <c r="L16" s="383"/>
      <c r="M16" s="495"/>
      <c r="N16" s="632"/>
      <c r="O16" s="495" t="str">
        <f t="shared" ref="O16" si="3">IF(N16="","",IFERROR(N16/$E16,0))</f>
        <v/>
      </c>
      <c r="P16" s="63"/>
      <c r="Z16" t="s">
        <v>843</v>
      </c>
      <c r="AA16" t="s">
        <v>863</v>
      </c>
      <c r="AB16" t="s">
        <v>34</v>
      </c>
      <c r="AE16" t="s">
        <v>722</v>
      </c>
      <c r="AG16" t="s">
        <v>1074</v>
      </c>
      <c r="AH16" t="s">
        <v>1069</v>
      </c>
      <c r="AI16" t="s">
        <v>1069</v>
      </c>
      <c r="AJ16" t="s">
        <v>1070</v>
      </c>
      <c r="AK16" t="s">
        <v>1070</v>
      </c>
      <c r="AL16" t="s">
        <v>1071</v>
      </c>
      <c r="AM16" t="s">
        <v>1071</v>
      </c>
      <c r="AN16" t="s">
        <v>1072</v>
      </c>
      <c r="AO16" t="s">
        <v>1072</v>
      </c>
      <c r="AP16" t="s">
        <v>1073</v>
      </c>
      <c r="AQ16" t="s">
        <v>1073</v>
      </c>
      <c r="AR16" t="s">
        <v>1026</v>
      </c>
      <c r="AS16" t="s">
        <v>1026</v>
      </c>
      <c r="AT16" t="s">
        <v>1027</v>
      </c>
      <c r="AU16" t="s">
        <v>1026</v>
      </c>
      <c r="AV16" t="s">
        <v>1027</v>
      </c>
      <c r="AW16" t="s">
        <v>1026</v>
      </c>
      <c r="AX16" t="s">
        <v>1027</v>
      </c>
      <c r="AY16" t="s">
        <v>1026</v>
      </c>
      <c r="AZ16" t="s">
        <v>1027</v>
      </c>
      <c r="BA16" t="s">
        <v>1026</v>
      </c>
      <c r="BB16" t="s">
        <v>1027</v>
      </c>
    </row>
    <row r="17" spans="4:54">
      <c r="D17" s="58" t="s">
        <v>264</v>
      </c>
      <c r="E17" s="627" t="str">
        <f>IFERROR(IF('General Disclosures'!K53="", "", VALUE('General Disclosures'!K53)), "")</f>
        <v/>
      </c>
      <c r="F17" s="633"/>
      <c r="G17" s="494" t="str">
        <f>IF(F17="","",IFERROR(F17/$E17,0))</f>
        <v/>
      </c>
      <c r="H17" s="633"/>
      <c r="I17" s="495" t="str">
        <f t="shared" si="1"/>
        <v/>
      </c>
      <c r="J17" s="633"/>
      <c r="K17" s="495" t="str">
        <f t="shared" si="2"/>
        <v/>
      </c>
      <c r="L17" s="638"/>
      <c r="M17" s="495" t="str">
        <f t="shared" si="2"/>
        <v/>
      </c>
      <c r="N17" s="633"/>
      <c r="O17" s="495" t="str">
        <f>IF(N17="","",IFERROR(N17/$E17,0))</f>
        <v/>
      </c>
      <c r="P17" s="63"/>
      <c r="Z17" t="s">
        <v>843</v>
      </c>
      <c r="AA17" t="s">
        <v>864</v>
      </c>
      <c r="AB17" t="s">
        <v>264</v>
      </c>
      <c r="AE17" t="s">
        <v>722</v>
      </c>
      <c r="AG17" t="s">
        <v>1074</v>
      </c>
      <c r="AH17" t="s">
        <v>1069</v>
      </c>
      <c r="AI17" t="s">
        <v>1069</v>
      </c>
      <c r="AJ17" t="s">
        <v>1070</v>
      </c>
      <c r="AK17" t="s">
        <v>1070</v>
      </c>
      <c r="AL17" t="s">
        <v>1071</v>
      </c>
      <c r="AM17" t="s">
        <v>1071</v>
      </c>
      <c r="AN17" t="s">
        <v>1072</v>
      </c>
      <c r="AO17" t="s">
        <v>1072</v>
      </c>
      <c r="AP17" t="s">
        <v>1073</v>
      </c>
      <c r="AQ17" t="s">
        <v>1073</v>
      </c>
      <c r="AR17" t="s">
        <v>1026</v>
      </c>
      <c r="AS17" t="s">
        <v>1026</v>
      </c>
      <c r="AT17" t="s">
        <v>1027</v>
      </c>
      <c r="AU17" t="s">
        <v>1026</v>
      </c>
      <c r="AV17" t="s">
        <v>1027</v>
      </c>
      <c r="AW17" t="s">
        <v>1026</v>
      </c>
      <c r="AX17" t="s">
        <v>1027</v>
      </c>
      <c r="AY17" t="s">
        <v>1026</v>
      </c>
      <c r="AZ17" t="s">
        <v>1027</v>
      </c>
      <c r="BA17" t="s">
        <v>1026</v>
      </c>
      <c r="BB17" t="s">
        <v>1027</v>
      </c>
    </row>
    <row r="18" spans="4:54">
      <c r="D18" s="58" t="s">
        <v>21</v>
      </c>
      <c r="E18" s="488" t="str">
        <f>IF(COUNT(E15:E17)&gt;0,SUM(E15:E17),"")</f>
        <v/>
      </c>
      <c r="F18" s="488" t="str">
        <f t="shared" ref="F18:N18" si="4">IF(COUNT(F15:F17)&gt;0,SUM(F15:F17),"")</f>
        <v/>
      </c>
      <c r="G18" s="635" t="str">
        <f>IF(F18="","",IFERROR(F18/$E18,0))</f>
        <v/>
      </c>
      <c r="H18" s="488" t="str">
        <f t="shared" si="4"/>
        <v/>
      </c>
      <c r="I18" s="636" t="str">
        <f t="shared" si="1"/>
        <v/>
      </c>
      <c r="J18" s="488" t="str">
        <f>IF(COUNT(J16:J17)&gt;0,SUM(J16:J17),"")</f>
        <v/>
      </c>
      <c r="K18" s="636" t="str">
        <f t="shared" si="2"/>
        <v/>
      </c>
      <c r="L18" s="488" t="str">
        <f>IF(COUNT(L15,L17)&gt;0,SUM(L15,L17),"")</f>
        <v/>
      </c>
      <c r="M18" s="636" t="str">
        <f t="shared" si="2"/>
        <v/>
      </c>
      <c r="N18" s="488" t="str">
        <f t="shared" si="4"/>
        <v/>
      </c>
      <c r="O18" s="636" t="str">
        <f>IF(N18="","",IFERROR(N18/$E18,0))</f>
        <v/>
      </c>
      <c r="P18" s="63"/>
      <c r="Z18" t="s">
        <v>843</v>
      </c>
      <c r="AA18" t="s">
        <v>861</v>
      </c>
      <c r="AG18" t="s">
        <v>1068</v>
      </c>
      <c r="AH18" t="s">
        <v>1069</v>
      </c>
      <c r="AI18" t="s">
        <v>1069</v>
      </c>
      <c r="AJ18" t="s">
        <v>1070</v>
      </c>
      <c r="AK18" t="s">
        <v>1070</v>
      </c>
      <c r="AL18" t="s">
        <v>1071</v>
      </c>
      <c r="AM18" t="s">
        <v>1071</v>
      </c>
      <c r="AN18" t="s">
        <v>1072</v>
      </c>
      <c r="AO18" t="s">
        <v>1072</v>
      </c>
      <c r="AP18" t="s">
        <v>1073</v>
      </c>
      <c r="AQ18" t="s">
        <v>1073</v>
      </c>
      <c r="AR18" t="s">
        <v>1026</v>
      </c>
      <c r="AS18" t="s">
        <v>1026</v>
      </c>
      <c r="AT18" t="s">
        <v>1027</v>
      </c>
      <c r="AU18" t="s">
        <v>1026</v>
      </c>
      <c r="AV18" t="s">
        <v>1027</v>
      </c>
      <c r="AW18" t="s">
        <v>1026</v>
      </c>
      <c r="AX18" t="s">
        <v>1027</v>
      </c>
      <c r="AY18" t="s">
        <v>1026</v>
      </c>
      <c r="AZ18" t="s">
        <v>1027</v>
      </c>
      <c r="BA18" t="s">
        <v>1026</v>
      </c>
      <c r="BB18" t="s">
        <v>1027</v>
      </c>
    </row>
    <row r="19" spans="4:54">
      <c r="D19" s="1291" t="s">
        <v>602</v>
      </c>
      <c r="E19" s="1294"/>
      <c r="F19" s="1294"/>
      <c r="G19" s="1295"/>
      <c r="H19" s="1294"/>
      <c r="I19" s="1294"/>
      <c r="J19" s="1294"/>
      <c r="K19" s="1294"/>
      <c r="L19" s="1294"/>
      <c r="M19" s="1294"/>
      <c r="N19" s="1294"/>
      <c r="O19" s="1296"/>
      <c r="P19" s="63"/>
    </row>
    <row r="20" spans="4:54">
      <c r="D20" s="58" t="s">
        <v>33</v>
      </c>
      <c r="E20" s="627" t="str">
        <f>IFERROR(IF('General Disclosures'!G54="", "", VALUE('General Disclosures'!G54)), "")</f>
        <v/>
      </c>
      <c r="F20" s="631"/>
      <c r="G20" s="494" t="str">
        <f>IF(F20="","",IFERROR(F20/$E20,0))</f>
        <v/>
      </c>
      <c r="H20" s="631"/>
      <c r="I20" s="495" t="str">
        <f>IF(H20="","",IFERROR(H20/$E20,0))</f>
        <v/>
      </c>
      <c r="J20" s="383"/>
      <c r="K20" s="495"/>
      <c r="L20" s="634"/>
      <c r="M20" s="495" t="str">
        <f>IF(L20="","",IFERROR(L20/$E20,0))</f>
        <v/>
      </c>
      <c r="N20" s="631"/>
      <c r="O20" s="495" t="str">
        <f>IF(N20="","",IFERROR(N20/$E20,0))</f>
        <v/>
      </c>
      <c r="P20" s="63"/>
      <c r="Z20" t="s">
        <v>844</v>
      </c>
      <c r="AA20" t="s">
        <v>862</v>
      </c>
      <c r="AB20" t="s">
        <v>33</v>
      </c>
      <c r="AE20" t="s">
        <v>722</v>
      </c>
      <c r="AG20" t="s">
        <v>1074</v>
      </c>
      <c r="AH20" t="s">
        <v>1069</v>
      </c>
      <c r="AI20" t="s">
        <v>1069</v>
      </c>
      <c r="AJ20" t="s">
        <v>1070</v>
      </c>
      <c r="AK20" t="s">
        <v>1070</v>
      </c>
      <c r="AL20" t="s">
        <v>1071</v>
      </c>
      <c r="AM20" t="s">
        <v>1071</v>
      </c>
      <c r="AN20" t="s">
        <v>1072</v>
      </c>
      <c r="AO20" t="s">
        <v>1072</v>
      </c>
      <c r="AP20" t="s">
        <v>1073</v>
      </c>
      <c r="AQ20" t="s">
        <v>1073</v>
      </c>
      <c r="AR20" t="s">
        <v>1026</v>
      </c>
      <c r="AS20" t="s">
        <v>1026</v>
      </c>
      <c r="AT20" t="s">
        <v>1027</v>
      </c>
      <c r="AU20" t="s">
        <v>1026</v>
      </c>
      <c r="AV20" t="s">
        <v>1027</v>
      </c>
      <c r="AW20" t="s">
        <v>1026</v>
      </c>
      <c r="AX20" t="s">
        <v>1027</v>
      </c>
      <c r="AY20" t="s">
        <v>1026</v>
      </c>
      <c r="AZ20" t="s">
        <v>1027</v>
      </c>
      <c r="BA20" t="s">
        <v>1026</v>
      </c>
      <c r="BB20" t="s">
        <v>1027</v>
      </c>
    </row>
    <row r="21" spans="4:54">
      <c r="D21" s="58" t="s">
        <v>34</v>
      </c>
      <c r="E21" s="627" t="str">
        <f>IFERROR(IF('General Disclosures'!I54="", "", VALUE('General Disclosures'!I54)), "")</f>
        <v/>
      </c>
      <c r="F21" s="632"/>
      <c r="G21" s="494" t="str">
        <f t="shared" ref="G21" si="5">IF(F21="","",IFERROR(F21/$E21,0))</f>
        <v/>
      </c>
      <c r="H21" s="632"/>
      <c r="I21" s="495" t="str">
        <f t="shared" ref="I21:I23" si="6">IF(H21="","",IFERROR(H21/$E21,0))</f>
        <v/>
      </c>
      <c r="J21" s="637"/>
      <c r="K21" s="495" t="str">
        <f t="shared" ref="K21:K23" si="7">IF(J21="","",IFERROR(J21/$E21,0))</f>
        <v/>
      </c>
      <c r="L21" s="495"/>
      <c r="M21" s="495"/>
      <c r="N21" s="632"/>
      <c r="O21" s="495" t="str">
        <f t="shared" ref="O21" si="8">IF(N21="","",IFERROR(N21/$E21,0))</f>
        <v/>
      </c>
      <c r="P21" s="63"/>
      <c r="Z21" t="s">
        <v>844</v>
      </c>
      <c r="AA21" t="s">
        <v>863</v>
      </c>
      <c r="AB21" t="s">
        <v>34</v>
      </c>
      <c r="AE21" t="s">
        <v>722</v>
      </c>
      <c r="AG21" t="s">
        <v>1074</v>
      </c>
      <c r="AH21" t="s">
        <v>1069</v>
      </c>
      <c r="AI21" t="s">
        <v>1069</v>
      </c>
      <c r="AJ21" t="s">
        <v>1070</v>
      </c>
      <c r="AK21" t="s">
        <v>1070</v>
      </c>
      <c r="AL21" t="s">
        <v>1071</v>
      </c>
      <c r="AM21" t="s">
        <v>1071</v>
      </c>
      <c r="AN21" t="s">
        <v>1072</v>
      </c>
      <c r="AO21" t="s">
        <v>1072</v>
      </c>
      <c r="AP21" t="s">
        <v>1073</v>
      </c>
      <c r="AQ21" t="s">
        <v>1073</v>
      </c>
      <c r="AR21" t="s">
        <v>1026</v>
      </c>
      <c r="AS21" t="s">
        <v>1026</v>
      </c>
      <c r="AT21" t="s">
        <v>1027</v>
      </c>
      <c r="AU21" t="s">
        <v>1026</v>
      </c>
      <c r="AV21" t="s">
        <v>1027</v>
      </c>
      <c r="AW21" t="s">
        <v>1026</v>
      </c>
      <c r="AX21" t="s">
        <v>1027</v>
      </c>
      <c r="AY21" t="s">
        <v>1026</v>
      </c>
      <c r="AZ21" t="s">
        <v>1027</v>
      </c>
      <c r="BA21" t="s">
        <v>1026</v>
      </c>
      <c r="BB21" t="s">
        <v>1027</v>
      </c>
    </row>
    <row r="22" spans="4:54">
      <c r="D22" s="58" t="s">
        <v>264</v>
      </c>
      <c r="E22" s="627" t="str">
        <f>IFERROR(IF('General Disclosures'!K54="", "", VALUE('General Disclosures'!K54)), "")</f>
        <v/>
      </c>
      <c r="F22" s="633"/>
      <c r="G22" s="494" t="str">
        <f>IF(F22="","",IFERROR(F22/$E22,0))</f>
        <v/>
      </c>
      <c r="H22" s="633"/>
      <c r="I22" s="495" t="str">
        <f t="shared" si="6"/>
        <v/>
      </c>
      <c r="J22" s="633"/>
      <c r="K22" s="495" t="str">
        <f t="shared" si="7"/>
        <v/>
      </c>
      <c r="L22" s="638"/>
      <c r="M22" s="495" t="str">
        <f t="shared" ref="M22:M23" si="9">IF(L22="","",IFERROR(L22/$E22,0))</f>
        <v/>
      </c>
      <c r="N22" s="633"/>
      <c r="O22" s="495" t="str">
        <f>IF(N22="","",IFERROR(N22/$E22,0))</f>
        <v/>
      </c>
      <c r="P22" s="63"/>
      <c r="Z22" t="s">
        <v>844</v>
      </c>
      <c r="AA22" t="s">
        <v>864</v>
      </c>
      <c r="AB22" t="s">
        <v>264</v>
      </c>
      <c r="AE22" t="s">
        <v>722</v>
      </c>
      <c r="AG22" t="s">
        <v>1074</v>
      </c>
      <c r="AH22" t="s">
        <v>1069</v>
      </c>
      <c r="AI22" t="s">
        <v>1069</v>
      </c>
      <c r="AJ22" t="s">
        <v>1070</v>
      </c>
      <c r="AK22" t="s">
        <v>1070</v>
      </c>
      <c r="AL22" t="s">
        <v>1071</v>
      </c>
      <c r="AM22" t="s">
        <v>1071</v>
      </c>
      <c r="AN22" t="s">
        <v>1072</v>
      </c>
      <c r="AO22" t="s">
        <v>1072</v>
      </c>
      <c r="AP22" t="s">
        <v>1073</v>
      </c>
      <c r="AQ22" t="s">
        <v>1073</v>
      </c>
      <c r="AR22" t="s">
        <v>1026</v>
      </c>
      <c r="AS22" t="s">
        <v>1026</v>
      </c>
      <c r="AT22" t="s">
        <v>1027</v>
      </c>
      <c r="AU22" t="s">
        <v>1026</v>
      </c>
      <c r="AV22" t="s">
        <v>1027</v>
      </c>
      <c r="AW22" t="s">
        <v>1026</v>
      </c>
      <c r="AX22" t="s">
        <v>1027</v>
      </c>
      <c r="AY22" t="s">
        <v>1026</v>
      </c>
      <c r="AZ22" t="s">
        <v>1027</v>
      </c>
      <c r="BA22" t="s">
        <v>1026</v>
      </c>
      <c r="BB22" t="s">
        <v>1027</v>
      </c>
    </row>
    <row r="23" spans="4:54">
      <c r="D23" s="58" t="s">
        <v>21</v>
      </c>
      <c r="E23" s="488" t="str">
        <f>IF(COUNT(E20:E22)&gt;0,SUM(E20:E22),"")</f>
        <v/>
      </c>
      <c r="F23" s="488" t="str">
        <f t="shared" ref="F23" si="10">IF(COUNT(F20:F22)&gt;0,SUM(F20:F22),"")</f>
        <v/>
      </c>
      <c r="G23" s="635" t="str">
        <f>IF(F23="","",IFERROR(F23/$E23,0))</f>
        <v/>
      </c>
      <c r="H23" s="488" t="str">
        <f t="shared" ref="H23:N23" si="11">IF(COUNT(H20:H22)&gt;0,SUM(H20:H22),"")</f>
        <v/>
      </c>
      <c r="I23" s="636" t="str">
        <f t="shared" si="6"/>
        <v/>
      </c>
      <c r="J23" s="488" t="str">
        <f>IF(COUNT(J21:J22)&gt;0,SUM(J21:J22),"")</f>
        <v/>
      </c>
      <c r="K23" s="636" t="str">
        <f t="shared" si="7"/>
        <v/>
      </c>
      <c r="L23" s="488" t="str">
        <f>IF(COUNT(L20,L22)&gt;0,SUM(L20,L22),"")</f>
        <v/>
      </c>
      <c r="M23" s="636" t="str">
        <f t="shared" si="9"/>
        <v/>
      </c>
      <c r="N23" s="488" t="str">
        <f t="shared" si="11"/>
        <v/>
      </c>
      <c r="O23" s="636" t="str">
        <f>IF(N23="","",IFERROR(N23/$E23,0))</f>
        <v/>
      </c>
      <c r="P23" s="63"/>
      <c r="Z23" t="s">
        <v>844</v>
      </c>
      <c r="AA23" t="s">
        <v>861</v>
      </c>
      <c r="AG23" t="s">
        <v>1068</v>
      </c>
      <c r="AH23" t="s">
        <v>1069</v>
      </c>
      <c r="AI23" t="s">
        <v>1069</v>
      </c>
      <c r="AJ23" t="s">
        <v>1070</v>
      </c>
      <c r="AK23" t="s">
        <v>1070</v>
      </c>
      <c r="AL23" t="s">
        <v>1071</v>
      </c>
      <c r="AM23" t="s">
        <v>1071</v>
      </c>
      <c r="AN23" t="s">
        <v>1072</v>
      </c>
      <c r="AO23" t="s">
        <v>1072</v>
      </c>
      <c r="AP23" t="s">
        <v>1073</v>
      </c>
      <c r="AQ23" t="s">
        <v>1073</v>
      </c>
      <c r="AR23" t="s">
        <v>1026</v>
      </c>
      <c r="AS23" t="s">
        <v>1026</v>
      </c>
      <c r="AT23" t="s">
        <v>1027</v>
      </c>
      <c r="AU23" t="s">
        <v>1026</v>
      </c>
      <c r="AV23" t="s">
        <v>1027</v>
      </c>
      <c r="AW23" t="s">
        <v>1026</v>
      </c>
      <c r="AX23" t="s">
        <v>1027</v>
      </c>
      <c r="AY23" t="s">
        <v>1026</v>
      </c>
      <c r="AZ23" t="s">
        <v>1027</v>
      </c>
      <c r="BA23" t="s">
        <v>1026</v>
      </c>
      <c r="BB23" t="s">
        <v>1027</v>
      </c>
    </row>
    <row r="24" spans="4:54">
      <c r="D24" s="1297" t="s">
        <v>192</v>
      </c>
      <c r="E24" s="1298"/>
      <c r="F24" s="1298"/>
      <c r="G24" s="1298"/>
      <c r="H24" s="1298"/>
      <c r="I24" s="1298"/>
      <c r="J24" s="1298"/>
      <c r="K24" s="1298"/>
      <c r="L24" s="1298"/>
      <c r="M24" s="1298"/>
      <c r="N24" s="1298"/>
      <c r="O24" s="1298"/>
      <c r="P24" s="63"/>
    </row>
    <row r="25" spans="4:54">
      <c r="D25" s="1076" t="s">
        <v>190</v>
      </c>
      <c r="E25" s="1133" t="s">
        <v>193</v>
      </c>
      <c r="F25" s="1133"/>
      <c r="G25" s="1133"/>
      <c r="H25" s="1133"/>
      <c r="I25" s="1133"/>
      <c r="J25" s="1133"/>
      <c r="K25" s="1133"/>
      <c r="L25" s="1133"/>
      <c r="M25" s="1133"/>
      <c r="N25" s="1133"/>
      <c r="O25" s="1133"/>
      <c r="P25" s="63"/>
    </row>
    <row r="26" spans="4:54">
      <c r="D26" s="1076"/>
      <c r="E26" s="1299" t="s">
        <v>78</v>
      </c>
      <c r="F26" s="1299" t="s">
        <v>178</v>
      </c>
      <c r="G26" s="1299"/>
      <c r="H26" s="1299" t="s">
        <v>179</v>
      </c>
      <c r="I26" s="1299"/>
      <c r="J26" s="1299" t="s">
        <v>180</v>
      </c>
      <c r="K26" s="1299"/>
      <c r="L26" s="1299" t="s">
        <v>181</v>
      </c>
      <c r="M26" s="1299"/>
      <c r="N26" s="1299" t="s">
        <v>182</v>
      </c>
      <c r="O26" s="1299"/>
      <c r="P26" s="63"/>
    </row>
    <row r="27" spans="4:54">
      <c r="D27" s="1076"/>
      <c r="E27" s="1299"/>
      <c r="F27" s="98" t="s">
        <v>183</v>
      </c>
      <c r="G27" s="98" t="s">
        <v>47</v>
      </c>
      <c r="H27" s="98" t="s">
        <v>184</v>
      </c>
      <c r="I27" s="98" t="s">
        <v>37</v>
      </c>
      <c r="J27" s="98" t="s">
        <v>185</v>
      </c>
      <c r="K27" s="98" t="s">
        <v>194</v>
      </c>
      <c r="L27" s="98" t="s">
        <v>186</v>
      </c>
      <c r="M27" s="98" t="s">
        <v>187</v>
      </c>
      <c r="N27" s="98" t="s">
        <v>188</v>
      </c>
      <c r="O27" s="98" t="s">
        <v>189</v>
      </c>
      <c r="P27" s="63"/>
    </row>
    <row r="28" spans="4:54">
      <c r="D28" s="1179" t="s">
        <v>209</v>
      </c>
      <c r="E28" s="1180"/>
      <c r="F28" s="1180"/>
      <c r="G28" s="1180"/>
      <c r="H28" s="1180"/>
      <c r="I28" s="1180"/>
      <c r="J28" s="1180"/>
      <c r="K28" s="1180"/>
      <c r="L28" s="1180"/>
      <c r="M28" s="1180"/>
      <c r="N28" s="1180"/>
      <c r="O28" s="1181"/>
      <c r="P28" s="63"/>
    </row>
    <row r="29" spans="4:54">
      <c r="D29" s="58" t="s">
        <v>33</v>
      </c>
      <c r="E29" s="627" t="str">
        <f>IFERROR(IF('General Disclosures'!G57="", "", VALUE('General Disclosures'!G57)), "")</f>
        <v/>
      </c>
      <c r="F29" s="354"/>
      <c r="G29" s="494" t="str">
        <f>IF(F29="","",IFERROR(F29/$E29,0))</f>
        <v/>
      </c>
      <c r="H29" s="631"/>
      <c r="I29" s="495" t="str">
        <f>IF(H29="","",IFERROR(H29/$E29,0))</f>
        <v/>
      </c>
      <c r="J29" s="383"/>
      <c r="K29" s="495"/>
      <c r="L29" s="634"/>
      <c r="M29" s="495" t="str">
        <f>IF(L29="","",IFERROR(L29/$E29,0))</f>
        <v/>
      </c>
      <c r="N29" s="631"/>
      <c r="O29" s="495" t="str">
        <f>IF(N29="","",IFERROR(N29/$E29,0))</f>
        <v/>
      </c>
      <c r="P29" s="63"/>
      <c r="Z29" t="s">
        <v>846</v>
      </c>
      <c r="AA29" t="s">
        <v>862</v>
      </c>
      <c r="AB29" t="s">
        <v>33</v>
      </c>
      <c r="AE29" t="s">
        <v>722</v>
      </c>
      <c r="AG29" t="s">
        <v>1074</v>
      </c>
      <c r="AH29" t="s">
        <v>1069</v>
      </c>
      <c r="AI29" t="s">
        <v>1069</v>
      </c>
      <c r="AJ29" t="s">
        <v>1070</v>
      </c>
      <c r="AK29" t="s">
        <v>1070</v>
      </c>
      <c r="AL29" t="s">
        <v>1071</v>
      </c>
      <c r="AM29" t="s">
        <v>1071</v>
      </c>
      <c r="AN29" t="s">
        <v>1072</v>
      </c>
      <c r="AO29" t="s">
        <v>1072</v>
      </c>
      <c r="AP29" t="s">
        <v>1073</v>
      </c>
      <c r="AQ29" t="s">
        <v>1073</v>
      </c>
      <c r="AR29" t="s">
        <v>1026</v>
      </c>
      <c r="AS29" t="s">
        <v>1026</v>
      </c>
      <c r="AT29" t="s">
        <v>1027</v>
      </c>
      <c r="AU29" t="s">
        <v>1026</v>
      </c>
      <c r="AV29" t="s">
        <v>1027</v>
      </c>
      <c r="AW29" t="s">
        <v>1026</v>
      </c>
      <c r="AX29" t="s">
        <v>1027</v>
      </c>
      <c r="AY29" t="s">
        <v>1026</v>
      </c>
      <c r="AZ29" t="s">
        <v>1027</v>
      </c>
      <c r="BA29" t="s">
        <v>1026</v>
      </c>
      <c r="BB29" t="s">
        <v>1027</v>
      </c>
    </row>
    <row r="30" spans="4:54">
      <c r="D30" s="58" t="s">
        <v>34</v>
      </c>
      <c r="E30" s="627" t="str">
        <f>IFERROR(IF('General Disclosures'!I57="", "", VALUE('General Disclosures'!I57)), "")</f>
        <v/>
      </c>
      <c r="F30" s="503"/>
      <c r="G30" s="494" t="str">
        <f t="shared" ref="G30" si="12">IF(F30="","",IFERROR(F30/$E30,0))</f>
        <v/>
      </c>
      <c r="H30" s="632"/>
      <c r="I30" s="495" t="str">
        <f t="shared" ref="I30:I32" si="13">IF(H30="","",IFERROR(H30/$E30,0))</f>
        <v/>
      </c>
      <c r="J30" s="637"/>
      <c r="K30" s="495" t="str">
        <f t="shared" ref="K30:K32" si="14">IF(J30="","",IFERROR(J30/$E30,0))</f>
        <v/>
      </c>
      <c r="L30" s="495"/>
      <c r="M30" s="495"/>
      <c r="N30" s="632"/>
      <c r="O30" s="495" t="str">
        <f t="shared" ref="O30" si="15">IF(N30="","",IFERROR(N30/$E30,0))</f>
        <v/>
      </c>
      <c r="P30" s="63"/>
      <c r="Z30" t="s">
        <v>846</v>
      </c>
      <c r="AA30" t="s">
        <v>863</v>
      </c>
      <c r="AB30" t="s">
        <v>34</v>
      </c>
      <c r="AE30" t="s">
        <v>722</v>
      </c>
      <c r="AG30" t="s">
        <v>1074</v>
      </c>
      <c r="AH30" t="s">
        <v>1069</v>
      </c>
      <c r="AI30" t="s">
        <v>1069</v>
      </c>
      <c r="AJ30" t="s">
        <v>1070</v>
      </c>
      <c r="AK30" t="s">
        <v>1070</v>
      </c>
      <c r="AL30" t="s">
        <v>1071</v>
      </c>
      <c r="AM30" t="s">
        <v>1071</v>
      </c>
      <c r="AN30" t="s">
        <v>1072</v>
      </c>
      <c r="AO30" t="s">
        <v>1072</v>
      </c>
      <c r="AP30" t="s">
        <v>1073</v>
      </c>
      <c r="AQ30" t="s">
        <v>1073</v>
      </c>
      <c r="AR30" t="s">
        <v>1026</v>
      </c>
      <c r="AS30" t="s">
        <v>1026</v>
      </c>
      <c r="AT30" t="s">
        <v>1027</v>
      </c>
      <c r="AU30" t="s">
        <v>1026</v>
      </c>
      <c r="AV30" t="s">
        <v>1027</v>
      </c>
      <c r="AW30" t="s">
        <v>1026</v>
      </c>
      <c r="AX30" t="s">
        <v>1027</v>
      </c>
      <c r="AY30" t="s">
        <v>1026</v>
      </c>
      <c r="AZ30" t="s">
        <v>1027</v>
      </c>
      <c r="BA30" t="s">
        <v>1026</v>
      </c>
      <c r="BB30" t="s">
        <v>1027</v>
      </c>
    </row>
    <row r="31" spans="4:54">
      <c r="D31" s="58" t="s">
        <v>264</v>
      </c>
      <c r="E31" s="627" t="str">
        <f>IFERROR(IF('General Disclosures'!K57="", "", VALUE('General Disclosures'!K57)), "")</f>
        <v/>
      </c>
      <c r="F31" s="628"/>
      <c r="G31" s="494" t="str">
        <f>IF(F31="","",IFERROR(F31/$E31,0))</f>
        <v/>
      </c>
      <c r="H31" s="633"/>
      <c r="I31" s="495" t="str">
        <f t="shared" si="13"/>
        <v/>
      </c>
      <c r="J31" s="633"/>
      <c r="K31" s="495" t="str">
        <f t="shared" si="14"/>
        <v/>
      </c>
      <c r="L31" s="638"/>
      <c r="M31" s="495" t="str">
        <f t="shared" ref="M31:M32" si="16">IF(L31="","",IFERROR(L31/$E31,0))</f>
        <v/>
      </c>
      <c r="N31" s="633"/>
      <c r="O31" s="495" t="str">
        <f>IF(N31="","",IFERROR(N31/$E31,0))</f>
        <v/>
      </c>
      <c r="P31" s="63"/>
      <c r="Z31" t="s">
        <v>846</v>
      </c>
      <c r="AA31" t="s">
        <v>864</v>
      </c>
      <c r="AB31" t="s">
        <v>264</v>
      </c>
      <c r="AE31" t="s">
        <v>722</v>
      </c>
      <c r="AG31" t="s">
        <v>1074</v>
      </c>
      <c r="AH31" t="s">
        <v>1069</v>
      </c>
      <c r="AI31" t="s">
        <v>1069</v>
      </c>
      <c r="AJ31" t="s">
        <v>1070</v>
      </c>
      <c r="AK31" t="s">
        <v>1070</v>
      </c>
      <c r="AL31" t="s">
        <v>1071</v>
      </c>
      <c r="AM31" t="s">
        <v>1071</v>
      </c>
      <c r="AN31" t="s">
        <v>1072</v>
      </c>
      <c r="AO31" t="s">
        <v>1072</v>
      </c>
      <c r="AP31" t="s">
        <v>1073</v>
      </c>
      <c r="AQ31" t="s">
        <v>1073</v>
      </c>
      <c r="AR31" t="s">
        <v>1026</v>
      </c>
      <c r="AS31" t="s">
        <v>1026</v>
      </c>
      <c r="AT31" t="s">
        <v>1027</v>
      </c>
      <c r="AU31" t="s">
        <v>1026</v>
      </c>
      <c r="AV31" t="s">
        <v>1027</v>
      </c>
      <c r="AW31" t="s">
        <v>1026</v>
      </c>
      <c r="AX31" t="s">
        <v>1027</v>
      </c>
      <c r="AY31" t="s">
        <v>1026</v>
      </c>
      <c r="AZ31" t="s">
        <v>1027</v>
      </c>
      <c r="BA31" t="s">
        <v>1026</v>
      </c>
      <c r="BB31" t="s">
        <v>1027</v>
      </c>
    </row>
    <row r="32" spans="4:54">
      <c r="D32" s="58" t="s">
        <v>21</v>
      </c>
      <c r="E32" s="488" t="str">
        <f>IF(COUNT(E29:E31)&gt;0,SUM(E29:E31),"")</f>
        <v/>
      </c>
      <c r="F32" s="488" t="str">
        <f t="shared" ref="F32" si="17">IF(COUNT(F29:F31)&gt;0,SUM(F29:F31),"")</f>
        <v/>
      </c>
      <c r="G32" s="635" t="str">
        <f>IF(F32="","",IFERROR(F32/$E32,0))</f>
        <v/>
      </c>
      <c r="H32" s="488" t="str">
        <f t="shared" ref="H32:N32" si="18">IF(COUNT(H29:H31)&gt;0,SUM(H29:H31),"")</f>
        <v/>
      </c>
      <c r="I32" s="636" t="str">
        <f t="shared" si="13"/>
        <v/>
      </c>
      <c r="J32" s="488" t="str">
        <f>IF(COUNT(J30:J31)&gt;0,SUM(J30:J31),"")</f>
        <v/>
      </c>
      <c r="K32" s="636" t="str">
        <f t="shared" si="14"/>
        <v/>
      </c>
      <c r="L32" s="488" t="str">
        <f>IF(COUNT(L29,L31)&gt;0,SUM(L29,L31),"")</f>
        <v/>
      </c>
      <c r="M32" s="636" t="str">
        <f t="shared" si="16"/>
        <v/>
      </c>
      <c r="N32" s="488" t="str">
        <f t="shared" si="18"/>
        <v/>
      </c>
      <c r="O32" s="636" t="str">
        <f>IF(N32="","",IFERROR(N32/$E32,0))</f>
        <v/>
      </c>
      <c r="P32" s="63"/>
      <c r="Z32" t="s">
        <v>846</v>
      </c>
      <c r="AA32" t="s">
        <v>861</v>
      </c>
      <c r="AB32" s="1"/>
      <c r="AG32" t="s">
        <v>1068</v>
      </c>
      <c r="AH32" t="s">
        <v>1069</v>
      </c>
      <c r="AI32" t="s">
        <v>1069</v>
      </c>
      <c r="AJ32" t="s">
        <v>1070</v>
      </c>
      <c r="AK32" t="s">
        <v>1070</v>
      </c>
      <c r="AL32" t="s">
        <v>1071</v>
      </c>
      <c r="AM32" t="s">
        <v>1071</v>
      </c>
      <c r="AN32" t="s">
        <v>1072</v>
      </c>
      <c r="AO32" t="s">
        <v>1072</v>
      </c>
      <c r="AP32" t="s">
        <v>1073</v>
      </c>
      <c r="AQ32" t="s">
        <v>1073</v>
      </c>
      <c r="AR32" t="s">
        <v>1026</v>
      </c>
      <c r="AS32" t="s">
        <v>1026</v>
      </c>
      <c r="AT32" t="s">
        <v>1027</v>
      </c>
      <c r="AU32" t="s">
        <v>1026</v>
      </c>
      <c r="AV32" t="s">
        <v>1027</v>
      </c>
      <c r="AW32" t="s">
        <v>1026</v>
      </c>
      <c r="AX32" t="s">
        <v>1027</v>
      </c>
      <c r="AY32" t="s">
        <v>1026</v>
      </c>
      <c r="AZ32" t="s">
        <v>1027</v>
      </c>
      <c r="BA32" t="s">
        <v>1026</v>
      </c>
      <c r="BB32" t="s">
        <v>1027</v>
      </c>
    </row>
    <row r="33" spans="4:54">
      <c r="D33" s="1179" t="s">
        <v>603</v>
      </c>
      <c r="E33" s="1182"/>
      <c r="F33" s="1182"/>
      <c r="G33" s="1182"/>
      <c r="H33" s="1182"/>
      <c r="I33" s="1182"/>
      <c r="J33" s="1182"/>
      <c r="K33" s="1182"/>
      <c r="L33" s="1182"/>
      <c r="M33" s="1182"/>
      <c r="N33" s="1182"/>
      <c r="O33" s="1183"/>
      <c r="P33" s="63"/>
      <c r="AB33" s="1"/>
    </row>
    <row r="34" spans="4:54">
      <c r="D34" s="58" t="s">
        <v>33</v>
      </c>
      <c r="E34" s="627" t="str">
        <f>IFERROR(IF('General Disclosures'!G58="", "", VALUE('General Disclosures'!G58)), "")</f>
        <v/>
      </c>
      <c r="F34" s="354"/>
      <c r="G34" s="494" t="str">
        <f>IF(F34="","",IFERROR(F34/$E34,0))</f>
        <v/>
      </c>
      <c r="H34" s="631"/>
      <c r="I34" s="495" t="str">
        <f>IF(H34="","",IFERROR(H34/$E34,0))</f>
        <v/>
      </c>
      <c r="J34" s="383"/>
      <c r="K34" s="495"/>
      <c r="L34" s="634"/>
      <c r="M34" s="495" t="str">
        <f>IF(L34="","",IFERROR(L34/$E34,0))</f>
        <v/>
      </c>
      <c r="N34" s="631"/>
      <c r="O34" s="495" t="str">
        <f>IF(N34="","",IFERROR(N34/$E34,0))</f>
        <v/>
      </c>
      <c r="P34" s="63"/>
      <c r="Z34" t="s">
        <v>847</v>
      </c>
      <c r="AA34" t="s">
        <v>862</v>
      </c>
      <c r="AB34" t="s">
        <v>33</v>
      </c>
      <c r="AE34" t="s">
        <v>722</v>
      </c>
      <c r="AG34" t="s">
        <v>1074</v>
      </c>
      <c r="AH34" t="s">
        <v>1069</v>
      </c>
      <c r="AI34" t="s">
        <v>1069</v>
      </c>
      <c r="AJ34" t="s">
        <v>1070</v>
      </c>
      <c r="AK34" t="s">
        <v>1070</v>
      </c>
      <c r="AL34" t="s">
        <v>1071</v>
      </c>
      <c r="AM34" t="s">
        <v>1071</v>
      </c>
      <c r="AN34" t="s">
        <v>1072</v>
      </c>
      <c r="AO34" t="s">
        <v>1072</v>
      </c>
      <c r="AP34" t="s">
        <v>1073</v>
      </c>
      <c r="AQ34" t="s">
        <v>1073</v>
      </c>
      <c r="AR34" t="s">
        <v>1026</v>
      </c>
      <c r="AS34" t="s">
        <v>1026</v>
      </c>
      <c r="AT34" t="s">
        <v>1027</v>
      </c>
      <c r="AU34" t="s">
        <v>1026</v>
      </c>
      <c r="AV34" t="s">
        <v>1027</v>
      </c>
      <c r="AW34" t="s">
        <v>1026</v>
      </c>
      <c r="AX34" t="s">
        <v>1027</v>
      </c>
      <c r="AY34" t="s">
        <v>1026</v>
      </c>
      <c r="AZ34" t="s">
        <v>1027</v>
      </c>
      <c r="BA34" t="s">
        <v>1026</v>
      </c>
      <c r="BB34" t="s">
        <v>1027</v>
      </c>
    </row>
    <row r="35" spans="4:54">
      <c r="D35" s="58" t="s">
        <v>34</v>
      </c>
      <c r="E35" s="627" t="str">
        <f>IFERROR(IF('General Disclosures'!I58="", "", VALUE('General Disclosures'!I58)), "")</f>
        <v/>
      </c>
      <c r="F35" s="503"/>
      <c r="G35" s="494" t="str">
        <f t="shared" ref="G35" si="19">IF(F35="","",IFERROR(F35/$E35,0))</f>
        <v/>
      </c>
      <c r="H35" s="632"/>
      <c r="I35" s="495" t="str">
        <f t="shared" ref="I35:I37" si="20">IF(H35="","",IFERROR(H35/$E35,0))</f>
        <v/>
      </c>
      <c r="J35" s="637"/>
      <c r="K35" s="495" t="str">
        <f t="shared" ref="K35:K37" si="21">IF(J35="","",IFERROR(J35/$E35,0))</f>
        <v/>
      </c>
      <c r="L35" s="495"/>
      <c r="M35" s="495"/>
      <c r="N35" s="632"/>
      <c r="O35" s="495" t="str">
        <f t="shared" ref="O35" si="22">IF(N35="","",IFERROR(N35/$E35,0))</f>
        <v/>
      </c>
      <c r="P35" s="63"/>
      <c r="Z35" t="s">
        <v>847</v>
      </c>
      <c r="AA35" t="s">
        <v>863</v>
      </c>
      <c r="AB35" t="s">
        <v>34</v>
      </c>
      <c r="AE35" t="s">
        <v>722</v>
      </c>
      <c r="AG35" t="s">
        <v>1074</v>
      </c>
      <c r="AH35" t="s">
        <v>1069</v>
      </c>
      <c r="AI35" t="s">
        <v>1069</v>
      </c>
      <c r="AJ35" t="s">
        <v>1070</v>
      </c>
      <c r="AK35" t="s">
        <v>1070</v>
      </c>
      <c r="AL35" t="s">
        <v>1071</v>
      </c>
      <c r="AM35" t="s">
        <v>1071</v>
      </c>
      <c r="AN35" t="s">
        <v>1072</v>
      </c>
      <c r="AO35" t="s">
        <v>1072</v>
      </c>
      <c r="AP35" t="s">
        <v>1073</v>
      </c>
      <c r="AQ35" t="s">
        <v>1073</v>
      </c>
      <c r="AR35" t="s">
        <v>1026</v>
      </c>
      <c r="AS35" t="s">
        <v>1026</v>
      </c>
      <c r="AT35" t="s">
        <v>1027</v>
      </c>
      <c r="AU35" t="s">
        <v>1026</v>
      </c>
      <c r="AV35" t="s">
        <v>1027</v>
      </c>
      <c r="AW35" t="s">
        <v>1026</v>
      </c>
      <c r="AX35" t="s">
        <v>1027</v>
      </c>
      <c r="AY35" t="s">
        <v>1026</v>
      </c>
      <c r="AZ35" t="s">
        <v>1027</v>
      </c>
      <c r="BA35" t="s">
        <v>1026</v>
      </c>
      <c r="BB35" t="s">
        <v>1027</v>
      </c>
    </row>
    <row r="36" spans="4:54">
      <c r="D36" s="175" t="s">
        <v>264</v>
      </c>
      <c r="E36" s="627" t="str">
        <f>IFERROR(IF('General Disclosures'!K58="", "", VALUE('General Disclosures'!K58)), "")</f>
        <v/>
      </c>
      <c r="F36" s="628"/>
      <c r="G36" s="494" t="str">
        <f>IF(F36="","",IFERROR(F36/$E36,0))</f>
        <v/>
      </c>
      <c r="H36" s="633"/>
      <c r="I36" s="495" t="str">
        <f t="shared" si="20"/>
        <v/>
      </c>
      <c r="J36" s="633"/>
      <c r="K36" s="495" t="str">
        <f t="shared" si="21"/>
        <v/>
      </c>
      <c r="L36" s="638"/>
      <c r="M36" s="495" t="str">
        <f t="shared" ref="M36:M37" si="23">IF(L36="","",IFERROR(L36/$E36,0))</f>
        <v/>
      </c>
      <c r="N36" s="633"/>
      <c r="O36" s="495" t="str">
        <f>IF(N36="","",IFERROR(N36/$E36,0))</f>
        <v/>
      </c>
      <c r="P36" s="63"/>
      <c r="Z36" t="s">
        <v>847</v>
      </c>
      <c r="AA36" t="s">
        <v>864</v>
      </c>
      <c r="AB36" t="s">
        <v>264</v>
      </c>
      <c r="AE36" t="s">
        <v>722</v>
      </c>
      <c r="AG36" t="s">
        <v>1074</v>
      </c>
      <c r="AH36" t="s">
        <v>1069</v>
      </c>
      <c r="AI36" t="s">
        <v>1069</v>
      </c>
      <c r="AJ36" t="s">
        <v>1070</v>
      </c>
      <c r="AK36" t="s">
        <v>1070</v>
      </c>
      <c r="AL36" t="s">
        <v>1071</v>
      </c>
      <c r="AM36" t="s">
        <v>1071</v>
      </c>
      <c r="AN36" t="s">
        <v>1072</v>
      </c>
      <c r="AO36" t="s">
        <v>1072</v>
      </c>
      <c r="AP36" t="s">
        <v>1073</v>
      </c>
      <c r="AQ36" t="s">
        <v>1073</v>
      </c>
      <c r="AR36" t="s">
        <v>1026</v>
      </c>
      <c r="AS36" t="s">
        <v>1026</v>
      </c>
      <c r="AT36" t="s">
        <v>1027</v>
      </c>
      <c r="AU36" t="s">
        <v>1026</v>
      </c>
      <c r="AV36" t="s">
        <v>1027</v>
      </c>
      <c r="AW36" t="s">
        <v>1026</v>
      </c>
      <c r="AX36" t="s">
        <v>1027</v>
      </c>
      <c r="AY36" t="s">
        <v>1026</v>
      </c>
      <c r="AZ36" t="s">
        <v>1027</v>
      </c>
      <c r="BA36" t="s">
        <v>1026</v>
      </c>
      <c r="BB36" t="s">
        <v>1027</v>
      </c>
    </row>
    <row r="37" spans="4:54">
      <c r="D37" s="58" t="s">
        <v>21</v>
      </c>
      <c r="E37" s="488" t="str">
        <f>IF(COUNT(E34:E36)&gt;0,SUM(E34:E36),"")</f>
        <v/>
      </c>
      <c r="F37" s="488" t="str">
        <f t="shared" ref="F37" si="24">IF(COUNT(F34:F36)&gt;0,SUM(F34:F36),"")</f>
        <v/>
      </c>
      <c r="G37" s="635" t="str">
        <f>IF(F37="","",IFERROR(F37/$E37,0))</f>
        <v/>
      </c>
      <c r="H37" s="488" t="str">
        <f t="shared" ref="H37:N37" si="25">IF(COUNT(H34:H36)&gt;0,SUM(H34:H36),"")</f>
        <v/>
      </c>
      <c r="I37" s="636" t="str">
        <f t="shared" si="20"/>
        <v/>
      </c>
      <c r="J37" s="488" t="str">
        <f>IF(COUNT(J35:J36)&gt;0,SUM(J35:J36),"")</f>
        <v/>
      </c>
      <c r="K37" s="636" t="str">
        <f t="shared" si="21"/>
        <v/>
      </c>
      <c r="L37" s="488" t="str">
        <f>IF(COUNT(L34,L36)&gt;0,SUM(L34,L36),"")</f>
        <v/>
      </c>
      <c r="M37" s="636" t="str">
        <f t="shared" si="23"/>
        <v/>
      </c>
      <c r="N37" s="488" t="str">
        <f t="shared" si="25"/>
        <v/>
      </c>
      <c r="O37" s="636" t="str">
        <f>IF(N37="","",IFERROR(N37/$E37,0))</f>
        <v/>
      </c>
      <c r="P37" s="65"/>
      <c r="Z37" t="s">
        <v>847</v>
      </c>
      <c r="AA37" t="s">
        <v>861</v>
      </c>
      <c r="AG37" t="s">
        <v>1068</v>
      </c>
      <c r="AH37" t="s">
        <v>1069</v>
      </c>
      <c r="AI37" t="s">
        <v>1069</v>
      </c>
      <c r="AJ37" t="s">
        <v>1070</v>
      </c>
      <c r="AK37" t="s">
        <v>1070</v>
      </c>
      <c r="AL37" t="s">
        <v>1071</v>
      </c>
      <c r="AM37" t="s">
        <v>1071</v>
      </c>
      <c r="AN37" t="s">
        <v>1072</v>
      </c>
      <c r="AO37" t="s">
        <v>1072</v>
      </c>
      <c r="AP37" t="s">
        <v>1073</v>
      </c>
      <c r="AQ37" t="s">
        <v>1073</v>
      </c>
      <c r="AR37" t="s">
        <v>1026</v>
      </c>
      <c r="AS37" t="s">
        <v>1026</v>
      </c>
      <c r="AT37" t="s">
        <v>1027</v>
      </c>
      <c r="AU37" t="s">
        <v>1026</v>
      </c>
      <c r="AV37" t="s">
        <v>1027</v>
      </c>
      <c r="AW37" t="s">
        <v>1026</v>
      </c>
      <c r="AX37" t="s">
        <v>1027</v>
      </c>
      <c r="AY37" t="s">
        <v>1026</v>
      </c>
      <c r="AZ37" t="s">
        <v>1027</v>
      </c>
      <c r="BA37" t="s">
        <v>1026</v>
      </c>
      <c r="BB37" t="s">
        <v>1027</v>
      </c>
    </row>
    <row r="38" spans="4:54" ht="15" customHeight="1">
      <c r="D38" s="1279" t="s">
        <v>1890</v>
      </c>
      <c r="E38" s="1280"/>
      <c r="F38" s="1280"/>
      <c r="G38" s="1280"/>
      <c r="H38" s="1280"/>
      <c r="I38" s="1280"/>
      <c r="J38" s="1280"/>
      <c r="K38" s="325"/>
      <c r="L38" s="576"/>
      <c r="M38" s="576"/>
      <c r="N38" s="576"/>
      <c r="O38" s="576"/>
      <c r="P38" s="327"/>
    </row>
    <row r="39" spans="4:54">
      <c r="D39" s="14"/>
      <c r="E39" s="1278" t="str">
        <f>"FY ("&amp;RIGHT('General Disclosures'!F19,4)&amp;"-"&amp;RIGHT('General Disclosures'!H19,2)&amp;")"</f>
        <v>FY (-)</v>
      </c>
      <c r="F39" s="1278"/>
      <c r="G39" s="1278"/>
      <c r="H39" s="1278" t="str">
        <f>"PY ("&amp;RIGHT('General Disclosures'!F20,4)&amp;"-"&amp;RIGHT('General Disclosures'!H20,2)&amp;")"</f>
        <v>PY (-)</v>
      </c>
      <c r="I39" s="1278"/>
      <c r="J39" s="1278"/>
      <c r="K39" s="325"/>
      <c r="L39" s="576"/>
      <c r="M39" s="576"/>
      <c r="N39" s="576"/>
      <c r="O39" s="576"/>
      <c r="P39" s="328"/>
    </row>
    <row r="40" spans="4:54" ht="120">
      <c r="D40" s="493" t="s">
        <v>1893</v>
      </c>
      <c r="E40" s="1281"/>
      <c r="F40" s="1282"/>
      <c r="G40" s="1282"/>
      <c r="H40" s="1286"/>
      <c r="I40" s="1282"/>
      <c r="J40" s="1287"/>
      <c r="K40" s="576"/>
      <c r="L40" s="576"/>
      <c r="M40" s="576"/>
      <c r="N40" s="576"/>
      <c r="O40" s="576"/>
      <c r="P40" s="328"/>
      <c r="AA40" t="s">
        <v>2476</v>
      </c>
    </row>
    <row r="41" spans="4:54">
      <c r="D41" s="58" t="s">
        <v>1891</v>
      </c>
      <c r="E41" s="1283"/>
      <c r="F41" s="1284"/>
      <c r="G41" s="1284"/>
      <c r="H41" s="1288"/>
      <c r="I41" s="1284"/>
      <c r="J41" s="1289"/>
      <c r="K41" s="576"/>
      <c r="L41" s="576"/>
      <c r="M41" s="576"/>
      <c r="N41" s="576"/>
      <c r="O41" s="576"/>
      <c r="P41" s="328"/>
      <c r="AA41" t="s">
        <v>2477</v>
      </c>
    </row>
    <row r="42" spans="4:54" ht="45">
      <c r="D42" s="493" t="s">
        <v>1892</v>
      </c>
      <c r="E42" s="1285" t="str">
        <f>IFERROR(ROUND(E40/E41,4),"")</f>
        <v/>
      </c>
      <c r="F42" s="1285"/>
      <c r="G42" s="1285"/>
      <c r="H42" s="1290" t="str">
        <f>IFERROR(ROUND(H40/H41,4),"")</f>
        <v/>
      </c>
      <c r="I42" s="1290"/>
      <c r="J42" s="1290"/>
      <c r="K42" s="326"/>
      <c r="L42" s="326"/>
      <c r="M42" s="326"/>
      <c r="N42" s="326"/>
      <c r="O42" s="326"/>
      <c r="P42" s="329"/>
      <c r="AA42" t="s">
        <v>2478</v>
      </c>
    </row>
    <row r="43" spans="4:54">
      <c r="D43" s="1247" t="s">
        <v>604</v>
      </c>
      <c r="E43" s="1249"/>
      <c r="F43" s="1249"/>
      <c r="G43" s="1249"/>
      <c r="H43" s="1249"/>
      <c r="I43" s="1249"/>
      <c r="J43" s="1249"/>
      <c r="K43" s="1248"/>
      <c r="L43" s="1248"/>
      <c r="M43" s="1248"/>
      <c r="N43" s="1248"/>
      <c r="O43" s="1248"/>
      <c r="P43" s="1272"/>
    </row>
    <row r="44" spans="4:54">
      <c r="D44" s="1273" t="s">
        <v>196</v>
      </c>
      <c r="E44" s="1274" t="str">
        <f>"FY ("&amp;RIGHT('General Disclosures'!F19,4)&amp;"-"&amp;RIGHT('General Disclosures'!H19,2)&amp;")"</f>
        <v>FY (-)</v>
      </c>
      <c r="F44" s="1274"/>
      <c r="G44" s="1274"/>
      <c r="H44" s="1274"/>
      <c r="I44" s="1274"/>
      <c r="J44" s="1274"/>
      <c r="K44" s="1274" t="str">
        <f>"PY ("&amp;RIGHT('General Disclosures'!F20,4)&amp;"-"&amp;RIGHT('General Disclosures'!H20,2)&amp;")"</f>
        <v>PY (-)</v>
      </c>
      <c r="L44" s="1274"/>
      <c r="M44" s="1274"/>
      <c r="N44" s="1274"/>
      <c r="O44" s="1274"/>
      <c r="P44" s="1275"/>
    </row>
    <row r="45" spans="4:54" s="306" customFormat="1" ht="37.5" customHeight="1">
      <c r="D45" s="1273"/>
      <c r="E45" s="1276" t="s">
        <v>197</v>
      </c>
      <c r="F45" s="1276"/>
      <c r="G45" s="1276" t="s">
        <v>1542</v>
      </c>
      <c r="H45" s="1276"/>
      <c r="I45" s="1276" t="s">
        <v>199</v>
      </c>
      <c r="J45" s="1276"/>
      <c r="K45" s="1276" t="s">
        <v>197</v>
      </c>
      <c r="L45" s="1276"/>
      <c r="M45" s="1276" t="s">
        <v>1542</v>
      </c>
      <c r="N45" s="1276"/>
      <c r="O45" s="1276" t="s">
        <v>199</v>
      </c>
      <c r="P45" s="1277"/>
    </row>
    <row r="46" spans="4:54">
      <c r="D46" s="14" t="s">
        <v>201</v>
      </c>
      <c r="E46" s="1140"/>
      <c r="F46" s="1307"/>
      <c r="G46" s="1308"/>
      <c r="H46" s="1307"/>
      <c r="I46" s="1259"/>
      <c r="J46" s="1150"/>
      <c r="K46" s="1308"/>
      <c r="L46" s="1307"/>
      <c r="M46" s="1308"/>
      <c r="N46" s="1307"/>
      <c r="O46" s="1259"/>
      <c r="P46" s="1260"/>
      <c r="AA46" t="s">
        <v>1065</v>
      </c>
      <c r="AB46" t="s">
        <v>201</v>
      </c>
      <c r="AE46" t="s">
        <v>722</v>
      </c>
      <c r="AG46" s="1182" t="s">
        <v>2560</v>
      </c>
      <c r="AH46" s="1182"/>
      <c r="AI46" s="1182" t="s">
        <v>2561</v>
      </c>
      <c r="AJ46" s="1182"/>
      <c r="AK46" s="1182" t="s">
        <v>1028</v>
      </c>
      <c r="AL46" s="1182"/>
      <c r="AM46" s="1182" t="s">
        <v>2560</v>
      </c>
      <c r="AN46" s="1182"/>
      <c r="AO46" s="1182" t="s">
        <v>2561</v>
      </c>
      <c r="AP46" s="1182"/>
      <c r="AQ46" s="1182" t="s">
        <v>1028</v>
      </c>
      <c r="AR46" s="1182"/>
    </row>
    <row r="47" spans="4:54">
      <c r="D47" s="14" t="s">
        <v>202</v>
      </c>
      <c r="E47" s="1261"/>
      <c r="F47" s="1262"/>
      <c r="G47" s="1268"/>
      <c r="H47" s="1262"/>
      <c r="I47" s="1269"/>
      <c r="J47" s="1270"/>
      <c r="K47" s="1268"/>
      <c r="L47" s="1262"/>
      <c r="M47" s="1268"/>
      <c r="N47" s="1262"/>
      <c r="O47" s="1269"/>
      <c r="P47" s="1271"/>
      <c r="AA47" t="s">
        <v>1066</v>
      </c>
      <c r="AB47" t="s">
        <v>202</v>
      </c>
      <c r="AE47" t="s">
        <v>722</v>
      </c>
      <c r="AG47" s="1182" t="s">
        <v>2560</v>
      </c>
      <c r="AH47" s="1182"/>
      <c r="AI47" s="1182" t="s">
        <v>2561</v>
      </c>
      <c r="AJ47" s="1182"/>
      <c r="AK47" s="1182" t="s">
        <v>1028</v>
      </c>
      <c r="AL47" s="1182"/>
      <c r="AM47" s="1182" t="s">
        <v>2560</v>
      </c>
      <c r="AN47" s="1182"/>
      <c r="AO47" s="1182" t="s">
        <v>2561</v>
      </c>
      <c r="AP47" s="1182"/>
      <c r="AQ47" s="1182" t="s">
        <v>1028</v>
      </c>
      <c r="AR47" s="1182"/>
    </row>
    <row r="48" spans="4:54">
      <c r="D48" s="14" t="s">
        <v>203</v>
      </c>
      <c r="E48" s="1261"/>
      <c r="F48" s="1262"/>
      <c r="G48" s="1263"/>
      <c r="H48" s="1264"/>
      <c r="I48" s="1265"/>
      <c r="J48" s="1266"/>
      <c r="K48" s="1263"/>
      <c r="L48" s="1264"/>
      <c r="M48" s="1263"/>
      <c r="N48" s="1264"/>
      <c r="O48" s="1265"/>
      <c r="P48" s="1267"/>
      <c r="AA48" t="s">
        <v>1067</v>
      </c>
      <c r="AB48" t="s">
        <v>203</v>
      </c>
      <c r="AE48" t="s">
        <v>722</v>
      </c>
      <c r="AG48" s="1182" t="s">
        <v>2560</v>
      </c>
      <c r="AH48" s="1182"/>
      <c r="AI48" s="1182" t="s">
        <v>2561</v>
      </c>
      <c r="AJ48" s="1182"/>
      <c r="AK48" s="1182" t="s">
        <v>1028</v>
      </c>
      <c r="AL48" s="1182"/>
      <c r="AM48" s="1182" t="s">
        <v>2560</v>
      </c>
      <c r="AN48" s="1182"/>
      <c r="AO48" s="1182" t="s">
        <v>2561</v>
      </c>
      <c r="AP48" s="1182"/>
      <c r="AQ48" s="1182" t="s">
        <v>1028</v>
      </c>
      <c r="AR48" s="1182"/>
    </row>
    <row r="49" spans="4:39">
      <c r="D49" s="14" t="s">
        <v>204</v>
      </c>
      <c r="E49" s="1255" t="s">
        <v>82</v>
      </c>
      <c r="F49" s="1255"/>
      <c r="G49" s="1256"/>
      <c r="H49" s="1257"/>
      <c r="I49" s="1257"/>
      <c r="J49" s="1257"/>
      <c r="K49" s="1257"/>
      <c r="L49" s="1257"/>
      <c r="M49" s="1257"/>
      <c r="N49" s="1257"/>
      <c r="O49" s="1257"/>
      <c r="P49" s="1258"/>
    </row>
    <row r="50" spans="4:39">
      <c r="D50" s="1247" t="s">
        <v>459</v>
      </c>
      <c r="E50" s="1248"/>
      <c r="F50" s="1248"/>
      <c r="G50" s="1249"/>
      <c r="H50" s="1249"/>
      <c r="I50" s="1249"/>
      <c r="J50" s="1249"/>
      <c r="K50" s="1249"/>
      <c r="L50" s="1249"/>
      <c r="M50" s="1249"/>
      <c r="N50" s="1250"/>
      <c r="O50" s="1249"/>
      <c r="P50" s="1251"/>
    </row>
    <row r="51" spans="4:39" ht="29.25" customHeight="1">
      <c r="D51" s="1252" t="s">
        <v>205</v>
      </c>
      <c r="E51" s="1253"/>
      <c r="F51" s="1253"/>
      <c r="G51" s="1253"/>
      <c r="H51" s="1253"/>
      <c r="I51" s="1253"/>
      <c r="J51" s="1253"/>
      <c r="K51" s="1253"/>
      <c r="L51" s="1253"/>
      <c r="M51" s="255"/>
      <c r="N51" s="277"/>
      <c r="O51" s="16"/>
      <c r="P51" s="63"/>
      <c r="AA51" t="s">
        <v>1030</v>
      </c>
      <c r="AB51" t="s">
        <v>1674</v>
      </c>
      <c r="AE51" t="s">
        <v>722</v>
      </c>
    </row>
    <row r="52" spans="4:39" ht="30" customHeight="1">
      <c r="D52" s="1120" t="s">
        <v>206</v>
      </c>
      <c r="E52" s="1254"/>
      <c r="F52" s="1254"/>
      <c r="G52" s="1254"/>
      <c r="H52" s="1254"/>
      <c r="I52" s="1254"/>
      <c r="J52" s="1254"/>
      <c r="K52" s="1254"/>
      <c r="L52" s="1126"/>
      <c r="M52" s="276"/>
      <c r="N52" s="16"/>
      <c r="O52" s="16"/>
      <c r="P52" s="63"/>
      <c r="AA52" t="s">
        <v>1031</v>
      </c>
    </row>
    <row r="53" spans="4:39" ht="30" customHeight="1">
      <c r="D53" s="1157" t="s">
        <v>460</v>
      </c>
      <c r="E53" s="1158"/>
      <c r="F53" s="1158"/>
      <c r="G53" s="1158"/>
      <c r="H53" s="1158"/>
      <c r="I53" s="1158"/>
      <c r="J53" s="1158"/>
      <c r="K53" s="1158"/>
      <c r="L53" s="1158"/>
      <c r="M53" s="255"/>
      <c r="N53" s="277"/>
      <c r="O53" s="16"/>
      <c r="P53" s="63"/>
      <c r="AA53" t="s">
        <v>1032</v>
      </c>
      <c r="AB53" t="s">
        <v>1676</v>
      </c>
      <c r="AE53" t="s">
        <v>722</v>
      </c>
    </row>
    <row r="54" spans="4:39" ht="30" customHeight="1">
      <c r="D54" s="561" t="s">
        <v>207</v>
      </c>
      <c r="E54" s="41"/>
      <c r="F54" s="41"/>
      <c r="G54" s="41"/>
      <c r="H54" s="41"/>
      <c r="I54" s="41"/>
      <c r="J54" s="41"/>
      <c r="K54" s="41"/>
      <c r="L54" s="153"/>
      <c r="M54" s="277"/>
      <c r="N54" s="16"/>
      <c r="O54" s="16"/>
      <c r="P54" s="63"/>
      <c r="AA54" t="s">
        <v>1033</v>
      </c>
      <c r="AB54" s="113" t="s">
        <v>207</v>
      </c>
      <c r="AE54" t="s">
        <v>722</v>
      </c>
    </row>
    <row r="55" spans="4:39">
      <c r="D55" s="1168" t="s">
        <v>461</v>
      </c>
      <c r="E55" s="1169"/>
      <c r="F55" s="1169"/>
      <c r="G55" s="1169"/>
      <c r="H55" s="1169"/>
      <c r="I55" s="1169"/>
      <c r="J55" s="1169"/>
      <c r="K55" s="1169"/>
      <c r="L55" s="1169"/>
      <c r="M55" s="16"/>
      <c r="N55" s="16"/>
      <c r="O55" s="16"/>
      <c r="P55" s="63"/>
    </row>
    <row r="56" spans="4:39">
      <c r="D56" s="174"/>
      <c r="E56" s="1244" t="s">
        <v>191</v>
      </c>
      <c r="F56" s="1244"/>
      <c r="G56" s="1244"/>
      <c r="H56" s="1244"/>
      <c r="I56" s="1244" t="s">
        <v>209</v>
      </c>
      <c r="J56" s="1244"/>
      <c r="K56" s="1244"/>
      <c r="L56" s="1244"/>
      <c r="M56" s="16"/>
      <c r="N56" s="16"/>
      <c r="O56" s="16"/>
      <c r="P56" s="63"/>
    </row>
    <row r="57" spans="4:39">
      <c r="D57" s="174" t="s">
        <v>208</v>
      </c>
      <c r="E57" s="1245" t="s">
        <v>210</v>
      </c>
      <c r="F57" s="1246"/>
      <c r="G57" s="1246" t="s">
        <v>211</v>
      </c>
      <c r="H57" s="1246"/>
      <c r="I57" s="1246" t="s">
        <v>210</v>
      </c>
      <c r="J57" s="1246"/>
      <c r="K57" s="1246" t="s">
        <v>211</v>
      </c>
      <c r="L57" s="1246"/>
      <c r="M57" s="16"/>
      <c r="N57" s="16"/>
      <c r="O57" s="16"/>
      <c r="P57" s="63"/>
    </row>
    <row r="58" spans="4:39">
      <c r="D58" s="58" t="s">
        <v>33</v>
      </c>
      <c r="E58" s="1234"/>
      <c r="F58" s="1235"/>
      <c r="G58" s="1236"/>
      <c r="H58" s="1235"/>
      <c r="I58" s="1236"/>
      <c r="J58" s="1237"/>
      <c r="K58" s="1236"/>
      <c r="L58" s="1238"/>
      <c r="M58" s="16"/>
      <c r="N58" s="16"/>
      <c r="O58" s="16"/>
      <c r="P58" s="63"/>
      <c r="AA58" t="s">
        <v>862</v>
      </c>
      <c r="AB58" t="s">
        <v>33</v>
      </c>
      <c r="AE58" t="s">
        <v>722</v>
      </c>
      <c r="AG58" t="s">
        <v>1034</v>
      </c>
      <c r="AI58" t="s">
        <v>1035</v>
      </c>
      <c r="AK58" t="s">
        <v>1036</v>
      </c>
      <c r="AM58" t="s">
        <v>1037</v>
      </c>
    </row>
    <row r="59" spans="4:39">
      <c r="D59" s="58" t="s">
        <v>34</v>
      </c>
      <c r="E59" s="1239"/>
      <c r="F59" s="1240"/>
      <c r="G59" s="1241"/>
      <c r="H59" s="1240"/>
      <c r="I59" s="1241"/>
      <c r="J59" s="1242"/>
      <c r="K59" s="1241"/>
      <c r="L59" s="1243"/>
      <c r="M59" s="16"/>
      <c r="N59" s="16"/>
      <c r="O59" s="16"/>
      <c r="P59" s="63"/>
      <c r="AA59" t="s">
        <v>863</v>
      </c>
      <c r="AB59" t="s">
        <v>34</v>
      </c>
      <c r="AE59" t="s">
        <v>722</v>
      </c>
      <c r="AG59" t="s">
        <v>1034</v>
      </c>
      <c r="AI59" t="s">
        <v>1035</v>
      </c>
      <c r="AK59" t="s">
        <v>1036</v>
      </c>
      <c r="AM59" t="s">
        <v>1037</v>
      </c>
    </row>
    <row r="60" spans="4:39">
      <c r="D60" s="58" t="s">
        <v>264</v>
      </c>
      <c r="E60" s="1225"/>
      <c r="F60" s="1226"/>
      <c r="G60" s="1227"/>
      <c r="H60" s="1226"/>
      <c r="I60" s="1227"/>
      <c r="J60" s="1228"/>
      <c r="K60" s="1227"/>
      <c r="L60" s="1229"/>
      <c r="M60" s="16"/>
      <c r="N60" s="16"/>
      <c r="O60" s="16"/>
      <c r="P60" s="63"/>
      <c r="AA60" t="s">
        <v>864</v>
      </c>
      <c r="AB60" t="s">
        <v>264</v>
      </c>
      <c r="AE60" t="s">
        <v>722</v>
      </c>
      <c r="AG60" t="s">
        <v>1034</v>
      </c>
      <c r="AI60" t="s">
        <v>1035</v>
      </c>
      <c r="AK60" t="s">
        <v>1036</v>
      </c>
      <c r="AM60" t="s">
        <v>1037</v>
      </c>
    </row>
    <row r="61" spans="4:39">
      <c r="D61" s="58" t="s">
        <v>21</v>
      </c>
      <c r="E61" s="1230"/>
      <c r="F61" s="1231"/>
      <c r="G61" s="1232"/>
      <c r="H61" s="1231"/>
      <c r="I61" s="1232"/>
      <c r="J61" s="1231"/>
      <c r="K61" s="1232"/>
      <c r="L61" s="1233"/>
      <c r="M61" s="16"/>
      <c r="N61" s="16"/>
      <c r="O61" s="16"/>
      <c r="P61" s="63"/>
      <c r="AA61" t="s">
        <v>861</v>
      </c>
      <c r="AG61" t="s">
        <v>1034</v>
      </c>
      <c r="AI61" t="s">
        <v>1035</v>
      </c>
      <c r="AK61" t="s">
        <v>1036</v>
      </c>
      <c r="AM61" t="s">
        <v>1037</v>
      </c>
    </row>
    <row r="62" spans="4:39">
      <c r="D62" s="1168" t="s">
        <v>605</v>
      </c>
      <c r="E62" s="1224"/>
      <c r="F62" s="1169"/>
      <c r="G62" s="1224"/>
      <c r="H62" s="1169"/>
      <c r="I62" s="1224"/>
      <c r="J62" s="1169"/>
      <c r="K62" s="1224"/>
      <c r="L62" s="350"/>
      <c r="M62" s="16"/>
      <c r="N62" s="16"/>
      <c r="O62" s="16"/>
      <c r="P62" s="63"/>
      <c r="AA62" t="s">
        <v>1041</v>
      </c>
      <c r="AB62" t="s">
        <v>605</v>
      </c>
      <c r="AE62" t="s">
        <v>722</v>
      </c>
    </row>
    <row r="63" spans="4:39" ht="75" customHeight="1">
      <c r="D63" s="281" t="s">
        <v>212</v>
      </c>
      <c r="E63" s="23" t="s">
        <v>215</v>
      </c>
      <c r="F63" s="23" t="s">
        <v>413</v>
      </c>
      <c r="G63" s="16"/>
      <c r="H63" s="16"/>
      <c r="I63" s="16"/>
      <c r="J63" s="16"/>
      <c r="K63" s="16"/>
      <c r="L63" s="16"/>
      <c r="M63" s="16"/>
      <c r="N63" s="16"/>
      <c r="O63" s="16"/>
      <c r="P63" s="63"/>
    </row>
    <row r="64" spans="4:39" ht="30" customHeight="1">
      <c r="D64" s="228" t="s">
        <v>51</v>
      </c>
      <c r="E64" s="227"/>
      <c r="F64" s="807"/>
      <c r="G64" s="16"/>
      <c r="H64" s="16"/>
      <c r="I64" s="16"/>
      <c r="J64" s="16"/>
      <c r="K64" s="16"/>
      <c r="L64" s="16"/>
      <c r="M64" s="16"/>
      <c r="N64" s="16"/>
      <c r="O64" s="16"/>
      <c r="P64" s="63"/>
      <c r="Z64" t="s">
        <v>1042</v>
      </c>
      <c r="AA64" t="s">
        <v>1046</v>
      </c>
      <c r="AB64" t="s">
        <v>51</v>
      </c>
      <c r="AE64" t="s">
        <v>722</v>
      </c>
    </row>
    <row r="65" spans="4:44" ht="30" customHeight="1">
      <c r="D65" s="228" t="s">
        <v>213</v>
      </c>
      <c r="E65" s="168"/>
      <c r="F65" s="340"/>
      <c r="G65" s="16"/>
      <c r="H65" s="16"/>
      <c r="I65" s="16"/>
      <c r="J65" s="16"/>
      <c r="K65" s="16"/>
      <c r="L65" s="16"/>
      <c r="M65" s="16"/>
      <c r="N65" s="16"/>
      <c r="O65" s="16"/>
      <c r="P65" s="63"/>
      <c r="Z65" t="s">
        <v>1043</v>
      </c>
      <c r="AA65" t="s">
        <v>1038</v>
      </c>
      <c r="AB65" t="s">
        <v>213</v>
      </c>
      <c r="AE65" t="s">
        <v>722</v>
      </c>
    </row>
    <row r="66" spans="4:44" ht="30" customHeight="1">
      <c r="D66" s="228" t="s">
        <v>50</v>
      </c>
      <c r="E66" s="168"/>
      <c r="F66" s="340"/>
      <c r="G66" s="16"/>
      <c r="H66" s="16"/>
      <c r="I66" s="16"/>
      <c r="J66" s="16"/>
      <c r="K66" s="16"/>
      <c r="L66" s="16"/>
      <c r="M66" s="16"/>
      <c r="N66" s="16"/>
      <c r="O66" s="16"/>
      <c r="P66" s="63"/>
      <c r="Z66" t="s">
        <v>1044</v>
      </c>
      <c r="AA66" t="s">
        <v>1039</v>
      </c>
      <c r="AB66" t="s">
        <v>50</v>
      </c>
      <c r="AE66" t="s">
        <v>722</v>
      </c>
    </row>
    <row r="67" spans="4:44" ht="30" customHeight="1">
      <c r="D67" s="229" t="s">
        <v>214</v>
      </c>
      <c r="E67" s="168"/>
      <c r="F67" s="341"/>
      <c r="G67" s="16"/>
      <c r="H67" s="16"/>
      <c r="I67" s="16"/>
      <c r="J67" s="16"/>
      <c r="K67" s="16"/>
      <c r="L67" s="16"/>
      <c r="M67" s="16"/>
      <c r="N67" s="16"/>
      <c r="O67" s="16"/>
      <c r="P67" s="63"/>
      <c r="Z67" t="s">
        <v>1045</v>
      </c>
      <c r="AA67" t="s">
        <v>1040</v>
      </c>
      <c r="AB67" t="s">
        <v>214</v>
      </c>
      <c r="AE67" t="s">
        <v>722</v>
      </c>
    </row>
    <row r="68" spans="4:44">
      <c r="D68" s="1030" t="s">
        <v>462</v>
      </c>
      <c r="E68" s="1031"/>
      <c r="F68" s="1031"/>
      <c r="G68" s="1031"/>
      <c r="H68" s="1031"/>
      <c r="I68" s="1031"/>
      <c r="J68" s="1031"/>
      <c r="K68" s="1031"/>
      <c r="L68" s="1031"/>
      <c r="M68" s="1031"/>
      <c r="N68" s="1031"/>
      <c r="O68" s="1031"/>
      <c r="P68" s="1032"/>
    </row>
    <row r="69" spans="4:44">
      <c r="D69" s="1194" t="s">
        <v>190</v>
      </c>
      <c r="E69" s="1220" t="str">
        <f>"FY ("&amp;RIGHT('General Disclosures'!F19,4)&amp;"-"&amp;RIGHT('General Disclosures'!H19,2)&amp;")"</f>
        <v>FY (-)</v>
      </c>
      <c r="F69" s="1220"/>
      <c r="G69" s="1220"/>
      <c r="H69" s="1220"/>
      <c r="I69" s="1220"/>
      <c r="J69" s="1220"/>
      <c r="K69" s="1220" t="str">
        <f>"PY ("&amp;RIGHT('General Disclosures'!F20,4)&amp;"-"&amp;RIGHT('General Disclosures'!H20,2)&amp;")"</f>
        <v>PY (-)</v>
      </c>
      <c r="L69" s="1220"/>
      <c r="M69" s="1220"/>
      <c r="N69" s="1220"/>
      <c r="O69" s="1220"/>
      <c r="P69" s="1221"/>
    </row>
    <row r="70" spans="4:44" ht="45.75" customHeight="1">
      <c r="D70" s="1194"/>
      <c r="E70" s="1222" t="s">
        <v>216</v>
      </c>
      <c r="F70" s="1222"/>
      <c r="G70" s="1222" t="s">
        <v>217</v>
      </c>
      <c r="H70" s="1222"/>
      <c r="I70" s="1222" t="s">
        <v>47</v>
      </c>
      <c r="J70" s="1222"/>
      <c r="K70" s="1222" t="s">
        <v>218</v>
      </c>
      <c r="L70" s="1222"/>
      <c r="M70" s="1222" t="s">
        <v>1543</v>
      </c>
      <c r="N70" s="1222"/>
      <c r="O70" s="1222" t="s">
        <v>273</v>
      </c>
      <c r="P70" s="1223"/>
    </row>
    <row r="71" spans="4:44">
      <c r="D71" s="58" t="s">
        <v>219</v>
      </c>
      <c r="E71" s="1212" t="str">
        <f>IF(COUNT(E72:F74)&gt;0,SUM(E72:F74),"")</f>
        <v/>
      </c>
      <c r="F71" s="1212"/>
      <c r="G71" s="1212" t="str">
        <f>IF(COUNT(G72:H74)&gt;0,SUM(G72:H74),"")</f>
        <v/>
      </c>
      <c r="H71" s="1213"/>
      <c r="I71" s="1201" t="str">
        <f t="shared" ref="I71:I78" si="26">IF(G71="","",IFERROR(G71/E71,0))</f>
        <v/>
      </c>
      <c r="J71" s="1201"/>
      <c r="K71" s="1214" t="str">
        <f>IF(COUNT(K72:L74)&gt;0,SUM(K72:L74),"")</f>
        <v/>
      </c>
      <c r="L71" s="1212"/>
      <c r="M71" s="1212" t="str">
        <f>IF(COUNT(M72:N74)&gt;0,SUM(M72:N74),"")</f>
        <v/>
      </c>
      <c r="N71" s="1212"/>
      <c r="O71" s="1201" t="str">
        <f t="shared" ref="O71:O78" si="27">IF(M71="","",IFERROR(M71/K71,0))</f>
        <v/>
      </c>
      <c r="P71" s="1219"/>
      <c r="AA71" t="s">
        <v>861</v>
      </c>
      <c r="AG71" t="s">
        <v>843</v>
      </c>
      <c r="AH71" t="s">
        <v>1047</v>
      </c>
      <c r="AJ71" t="s">
        <v>1048</v>
      </c>
      <c r="AL71" t="s">
        <v>1049</v>
      </c>
      <c r="AN71" t="s">
        <v>1047</v>
      </c>
      <c r="AP71" t="s">
        <v>1048</v>
      </c>
      <c r="AR71" t="s">
        <v>1049</v>
      </c>
    </row>
    <row r="72" spans="4:44">
      <c r="D72" s="58" t="s">
        <v>33</v>
      </c>
      <c r="E72" s="1198" t="str">
        <f>IFERROR(IF('General Disclosures'!G53="", "", VALUE('General Disclosures'!G53)), "")</f>
        <v/>
      </c>
      <c r="F72" s="1198"/>
      <c r="G72" s="1210"/>
      <c r="H72" s="1209"/>
      <c r="I72" s="1201" t="str">
        <f t="shared" si="26"/>
        <v/>
      </c>
      <c r="J72" s="1201"/>
      <c r="K72" s="1210"/>
      <c r="L72" s="1211"/>
      <c r="M72" s="1208"/>
      <c r="N72" s="1209"/>
      <c r="O72" s="1201" t="str">
        <f t="shared" si="27"/>
        <v/>
      </c>
      <c r="P72" s="1201"/>
      <c r="AA72" t="s">
        <v>862</v>
      </c>
      <c r="AB72" t="s">
        <v>33</v>
      </c>
      <c r="AE72" t="s">
        <v>722</v>
      </c>
      <c r="AG72" t="s">
        <v>843</v>
      </c>
      <c r="AH72" t="s">
        <v>1047</v>
      </c>
      <c r="AJ72" t="s">
        <v>1048</v>
      </c>
      <c r="AL72" t="s">
        <v>1049</v>
      </c>
      <c r="AN72" t="s">
        <v>1047</v>
      </c>
      <c r="AP72" t="s">
        <v>1048</v>
      </c>
      <c r="AR72" t="s">
        <v>1049</v>
      </c>
    </row>
    <row r="73" spans="4:44">
      <c r="D73" s="58" t="s">
        <v>34</v>
      </c>
      <c r="E73" s="1198" t="str">
        <f>IFERROR(IF('General Disclosures'!I53="", "", VALUE('General Disclosures'!I53)), "")</f>
        <v/>
      </c>
      <c r="F73" s="1198"/>
      <c r="G73" s="1206"/>
      <c r="H73" s="1205"/>
      <c r="I73" s="1201" t="str">
        <f t="shared" si="26"/>
        <v/>
      </c>
      <c r="J73" s="1201"/>
      <c r="K73" s="1206"/>
      <c r="L73" s="1207"/>
      <c r="M73" s="1204"/>
      <c r="N73" s="1205"/>
      <c r="O73" s="1201" t="str">
        <f t="shared" si="27"/>
        <v/>
      </c>
      <c r="P73" s="1201"/>
      <c r="AA73" t="s">
        <v>863</v>
      </c>
      <c r="AB73" t="s">
        <v>34</v>
      </c>
      <c r="AE73" t="s">
        <v>722</v>
      </c>
      <c r="AG73" t="s">
        <v>843</v>
      </c>
      <c r="AH73" t="s">
        <v>1047</v>
      </c>
      <c r="AJ73" t="s">
        <v>1048</v>
      </c>
      <c r="AL73" t="s">
        <v>1049</v>
      </c>
      <c r="AN73" t="s">
        <v>1047</v>
      </c>
      <c r="AP73" t="s">
        <v>1048</v>
      </c>
      <c r="AR73" t="s">
        <v>1049</v>
      </c>
    </row>
    <row r="74" spans="4:44">
      <c r="D74" s="58" t="s">
        <v>264</v>
      </c>
      <c r="E74" s="1198" t="str">
        <f>IFERROR(IF('General Disclosures'!K53="", "", VALUE('General Disclosures'!K53)), "")</f>
        <v/>
      </c>
      <c r="F74" s="1198"/>
      <c r="G74" s="1215"/>
      <c r="H74" s="1216"/>
      <c r="I74" s="1201" t="str">
        <f t="shared" si="26"/>
        <v/>
      </c>
      <c r="J74" s="1201"/>
      <c r="K74" s="1215"/>
      <c r="L74" s="1217"/>
      <c r="M74" s="1218"/>
      <c r="N74" s="1216"/>
      <c r="O74" s="1201" t="str">
        <f t="shared" si="27"/>
        <v/>
      </c>
      <c r="P74" s="1201"/>
      <c r="AA74" t="s">
        <v>864</v>
      </c>
      <c r="AB74" t="s">
        <v>264</v>
      </c>
      <c r="AE74" t="s">
        <v>722</v>
      </c>
      <c r="AG74" t="s">
        <v>843</v>
      </c>
      <c r="AH74" t="s">
        <v>1047</v>
      </c>
      <c r="AJ74" t="s">
        <v>1048</v>
      </c>
      <c r="AL74" t="s">
        <v>1049</v>
      </c>
      <c r="AN74" t="s">
        <v>1047</v>
      </c>
      <c r="AP74" t="s">
        <v>1048</v>
      </c>
      <c r="AR74" t="s">
        <v>1049</v>
      </c>
    </row>
    <row r="75" spans="4:44">
      <c r="D75" s="58" t="s">
        <v>220</v>
      </c>
      <c r="E75" s="1212" t="str">
        <f>IF(COUNT(E76:F78)&gt;0,SUM(E76:F78),"")</f>
        <v/>
      </c>
      <c r="F75" s="1212"/>
      <c r="G75" s="1212" t="str">
        <f>IF(COUNT(G76:H78)&gt;0,SUM(G76:H78),"")</f>
        <v/>
      </c>
      <c r="H75" s="1213"/>
      <c r="I75" s="1201" t="str">
        <f t="shared" si="26"/>
        <v/>
      </c>
      <c r="J75" s="1201"/>
      <c r="K75" s="1214" t="str">
        <f>IF(COUNT(K76:L78)&gt;0,SUM(K76:L78),"")</f>
        <v/>
      </c>
      <c r="L75" s="1212"/>
      <c r="M75" s="1212" t="str">
        <f>IF(COUNT(M76:N78)&gt;0,SUM(M76:N78),"")</f>
        <v/>
      </c>
      <c r="N75" s="1213"/>
      <c r="O75" s="1201" t="str">
        <f t="shared" si="27"/>
        <v/>
      </c>
      <c r="P75" s="1201"/>
      <c r="AA75" t="s">
        <v>861</v>
      </c>
      <c r="AG75" t="s">
        <v>846</v>
      </c>
      <c r="AH75" t="s">
        <v>1047</v>
      </c>
      <c r="AJ75" t="s">
        <v>1048</v>
      </c>
      <c r="AL75" t="s">
        <v>1049</v>
      </c>
      <c r="AN75" t="s">
        <v>1047</v>
      </c>
      <c r="AP75" t="s">
        <v>1048</v>
      </c>
      <c r="AR75" t="s">
        <v>1049</v>
      </c>
    </row>
    <row r="76" spans="4:44">
      <c r="D76" s="58" t="s">
        <v>33</v>
      </c>
      <c r="E76" s="1198" t="str">
        <f>IFERROR(IF('General Disclosures'!G57="", "", VALUE('General Disclosures'!G57)), "")</f>
        <v/>
      </c>
      <c r="F76" s="1198"/>
      <c r="G76" s="1208"/>
      <c r="H76" s="1209"/>
      <c r="I76" s="1201" t="str">
        <f t="shared" si="26"/>
        <v/>
      </c>
      <c r="J76" s="1201"/>
      <c r="K76" s="1210"/>
      <c r="L76" s="1211"/>
      <c r="M76" s="1208"/>
      <c r="N76" s="1209"/>
      <c r="O76" s="1201" t="str">
        <f t="shared" si="27"/>
        <v/>
      </c>
      <c r="P76" s="1201"/>
      <c r="AA76" t="s">
        <v>862</v>
      </c>
      <c r="AB76" t="s">
        <v>33</v>
      </c>
      <c r="AE76" t="s">
        <v>722</v>
      </c>
      <c r="AG76" t="s">
        <v>846</v>
      </c>
      <c r="AH76" t="s">
        <v>1047</v>
      </c>
      <c r="AJ76" t="s">
        <v>1048</v>
      </c>
      <c r="AL76" t="s">
        <v>1049</v>
      </c>
      <c r="AN76" t="s">
        <v>1047</v>
      </c>
      <c r="AP76" t="s">
        <v>1048</v>
      </c>
      <c r="AR76" t="s">
        <v>1049</v>
      </c>
    </row>
    <row r="77" spans="4:44">
      <c r="D77" s="58" t="s">
        <v>34</v>
      </c>
      <c r="E77" s="1198" t="str">
        <f>IFERROR(IF('General Disclosures'!I57="", "", VALUE('General Disclosures'!I57)), "")</f>
        <v/>
      </c>
      <c r="F77" s="1198"/>
      <c r="G77" s="1204"/>
      <c r="H77" s="1205"/>
      <c r="I77" s="1201" t="str">
        <f t="shared" si="26"/>
        <v/>
      </c>
      <c r="J77" s="1201"/>
      <c r="K77" s="1206"/>
      <c r="L77" s="1207"/>
      <c r="M77" s="1204"/>
      <c r="N77" s="1205"/>
      <c r="O77" s="1201" t="str">
        <f t="shared" si="27"/>
        <v/>
      </c>
      <c r="P77" s="1201"/>
      <c r="AA77" t="s">
        <v>863</v>
      </c>
      <c r="AB77" t="s">
        <v>34</v>
      </c>
      <c r="AE77" t="s">
        <v>722</v>
      </c>
      <c r="AG77" t="s">
        <v>846</v>
      </c>
      <c r="AH77" t="s">
        <v>1047</v>
      </c>
      <c r="AJ77" t="s">
        <v>1048</v>
      </c>
      <c r="AL77" t="s">
        <v>1049</v>
      </c>
      <c r="AN77" t="s">
        <v>1047</v>
      </c>
      <c r="AP77" t="s">
        <v>1048</v>
      </c>
      <c r="AR77" t="s">
        <v>1049</v>
      </c>
    </row>
    <row r="78" spans="4:44">
      <c r="D78" s="175" t="s">
        <v>264</v>
      </c>
      <c r="E78" s="1198" t="str">
        <f>IFERROR(IF('General Disclosures'!K57="", "", VALUE('General Disclosures'!K57)), "")</f>
        <v/>
      </c>
      <c r="F78" s="1198"/>
      <c r="G78" s="1199"/>
      <c r="H78" s="1200"/>
      <c r="I78" s="1201" t="str">
        <f t="shared" si="26"/>
        <v/>
      </c>
      <c r="J78" s="1201"/>
      <c r="K78" s="1202"/>
      <c r="L78" s="1203"/>
      <c r="M78" s="1199"/>
      <c r="N78" s="1200"/>
      <c r="O78" s="1201" t="str">
        <f t="shared" si="27"/>
        <v/>
      </c>
      <c r="P78" s="1201"/>
      <c r="AA78" t="s">
        <v>864</v>
      </c>
      <c r="AB78" t="s">
        <v>264</v>
      </c>
      <c r="AE78" t="s">
        <v>722</v>
      </c>
      <c r="AG78" t="s">
        <v>846</v>
      </c>
      <c r="AH78" t="s">
        <v>1047</v>
      </c>
      <c r="AJ78" t="s">
        <v>1048</v>
      </c>
      <c r="AL78" t="s">
        <v>1049</v>
      </c>
      <c r="AN78" t="s">
        <v>1047</v>
      </c>
      <c r="AP78" t="s">
        <v>1048</v>
      </c>
      <c r="AR78" t="s">
        <v>1049</v>
      </c>
    </row>
    <row r="79" spans="4:44">
      <c r="D79" s="1030" t="s">
        <v>463</v>
      </c>
      <c r="E79" s="1004"/>
      <c r="F79" s="1004"/>
      <c r="G79" s="1004"/>
      <c r="H79" s="1004"/>
      <c r="I79" s="1004"/>
      <c r="J79" s="1004"/>
      <c r="K79" s="1004"/>
      <c r="L79" s="1004"/>
      <c r="M79" s="1004"/>
      <c r="N79" s="1004"/>
      <c r="O79" s="1004"/>
      <c r="P79" s="1192"/>
    </row>
    <row r="80" spans="4:44">
      <c r="D80" s="1193" t="s">
        <v>190</v>
      </c>
      <c r="E80" s="1195" t="str">
        <f>"FY ("&amp;RIGHT('General Disclosures'!F19,4)&amp;"-"&amp;RIGHT('General Disclosures'!H19,2)&amp;")"</f>
        <v>FY (-)</v>
      </c>
      <c r="F80" s="1195"/>
      <c r="G80" s="1195"/>
      <c r="H80" s="1195"/>
      <c r="I80" s="1195"/>
      <c r="J80" s="1195" t="str">
        <f>"PY ("&amp;RIGHT('General Disclosures'!F20,4)&amp;"-"&amp;RIGHT('General Disclosures'!H20,2)&amp;")"</f>
        <v>PY (-)</v>
      </c>
      <c r="K80" s="1195"/>
      <c r="L80" s="1195"/>
      <c r="M80" s="1195"/>
      <c r="N80" s="1195"/>
      <c r="O80" s="16"/>
      <c r="P80" s="63"/>
    </row>
    <row r="81" spans="4:52">
      <c r="D81" s="1194"/>
      <c r="E81" s="1196" t="s">
        <v>78</v>
      </c>
      <c r="F81" s="1197" t="s">
        <v>464</v>
      </c>
      <c r="G81" s="1196"/>
      <c r="H81" s="1197" t="s">
        <v>222</v>
      </c>
      <c r="I81" s="1196"/>
      <c r="J81" s="1196" t="s">
        <v>221</v>
      </c>
      <c r="K81" s="1196" t="s">
        <v>414</v>
      </c>
      <c r="L81" s="1196"/>
      <c r="M81" s="1196" t="s">
        <v>222</v>
      </c>
      <c r="N81" s="1196"/>
      <c r="O81" s="16"/>
      <c r="P81" s="63"/>
    </row>
    <row r="82" spans="4:52">
      <c r="D82" s="1194"/>
      <c r="E82" s="1196"/>
      <c r="F82" s="383" t="s">
        <v>223</v>
      </c>
      <c r="G82" s="383" t="s">
        <v>224</v>
      </c>
      <c r="H82" s="383" t="s">
        <v>225</v>
      </c>
      <c r="I82" s="383" t="s">
        <v>226</v>
      </c>
      <c r="J82" s="1196"/>
      <c r="K82" s="383" t="s">
        <v>227</v>
      </c>
      <c r="L82" s="383" t="s">
        <v>228</v>
      </c>
      <c r="M82" s="383" t="s">
        <v>229</v>
      </c>
      <c r="N82" s="383" t="s">
        <v>230</v>
      </c>
      <c r="O82" s="16"/>
      <c r="P82" s="63"/>
    </row>
    <row r="83" spans="4:52">
      <c r="D83" s="1179" t="s">
        <v>120</v>
      </c>
      <c r="E83" s="1180"/>
      <c r="F83" s="1180"/>
      <c r="G83" s="1180"/>
      <c r="H83" s="1180"/>
      <c r="I83" s="1180"/>
      <c r="J83" s="1180"/>
      <c r="K83" s="1180"/>
      <c r="L83" s="1180"/>
      <c r="M83" s="1180"/>
      <c r="N83" s="1181"/>
      <c r="O83" s="16"/>
      <c r="P83" s="63"/>
    </row>
    <row r="84" spans="4:52">
      <c r="D84" s="58" t="s">
        <v>33</v>
      </c>
      <c r="E84" s="227"/>
      <c r="F84" s="354"/>
      <c r="G84" s="494" t="str">
        <f>IF(F84="","",IFERROR(F84/$E84,0))</f>
        <v/>
      </c>
      <c r="H84" s="631"/>
      <c r="I84" s="494" t="str">
        <f>IF(H84="","",IFERROR(H84/$E84,0))</f>
        <v/>
      </c>
      <c r="J84" s="489"/>
      <c r="K84" s="354"/>
      <c r="L84" s="494" t="str">
        <f>IF(K84="","",IFERROR(K84/$J84,0))</f>
        <v/>
      </c>
      <c r="M84" s="631"/>
      <c r="N84" s="494" t="str">
        <f>IF(M84="","",IFERROR(M84/$J84,0))</f>
        <v/>
      </c>
      <c r="O84" s="16"/>
      <c r="P84" s="63"/>
      <c r="Z84" t="s">
        <v>845</v>
      </c>
      <c r="AA84" t="s">
        <v>862</v>
      </c>
      <c r="AB84" t="s">
        <v>33</v>
      </c>
      <c r="AE84" t="s">
        <v>722</v>
      </c>
      <c r="AG84" t="s">
        <v>1075</v>
      </c>
      <c r="AH84" t="s">
        <v>1076</v>
      </c>
      <c r="AI84" t="s">
        <v>1076</v>
      </c>
      <c r="AJ84" t="s">
        <v>1077</v>
      </c>
      <c r="AK84" t="s">
        <v>1077</v>
      </c>
      <c r="AL84" t="s">
        <v>1075</v>
      </c>
      <c r="AM84" t="s">
        <v>1076</v>
      </c>
      <c r="AN84" t="s">
        <v>1076</v>
      </c>
      <c r="AO84" t="s">
        <v>1077</v>
      </c>
      <c r="AP84" t="s">
        <v>1077</v>
      </c>
      <c r="AQ84" t="s">
        <v>1050</v>
      </c>
      <c r="AR84" t="s">
        <v>1050</v>
      </c>
      <c r="AS84" t="s">
        <v>1051</v>
      </c>
      <c r="AT84" t="s">
        <v>1050</v>
      </c>
      <c r="AU84" t="s">
        <v>1051</v>
      </c>
      <c r="AV84" t="s">
        <v>1050</v>
      </c>
      <c r="AW84" t="s">
        <v>1050</v>
      </c>
      <c r="AX84" t="s">
        <v>1051</v>
      </c>
      <c r="AY84" t="s">
        <v>1050</v>
      </c>
      <c r="AZ84" t="s">
        <v>1051</v>
      </c>
    </row>
    <row r="85" spans="4:52">
      <c r="D85" s="58" t="s">
        <v>34</v>
      </c>
      <c r="E85" s="351"/>
      <c r="F85" s="503"/>
      <c r="G85" s="494" t="str">
        <f>IF(F85="","",IFERROR(F85/$E85,0))</f>
        <v/>
      </c>
      <c r="H85" s="632"/>
      <c r="I85" s="494" t="str">
        <f>IF(H85="","",IFERROR(H85/$E85,0))</f>
        <v/>
      </c>
      <c r="J85" s="414"/>
      <c r="K85" s="503"/>
      <c r="L85" s="494" t="str">
        <f>IF(K85="","",IFERROR(K85/$J85,0))</f>
        <v/>
      </c>
      <c r="M85" s="632"/>
      <c r="N85" s="494" t="str">
        <f>IF(M85="","",IFERROR(M85/$J85,0))</f>
        <v/>
      </c>
      <c r="O85" s="16"/>
      <c r="P85" s="63"/>
      <c r="Z85" t="s">
        <v>845</v>
      </c>
      <c r="AA85" t="s">
        <v>863</v>
      </c>
      <c r="AB85" t="s">
        <v>34</v>
      </c>
      <c r="AE85" t="s">
        <v>722</v>
      </c>
      <c r="AG85" t="s">
        <v>1075</v>
      </c>
      <c r="AH85" t="s">
        <v>1076</v>
      </c>
      <c r="AI85" t="s">
        <v>1076</v>
      </c>
      <c r="AJ85" t="s">
        <v>1077</v>
      </c>
      <c r="AK85" t="s">
        <v>1077</v>
      </c>
      <c r="AL85" t="s">
        <v>1075</v>
      </c>
      <c r="AM85" t="s">
        <v>1076</v>
      </c>
      <c r="AN85" t="s">
        <v>1076</v>
      </c>
      <c r="AO85" t="s">
        <v>1077</v>
      </c>
      <c r="AP85" t="s">
        <v>1077</v>
      </c>
      <c r="AQ85" t="s">
        <v>1050</v>
      </c>
      <c r="AR85" t="s">
        <v>1050</v>
      </c>
      <c r="AS85" t="s">
        <v>1051</v>
      </c>
      <c r="AT85" t="s">
        <v>1050</v>
      </c>
      <c r="AU85" t="s">
        <v>1051</v>
      </c>
      <c r="AV85" t="s">
        <v>1050</v>
      </c>
      <c r="AW85" t="s">
        <v>1050</v>
      </c>
      <c r="AX85" t="s">
        <v>1051</v>
      </c>
      <c r="AY85" t="s">
        <v>1050</v>
      </c>
      <c r="AZ85" t="s">
        <v>1051</v>
      </c>
    </row>
    <row r="86" spans="4:52">
      <c r="D86" s="58" t="s">
        <v>264</v>
      </c>
      <c r="E86" s="380"/>
      <c r="F86" s="628"/>
      <c r="G86" s="494" t="str">
        <f>IF(F86="","",IFERROR(F86/$E86,0))</f>
        <v/>
      </c>
      <c r="H86" s="633"/>
      <c r="I86" s="494" t="str">
        <f>IF(H86="","",IFERROR(H86/$E86,0))</f>
        <v/>
      </c>
      <c r="J86" s="626"/>
      <c r="K86" s="628"/>
      <c r="L86" s="494" t="str">
        <f>IF(K86="","",IFERROR(K86/$J86,0))</f>
        <v/>
      </c>
      <c r="M86" s="633"/>
      <c r="N86" s="494" t="str">
        <f>IF(M86="","",IFERROR(M86/$J86,0))</f>
        <v/>
      </c>
      <c r="O86" s="16"/>
      <c r="P86" s="63"/>
      <c r="Z86" t="s">
        <v>845</v>
      </c>
      <c r="AA86" t="s">
        <v>864</v>
      </c>
      <c r="AB86" t="s">
        <v>264</v>
      </c>
      <c r="AE86" t="s">
        <v>722</v>
      </c>
      <c r="AG86" t="s">
        <v>1075</v>
      </c>
      <c r="AH86" t="s">
        <v>1076</v>
      </c>
      <c r="AI86" t="s">
        <v>1076</v>
      </c>
      <c r="AJ86" t="s">
        <v>1077</v>
      </c>
      <c r="AK86" t="s">
        <v>1077</v>
      </c>
      <c r="AL86" t="s">
        <v>1075</v>
      </c>
      <c r="AM86" t="s">
        <v>1076</v>
      </c>
      <c r="AN86" t="s">
        <v>1076</v>
      </c>
      <c r="AO86" t="s">
        <v>1077</v>
      </c>
      <c r="AP86" t="s">
        <v>1077</v>
      </c>
      <c r="AQ86" t="s">
        <v>1050</v>
      </c>
      <c r="AR86" t="s">
        <v>1050</v>
      </c>
      <c r="AS86" t="s">
        <v>1051</v>
      </c>
      <c r="AT86" t="s">
        <v>1050</v>
      </c>
      <c r="AU86" t="s">
        <v>1051</v>
      </c>
      <c r="AV86" t="s">
        <v>1050</v>
      </c>
      <c r="AW86" t="s">
        <v>1050</v>
      </c>
      <c r="AX86" t="s">
        <v>1051</v>
      </c>
      <c r="AY86" t="s">
        <v>1050</v>
      </c>
      <c r="AZ86" t="s">
        <v>1051</v>
      </c>
    </row>
    <row r="87" spans="4:52">
      <c r="D87" s="58" t="s">
        <v>21</v>
      </c>
      <c r="E87" s="488" t="str">
        <f>IF(COUNT(E84:E86)&gt;0,SUM(E84:E86),"")</f>
        <v/>
      </c>
      <c r="F87" s="488" t="str">
        <f t="shared" ref="F87:M87" si="28">IF(COUNT(F84:F86)&gt;0,SUM(F84:F86),"")</f>
        <v/>
      </c>
      <c r="G87" s="494" t="str">
        <f>IF(F87="","",IFERROR(F87/$E87,0))</f>
        <v/>
      </c>
      <c r="H87" s="488" t="str">
        <f t="shared" si="28"/>
        <v/>
      </c>
      <c r="I87" s="494" t="str">
        <f>IF(H87="","",IFERROR(H87/$E87,0))</f>
        <v/>
      </c>
      <c r="J87" s="488" t="str">
        <f>IF(COUNT(J84:J86)&gt;0,SUM(J84:J86),"")</f>
        <v/>
      </c>
      <c r="K87" s="488" t="str">
        <f t="shared" si="28"/>
        <v/>
      </c>
      <c r="L87" s="494" t="str">
        <f>IF(K87="","",IFERROR(K87/$J87,0))</f>
        <v/>
      </c>
      <c r="M87" s="488" t="str">
        <f t="shared" si="28"/>
        <v/>
      </c>
      <c r="N87" s="494" t="str">
        <f>IF(M87="","",IFERROR(M87/$J87,0))</f>
        <v/>
      </c>
      <c r="O87" s="16"/>
      <c r="P87" s="63"/>
      <c r="Z87" t="s">
        <v>845</v>
      </c>
      <c r="AA87" t="s">
        <v>861</v>
      </c>
      <c r="AG87" t="s">
        <v>1075</v>
      </c>
      <c r="AH87" t="s">
        <v>1076</v>
      </c>
      <c r="AI87" t="s">
        <v>1076</v>
      </c>
      <c r="AJ87" t="s">
        <v>1077</v>
      </c>
      <c r="AK87" t="s">
        <v>1077</v>
      </c>
      <c r="AL87" t="s">
        <v>1075</v>
      </c>
      <c r="AM87" t="s">
        <v>1076</v>
      </c>
      <c r="AN87" t="s">
        <v>1076</v>
      </c>
      <c r="AO87" t="s">
        <v>1077</v>
      </c>
      <c r="AP87" t="s">
        <v>1077</v>
      </c>
      <c r="AQ87" t="s">
        <v>1050</v>
      </c>
      <c r="AR87" t="s">
        <v>1050</v>
      </c>
      <c r="AS87" t="s">
        <v>1051</v>
      </c>
      <c r="AT87" t="s">
        <v>1050</v>
      </c>
      <c r="AU87" t="s">
        <v>1051</v>
      </c>
      <c r="AV87" t="s">
        <v>1050</v>
      </c>
      <c r="AW87" t="s">
        <v>1050</v>
      </c>
      <c r="AX87" t="s">
        <v>1051</v>
      </c>
      <c r="AY87" t="s">
        <v>1050</v>
      </c>
      <c r="AZ87" t="s">
        <v>1051</v>
      </c>
    </row>
    <row r="88" spans="4:52">
      <c r="D88" s="1179" t="s">
        <v>105</v>
      </c>
      <c r="E88" s="1182"/>
      <c r="F88" s="1182"/>
      <c r="G88" s="1182"/>
      <c r="H88" s="1182"/>
      <c r="I88" s="1182"/>
      <c r="J88" s="1182"/>
      <c r="K88" s="1182"/>
      <c r="L88" s="1182"/>
      <c r="M88" s="1182"/>
      <c r="N88" s="1183"/>
      <c r="O88" s="16"/>
      <c r="P88" s="63"/>
    </row>
    <row r="89" spans="4:52">
      <c r="D89" s="58" t="s">
        <v>33</v>
      </c>
      <c r="E89" s="227"/>
      <c r="F89" s="354"/>
      <c r="G89" s="494" t="str">
        <f>IF(F89="","",IFERROR(F89/$E89,0))</f>
        <v/>
      </c>
      <c r="H89" s="631"/>
      <c r="I89" s="494" t="str">
        <f>IF(H89="","",IFERROR(H89/$E89,0))</f>
        <v/>
      </c>
      <c r="J89" s="489"/>
      <c r="K89" s="354"/>
      <c r="L89" s="494" t="str">
        <f>IF(K89="","",IFERROR(K89/$J89,0))</f>
        <v/>
      </c>
      <c r="M89" s="631"/>
      <c r="N89" s="494" t="str">
        <f>IF(M89="","",IFERROR(M89/$J89,0))</f>
        <v/>
      </c>
      <c r="O89" s="16"/>
      <c r="P89" s="63"/>
      <c r="Z89" t="s">
        <v>848</v>
      </c>
      <c r="AA89" t="s">
        <v>862</v>
      </c>
      <c r="AB89" t="s">
        <v>33</v>
      </c>
      <c r="AE89" t="s">
        <v>722</v>
      </c>
      <c r="AG89" t="s">
        <v>1075</v>
      </c>
      <c r="AH89" t="s">
        <v>1076</v>
      </c>
      <c r="AI89" t="s">
        <v>1076</v>
      </c>
      <c r="AJ89" t="s">
        <v>1077</v>
      </c>
      <c r="AK89" t="s">
        <v>1077</v>
      </c>
      <c r="AL89" t="s">
        <v>1075</v>
      </c>
      <c r="AM89" t="s">
        <v>1076</v>
      </c>
      <c r="AN89" t="s">
        <v>1076</v>
      </c>
      <c r="AO89" t="s">
        <v>1077</v>
      </c>
      <c r="AP89" t="s">
        <v>1077</v>
      </c>
      <c r="AQ89" t="s">
        <v>1050</v>
      </c>
      <c r="AR89" t="s">
        <v>1050</v>
      </c>
      <c r="AS89" t="s">
        <v>1051</v>
      </c>
      <c r="AT89" t="s">
        <v>1050</v>
      </c>
      <c r="AU89" t="s">
        <v>1051</v>
      </c>
      <c r="AV89" t="s">
        <v>1050</v>
      </c>
      <c r="AW89" t="s">
        <v>1050</v>
      </c>
      <c r="AX89" t="s">
        <v>1051</v>
      </c>
      <c r="AY89" t="s">
        <v>1050</v>
      </c>
      <c r="AZ89" t="s">
        <v>1051</v>
      </c>
    </row>
    <row r="90" spans="4:52">
      <c r="D90" s="58" t="s">
        <v>34</v>
      </c>
      <c r="E90" s="351"/>
      <c r="F90" s="503"/>
      <c r="G90" s="494" t="str">
        <f>IF(F90="","",IFERROR(F90/$E90,0))</f>
        <v/>
      </c>
      <c r="H90" s="632"/>
      <c r="I90" s="494" t="str">
        <f>IF(H90="","",IFERROR(H90/$E90,0))</f>
        <v/>
      </c>
      <c r="J90" s="414"/>
      <c r="K90" s="503"/>
      <c r="L90" s="494" t="str">
        <f>IF(K90="","",IFERROR(K90/$J90,0))</f>
        <v/>
      </c>
      <c r="M90" s="632"/>
      <c r="N90" s="494" t="str">
        <f>IF(M90="","",IFERROR(M90/$J90,0))</f>
        <v/>
      </c>
      <c r="O90" s="16"/>
      <c r="P90" s="63"/>
      <c r="Z90" t="s">
        <v>848</v>
      </c>
      <c r="AA90" t="s">
        <v>863</v>
      </c>
      <c r="AB90" t="s">
        <v>34</v>
      </c>
      <c r="AE90" t="s">
        <v>722</v>
      </c>
      <c r="AG90" t="s">
        <v>1075</v>
      </c>
      <c r="AH90" t="s">
        <v>1076</v>
      </c>
      <c r="AI90" t="s">
        <v>1076</v>
      </c>
      <c r="AJ90" t="s">
        <v>1077</v>
      </c>
      <c r="AK90" t="s">
        <v>1077</v>
      </c>
      <c r="AL90" t="s">
        <v>1075</v>
      </c>
      <c r="AM90" t="s">
        <v>1076</v>
      </c>
      <c r="AN90" t="s">
        <v>1076</v>
      </c>
      <c r="AO90" t="s">
        <v>1077</v>
      </c>
      <c r="AP90" t="s">
        <v>1077</v>
      </c>
      <c r="AQ90" t="s">
        <v>1050</v>
      </c>
      <c r="AR90" t="s">
        <v>1050</v>
      </c>
      <c r="AS90" t="s">
        <v>1051</v>
      </c>
      <c r="AT90" t="s">
        <v>1050</v>
      </c>
      <c r="AU90" t="s">
        <v>1051</v>
      </c>
      <c r="AV90" t="s">
        <v>1050</v>
      </c>
      <c r="AW90" t="s">
        <v>1050</v>
      </c>
      <c r="AX90" t="s">
        <v>1051</v>
      </c>
      <c r="AY90" t="s">
        <v>1050</v>
      </c>
      <c r="AZ90" t="s">
        <v>1051</v>
      </c>
    </row>
    <row r="91" spans="4:52">
      <c r="D91" s="58" t="s">
        <v>264</v>
      </c>
      <c r="E91" s="380"/>
      <c r="F91" s="628"/>
      <c r="G91" s="494" t="str">
        <f>IF(F91="","",IFERROR(F91/$E91,0))</f>
        <v/>
      </c>
      <c r="H91" s="633"/>
      <c r="I91" s="494" t="str">
        <f>IF(H91="","",IFERROR(H91/$E91,0))</f>
        <v/>
      </c>
      <c r="J91" s="626"/>
      <c r="K91" s="628"/>
      <c r="L91" s="494" t="str">
        <f>IF(K91="","",IFERROR(K91/$J91,0))</f>
        <v/>
      </c>
      <c r="M91" s="633"/>
      <c r="N91" s="494" t="str">
        <f>IF(M91="","",IFERROR(M91/$J91,0))</f>
        <v/>
      </c>
      <c r="O91" s="16"/>
      <c r="P91" s="63"/>
      <c r="Z91" t="s">
        <v>848</v>
      </c>
      <c r="AA91" t="s">
        <v>864</v>
      </c>
      <c r="AB91" t="s">
        <v>264</v>
      </c>
      <c r="AE91" t="s">
        <v>722</v>
      </c>
      <c r="AG91" t="s">
        <v>1075</v>
      </c>
      <c r="AH91" t="s">
        <v>1076</v>
      </c>
      <c r="AI91" t="s">
        <v>1076</v>
      </c>
      <c r="AJ91" t="s">
        <v>1077</v>
      </c>
      <c r="AK91" t="s">
        <v>1077</v>
      </c>
      <c r="AL91" t="s">
        <v>1075</v>
      </c>
      <c r="AM91" t="s">
        <v>1076</v>
      </c>
      <c r="AN91" t="s">
        <v>1076</v>
      </c>
      <c r="AO91" t="s">
        <v>1077</v>
      </c>
      <c r="AP91" t="s">
        <v>1077</v>
      </c>
      <c r="AQ91" t="s">
        <v>1050</v>
      </c>
      <c r="AR91" t="s">
        <v>1050</v>
      </c>
      <c r="AS91" t="s">
        <v>1051</v>
      </c>
      <c r="AT91" t="s">
        <v>1050</v>
      </c>
      <c r="AU91" t="s">
        <v>1051</v>
      </c>
      <c r="AV91" t="s">
        <v>1050</v>
      </c>
      <c r="AW91" t="s">
        <v>1050</v>
      </c>
      <c r="AX91" t="s">
        <v>1051</v>
      </c>
      <c r="AY91" t="s">
        <v>1050</v>
      </c>
      <c r="AZ91" t="s">
        <v>1051</v>
      </c>
    </row>
    <row r="92" spans="4:52">
      <c r="D92" s="58" t="s">
        <v>21</v>
      </c>
      <c r="E92" s="488" t="str">
        <f>IF(COUNT(E89:E91)&gt;0,SUM(E89:E91),"")</f>
        <v/>
      </c>
      <c r="F92" s="488" t="str">
        <f t="shared" ref="F92:M92" si="29">IF(COUNT(F89:F91)&gt;0,SUM(F89:F91),"")</f>
        <v/>
      </c>
      <c r="G92" s="494" t="str">
        <f>IF(F92="","",IFERROR(F92/$E92,0))</f>
        <v/>
      </c>
      <c r="H92" s="488" t="str">
        <f t="shared" si="29"/>
        <v/>
      </c>
      <c r="I92" s="494" t="str">
        <f>IF(H92="","",IFERROR(H92/$E92,0))</f>
        <v/>
      </c>
      <c r="J92" s="488" t="str">
        <f>IF(COUNT(J89:J91)&gt;0,SUM(J89:J91),"")</f>
        <v/>
      </c>
      <c r="K92" s="488" t="str">
        <f t="shared" si="29"/>
        <v/>
      </c>
      <c r="L92" s="494" t="str">
        <f>IF(K92="","",IFERROR(K92/$J92,0))</f>
        <v/>
      </c>
      <c r="M92" s="488" t="str">
        <f t="shared" si="29"/>
        <v/>
      </c>
      <c r="N92" s="494" t="str">
        <f>IF(M92="","",IFERROR(M92/$J92,0))</f>
        <v/>
      </c>
      <c r="O92" s="16"/>
      <c r="P92" s="63"/>
      <c r="Z92" t="s">
        <v>848</v>
      </c>
      <c r="AA92" t="s">
        <v>861</v>
      </c>
      <c r="AG92" t="s">
        <v>1075</v>
      </c>
      <c r="AH92" t="s">
        <v>1076</v>
      </c>
      <c r="AI92" t="s">
        <v>1076</v>
      </c>
      <c r="AJ92" t="s">
        <v>1077</v>
      </c>
      <c r="AK92" t="s">
        <v>1077</v>
      </c>
      <c r="AL92" t="s">
        <v>1075</v>
      </c>
      <c r="AM92" t="s">
        <v>1076</v>
      </c>
      <c r="AN92" t="s">
        <v>1076</v>
      </c>
      <c r="AO92" t="s">
        <v>1077</v>
      </c>
      <c r="AP92" t="s">
        <v>1077</v>
      </c>
      <c r="AQ92" t="s">
        <v>1050</v>
      </c>
      <c r="AR92" t="s">
        <v>1050</v>
      </c>
      <c r="AS92" t="s">
        <v>1051</v>
      </c>
      <c r="AT92" t="s">
        <v>1050</v>
      </c>
      <c r="AU92" t="s">
        <v>1051</v>
      </c>
      <c r="AV92" t="s">
        <v>1050</v>
      </c>
      <c r="AW92" t="s">
        <v>1050</v>
      </c>
      <c r="AX92" t="s">
        <v>1051</v>
      </c>
      <c r="AY92" t="s">
        <v>1050</v>
      </c>
      <c r="AZ92" t="s">
        <v>1051</v>
      </c>
    </row>
    <row r="93" spans="4:52">
      <c r="D93" s="1184" t="s">
        <v>465</v>
      </c>
      <c r="E93" s="1185"/>
      <c r="F93" s="1185"/>
      <c r="G93" s="1185"/>
      <c r="H93" s="1185"/>
      <c r="I93" s="1185"/>
      <c r="J93" s="1186"/>
      <c r="K93" s="16"/>
      <c r="L93" s="16"/>
      <c r="M93" s="16"/>
      <c r="N93" s="16"/>
      <c r="O93" s="16"/>
      <c r="P93" s="63"/>
    </row>
    <row r="94" spans="4:52">
      <c r="D94" s="1187" t="s">
        <v>190</v>
      </c>
      <c r="E94" s="1189" t="str">
        <f>"FY ("&amp;RIGHT('General Disclosures'!F19,4)&amp;"-"&amp;RIGHT('General Disclosures'!H19,2)&amp;")"</f>
        <v>FY (-)</v>
      </c>
      <c r="F94" s="1190"/>
      <c r="G94" s="1191"/>
      <c r="H94" s="1189" t="str">
        <f>"PY ("&amp;RIGHT('General Disclosures'!F20,4)&amp;"-"&amp;RIGHT('General Disclosures'!H20,2)&amp;")"</f>
        <v>PY (-)</v>
      </c>
      <c r="I94" s="1190"/>
      <c r="J94" s="1191"/>
      <c r="K94" s="16"/>
      <c r="L94" s="16"/>
      <c r="M94" s="16"/>
      <c r="N94" s="16"/>
      <c r="O94" s="16"/>
      <c r="P94" s="63"/>
    </row>
    <row r="95" spans="4:52">
      <c r="D95" s="1188"/>
      <c r="E95" s="240" t="s">
        <v>78</v>
      </c>
      <c r="F95" s="240" t="s">
        <v>223</v>
      </c>
      <c r="G95" s="240" t="s">
        <v>224</v>
      </c>
      <c r="H95" s="240" t="s">
        <v>221</v>
      </c>
      <c r="I95" s="240" t="s">
        <v>227</v>
      </c>
      <c r="J95" s="240" t="s">
        <v>228</v>
      </c>
      <c r="K95" s="16"/>
      <c r="L95" s="16"/>
      <c r="M95" s="16"/>
      <c r="N95" s="16"/>
      <c r="O95" s="16"/>
      <c r="P95" s="63"/>
    </row>
    <row r="96" spans="4:52">
      <c r="D96" s="1174" t="s">
        <v>120</v>
      </c>
      <c r="E96" s="1175"/>
      <c r="F96" s="1175"/>
      <c r="G96" s="1175"/>
      <c r="H96" s="1175"/>
      <c r="I96" s="1175"/>
      <c r="J96" s="1176"/>
      <c r="K96" s="16"/>
      <c r="L96" s="16"/>
      <c r="M96" s="16"/>
      <c r="N96" s="16"/>
      <c r="O96" s="16"/>
      <c r="P96" s="63"/>
    </row>
    <row r="97" spans="4:38">
      <c r="D97" s="176" t="s">
        <v>33</v>
      </c>
      <c r="E97" s="627" t="str">
        <f>IFERROR(IF(E84="", "", VALUE(E84)), "")</f>
        <v/>
      </c>
      <c r="F97" s="631"/>
      <c r="G97" s="494" t="str">
        <f>IF(F97="","",IFERROR(F97/$E97,0))</f>
        <v/>
      </c>
      <c r="H97" s="488" t="str">
        <f>IFERROR(IF(J84="", "", VALUE(J84)), "")</f>
        <v/>
      </c>
      <c r="I97" s="781"/>
      <c r="J97" s="494" t="str">
        <f>IF(I97="","",IFERROR(I97/$H97,0))</f>
        <v/>
      </c>
      <c r="K97" s="16"/>
      <c r="L97" s="16"/>
      <c r="M97" s="16"/>
      <c r="N97" s="16"/>
      <c r="O97" s="16"/>
      <c r="P97" s="63"/>
      <c r="Z97" t="s">
        <v>845</v>
      </c>
      <c r="AA97" t="s">
        <v>862</v>
      </c>
      <c r="AB97" s="143" t="s">
        <v>33</v>
      </c>
      <c r="AE97" t="s">
        <v>722</v>
      </c>
      <c r="AG97" t="s">
        <v>2567</v>
      </c>
      <c r="AH97" t="s">
        <v>2568</v>
      </c>
      <c r="AI97" t="s">
        <v>2569</v>
      </c>
      <c r="AJ97" t="s">
        <v>2567</v>
      </c>
      <c r="AK97" t="s">
        <v>2568</v>
      </c>
      <c r="AL97" t="s">
        <v>2569</v>
      </c>
    </row>
    <row r="98" spans="4:38">
      <c r="D98" s="176" t="s">
        <v>34</v>
      </c>
      <c r="E98" s="627" t="str">
        <f t="shared" ref="E98:E99" si="30">IFERROR(IF(E85="", "", VALUE(E85)), "")</f>
        <v/>
      </c>
      <c r="F98" s="632"/>
      <c r="G98" s="494" t="str">
        <f>IF(F98="","",IFERROR(F98/$E98,0))</f>
        <v/>
      </c>
      <c r="H98" s="488" t="str">
        <f t="shared" ref="H98:H99" si="31">IFERROR(IF(J85="", "", VALUE(J85)), "")</f>
        <v/>
      </c>
      <c r="I98" s="629"/>
      <c r="J98" s="494" t="str">
        <f>IF(I98="","",IFERROR(I98/$H98,0))</f>
        <v/>
      </c>
      <c r="K98" s="16"/>
      <c r="L98" s="16"/>
      <c r="M98" s="16"/>
      <c r="N98" s="16"/>
      <c r="O98" s="16"/>
      <c r="P98" s="63"/>
      <c r="Z98" t="s">
        <v>845</v>
      </c>
      <c r="AA98" t="s">
        <v>863</v>
      </c>
      <c r="AB98" s="143" t="s">
        <v>34</v>
      </c>
      <c r="AE98" t="s">
        <v>722</v>
      </c>
      <c r="AG98" t="s">
        <v>2567</v>
      </c>
      <c r="AH98" t="s">
        <v>2568</v>
      </c>
      <c r="AI98" t="s">
        <v>2569</v>
      </c>
      <c r="AJ98" t="s">
        <v>2567</v>
      </c>
      <c r="AK98" t="s">
        <v>2568</v>
      </c>
      <c r="AL98" t="s">
        <v>2569</v>
      </c>
    </row>
    <row r="99" spans="4:38">
      <c r="D99" s="58" t="s">
        <v>264</v>
      </c>
      <c r="E99" s="627" t="str">
        <f t="shared" si="30"/>
        <v/>
      </c>
      <c r="F99" s="633"/>
      <c r="G99" s="494" t="str">
        <f>IF(F99="","",IFERROR(F99/$E99,0))</f>
        <v/>
      </c>
      <c r="H99" s="488" t="str">
        <f t="shared" si="31"/>
        <v/>
      </c>
      <c r="I99" s="630"/>
      <c r="J99" s="494" t="str">
        <f>IF(I99="","",IFERROR(I99/$H99,0))</f>
        <v/>
      </c>
      <c r="K99" s="16"/>
      <c r="L99" s="16"/>
      <c r="M99" s="16"/>
      <c r="N99" s="16"/>
      <c r="O99" s="16"/>
      <c r="P99" s="63"/>
      <c r="Z99" t="s">
        <v>845</v>
      </c>
      <c r="AA99" t="s">
        <v>864</v>
      </c>
      <c r="AB99" t="s">
        <v>264</v>
      </c>
      <c r="AE99" t="s">
        <v>722</v>
      </c>
      <c r="AG99" t="s">
        <v>2567</v>
      </c>
      <c r="AH99" t="s">
        <v>2568</v>
      </c>
      <c r="AI99" t="s">
        <v>2569</v>
      </c>
      <c r="AJ99" t="s">
        <v>2567</v>
      </c>
      <c r="AK99" t="s">
        <v>2568</v>
      </c>
      <c r="AL99" t="s">
        <v>2569</v>
      </c>
    </row>
    <row r="100" spans="4:38">
      <c r="D100" s="58" t="s">
        <v>21</v>
      </c>
      <c r="E100" s="488" t="str">
        <f>IF(COUNT(E97:E99)&gt;0,SUM(E97:E99),"")</f>
        <v/>
      </c>
      <c r="F100" s="487" t="str">
        <f t="shared" ref="F100" si="32">IF(COUNT(F97:F99)&gt;0,SUM(F97:F99),"")</f>
        <v/>
      </c>
      <c r="G100" s="494" t="str">
        <f>IF(F100="","",IFERROR(F100/$E100,0))</f>
        <v/>
      </c>
      <c r="H100" s="488" t="str">
        <f>IF(COUNT(H97:H99)&gt;0,SUM(H97:H99),"")</f>
        <v/>
      </c>
      <c r="I100" s="488" t="str">
        <f t="shared" ref="I100" si="33">IF(COUNT(I97:I99)&gt;0,SUM(I97:I99),"")</f>
        <v/>
      </c>
      <c r="J100" s="494" t="str">
        <f>IF(I100="","",IFERROR(I100/$H100,0))</f>
        <v/>
      </c>
      <c r="K100" s="16"/>
      <c r="L100" s="16"/>
      <c r="M100" s="16"/>
      <c r="N100" s="16"/>
      <c r="O100" s="16"/>
      <c r="P100" s="63"/>
      <c r="Z100" t="s">
        <v>845</v>
      </c>
      <c r="AA100" t="s">
        <v>861</v>
      </c>
      <c r="AG100" t="s">
        <v>2567</v>
      </c>
      <c r="AH100" t="s">
        <v>2568</v>
      </c>
      <c r="AI100" t="s">
        <v>2569</v>
      </c>
      <c r="AJ100" t="s">
        <v>2567</v>
      </c>
      <c r="AK100" t="s">
        <v>2568</v>
      </c>
      <c r="AL100" t="s">
        <v>2569</v>
      </c>
    </row>
    <row r="101" spans="4:38">
      <c r="D101" s="1174" t="s">
        <v>105</v>
      </c>
      <c r="E101" s="1177"/>
      <c r="F101" s="1177"/>
      <c r="G101" s="1177"/>
      <c r="H101" s="1177"/>
      <c r="I101" s="1177"/>
      <c r="J101" s="1178"/>
      <c r="K101" s="16"/>
      <c r="L101" s="16"/>
      <c r="M101" s="16"/>
      <c r="N101" s="16"/>
      <c r="O101" s="16"/>
      <c r="P101" s="63"/>
    </row>
    <row r="102" spans="4:38">
      <c r="D102" s="176" t="s">
        <v>33</v>
      </c>
      <c r="E102" s="627" t="str">
        <f>IFERROR(IF(E89="", "", VALUE(E89)), "")</f>
        <v/>
      </c>
      <c r="F102" s="354"/>
      <c r="G102" s="494" t="str">
        <f>IF(F102="","",IFERROR(F102/$E102,0))</f>
        <v/>
      </c>
      <c r="H102" s="488" t="str">
        <f>IFERROR(IF(J89="", "", VALUE(J89)), "")</f>
        <v/>
      </c>
      <c r="I102" s="781"/>
      <c r="J102" s="494" t="str">
        <f>IF(I102="","",IFERROR(I102/$H102,0))</f>
        <v/>
      </c>
      <c r="K102" s="16"/>
      <c r="L102" s="16"/>
      <c r="M102" s="16"/>
      <c r="N102" s="16"/>
      <c r="O102" s="16"/>
      <c r="P102" s="63"/>
      <c r="Z102" t="s">
        <v>848</v>
      </c>
      <c r="AA102" t="s">
        <v>862</v>
      </c>
      <c r="AB102" s="143" t="s">
        <v>33</v>
      </c>
      <c r="AE102" t="s">
        <v>722</v>
      </c>
      <c r="AG102" t="s">
        <v>2567</v>
      </c>
      <c r="AH102" t="s">
        <v>2568</v>
      </c>
      <c r="AI102" t="s">
        <v>2569</v>
      </c>
      <c r="AJ102" t="s">
        <v>2567</v>
      </c>
      <c r="AK102" t="s">
        <v>2568</v>
      </c>
      <c r="AL102" t="s">
        <v>2569</v>
      </c>
    </row>
    <row r="103" spans="4:38">
      <c r="D103" s="176" t="s">
        <v>34</v>
      </c>
      <c r="E103" s="627" t="str">
        <f>IFERROR(IF(E90="", "", VALUE(E90)), "")</f>
        <v/>
      </c>
      <c r="F103" s="503"/>
      <c r="G103" s="494" t="str">
        <f>IF(F103="","",IFERROR(F103/$E103,0))</f>
        <v/>
      </c>
      <c r="H103" s="488" t="str">
        <f t="shared" ref="H103:H104" si="34">IFERROR(IF(J90="", "", VALUE(J90)), "")</f>
        <v/>
      </c>
      <c r="I103" s="629"/>
      <c r="J103" s="494" t="str">
        <f>IF(I103="","",IFERROR(I103/$H103,0))</f>
        <v/>
      </c>
      <c r="K103" s="16"/>
      <c r="L103" s="16"/>
      <c r="M103" s="16"/>
      <c r="N103" s="16"/>
      <c r="O103" s="16"/>
      <c r="P103" s="63"/>
      <c r="Z103" t="s">
        <v>848</v>
      </c>
      <c r="AA103" t="s">
        <v>863</v>
      </c>
      <c r="AB103" s="143" t="s">
        <v>34</v>
      </c>
      <c r="AE103" t="s">
        <v>722</v>
      </c>
      <c r="AG103" t="s">
        <v>2567</v>
      </c>
      <c r="AH103" t="s">
        <v>2568</v>
      </c>
      <c r="AI103" t="s">
        <v>2569</v>
      </c>
      <c r="AJ103" t="s">
        <v>2567</v>
      </c>
      <c r="AK103" t="s">
        <v>2568</v>
      </c>
      <c r="AL103" t="s">
        <v>2569</v>
      </c>
    </row>
    <row r="104" spans="4:38">
      <c r="D104" s="58" t="s">
        <v>264</v>
      </c>
      <c r="E104" s="627" t="str">
        <f>IFERROR(IF(E91="", "", VALUE(E91)), "")</f>
        <v/>
      </c>
      <c r="F104" s="628"/>
      <c r="G104" s="494" t="str">
        <f>IF(F104="","",IFERROR(F104/$E104,0))</f>
        <v/>
      </c>
      <c r="H104" s="488" t="str">
        <f t="shared" si="34"/>
        <v/>
      </c>
      <c r="I104" s="630"/>
      <c r="J104" s="494" t="str">
        <f>IF(I104="","",IFERROR(I104/$H104,0))</f>
        <v/>
      </c>
      <c r="K104" s="16"/>
      <c r="L104" s="16"/>
      <c r="M104" s="16"/>
      <c r="N104" s="16"/>
      <c r="O104" s="16"/>
      <c r="P104" s="63"/>
      <c r="Z104" t="s">
        <v>848</v>
      </c>
      <c r="AA104" t="s">
        <v>864</v>
      </c>
      <c r="AB104" t="s">
        <v>264</v>
      </c>
      <c r="AE104" t="s">
        <v>722</v>
      </c>
      <c r="AG104" t="s">
        <v>2567</v>
      </c>
      <c r="AH104" t="s">
        <v>2568</v>
      </c>
      <c r="AI104" t="s">
        <v>2569</v>
      </c>
      <c r="AJ104" t="s">
        <v>2567</v>
      </c>
      <c r="AK104" t="s">
        <v>2568</v>
      </c>
      <c r="AL104" t="s">
        <v>2569</v>
      </c>
    </row>
    <row r="105" spans="4:38">
      <c r="D105" s="58" t="s">
        <v>21</v>
      </c>
      <c r="E105" s="488" t="str">
        <f>IF(COUNT(E102:E104)&gt;0,SUM(E102:E104),"")</f>
        <v/>
      </c>
      <c r="F105" s="487" t="str">
        <f t="shared" ref="F105" si="35">IF(COUNT(F102:F104)&gt;0,SUM(F102:F104),"")</f>
        <v/>
      </c>
      <c r="G105" s="494" t="str">
        <f>IF(F105="","",IFERROR(F105/$E105,0))</f>
        <v/>
      </c>
      <c r="H105" s="488" t="str">
        <f>IF(COUNT(H102:H104)&gt;0,SUM(H102:H104),"")</f>
        <v/>
      </c>
      <c r="I105" s="487" t="str">
        <f t="shared" ref="I105" si="36">IF(COUNT(I102:I104)&gt;0,SUM(I102:I104),"")</f>
        <v/>
      </c>
      <c r="J105" s="494" t="str">
        <f>IF(I105="","",IFERROR(I105/$H105,0))</f>
        <v/>
      </c>
      <c r="K105" s="16"/>
      <c r="L105" s="16"/>
      <c r="M105" s="16"/>
      <c r="N105" s="16"/>
      <c r="O105" s="16"/>
      <c r="P105" s="63"/>
      <c r="Z105" t="s">
        <v>848</v>
      </c>
      <c r="AA105" t="s">
        <v>861</v>
      </c>
      <c r="AG105" t="s">
        <v>2567</v>
      </c>
      <c r="AH105" t="s">
        <v>2568</v>
      </c>
      <c r="AI105" t="s">
        <v>2569</v>
      </c>
      <c r="AJ105" t="s">
        <v>2567</v>
      </c>
      <c r="AK105" t="s">
        <v>2568</v>
      </c>
      <c r="AL105" t="s">
        <v>2569</v>
      </c>
    </row>
    <row r="106" spans="4:38">
      <c r="D106" s="1030" t="s">
        <v>231</v>
      </c>
      <c r="E106" s="1004"/>
      <c r="F106" s="1004"/>
      <c r="G106" s="1004"/>
      <c r="H106" s="1004"/>
      <c r="I106" s="1004"/>
      <c r="J106" s="1005"/>
      <c r="K106" s="16"/>
      <c r="L106" s="16"/>
      <c r="M106" s="16"/>
      <c r="N106" s="16"/>
      <c r="O106" s="16"/>
      <c r="P106" s="63"/>
    </row>
    <row r="107" spans="4:38" ht="30" customHeight="1">
      <c r="D107" s="1115" t="s">
        <v>1624</v>
      </c>
      <c r="E107" s="1116"/>
      <c r="F107" s="1116"/>
      <c r="G107" s="1116"/>
      <c r="H107" s="1146"/>
      <c r="I107" s="168"/>
      <c r="J107" s="277"/>
      <c r="K107" s="16"/>
      <c r="L107" s="16"/>
      <c r="M107" s="16"/>
      <c r="N107" s="16"/>
      <c r="O107" s="16"/>
      <c r="P107" s="63"/>
      <c r="AA107" t="s">
        <v>1052</v>
      </c>
      <c r="AB107" t="s">
        <v>1644</v>
      </c>
      <c r="AE107" t="s">
        <v>722</v>
      </c>
    </row>
    <row r="108" spans="4:38" ht="30" customHeight="1">
      <c r="D108" s="1025" t="s">
        <v>232</v>
      </c>
      <c r="E108" s="1026"/>
      <c r="F108" s="1026"/>
      <c r="G108" s="1026"/>
      <c r="H108" s="1027"/>
      <c r="I108" s="276"/>
      <c r="J108" s="29"/>
      <c r="K108" s="16"/>
      <c r="L108" s="16"/>
      <c r="M108" s="16"/>
      <c r="N108" s="16"/>
      <c r="O108" s="16"/>
      <c r="P108" s="63"/>
      <c r="AA108" t="s">
        <v>1053</v>
      </c>
    </row>
    <row r="109" spans="4:38" ht="30" customHeight="1">
      <c r="D109" s="1115" t="s">
        <v>234</v>
      </c>
      <c r="E109" s="1116"/>
      <c r="F109" s="1116"/>
      <c r="G109" s="1116"/>
      <c r="H109" s="1146"/>
      <c r="I109" s="372"/>
      <c r="J109" s="29"/>
      <c r="K109" s="16"/>
      <c r="L109" s="16"/>
      <c r="M109" s="16"/>
      <c r="N109" s="16"/>
      <c r="O109" s="16"/>
      <c r="P109" s="63"/>
      <c r="AA109" t="s">
        <v>1054</v>
      </c>
      <c r="AC109" s="1"/>
      <c r="AD109" s="1"/>
      <c r="AE109" s="1"/>
    </row>
    <row r="110" spans="4:38" ht="30" customHeight="1">
      <c r="D110" s="1115" t="s">
        <v>1594</v>
      </c>
      <c r="E110" s="1116"/>
      <c r="F110" s="1116"/>
      <c r="G110" s="1116"/>
      <c r="H110" s="1146"/>
      <c r="I110" s="168"/>
      <c r="J110" s="342"/>
      <c r="K110" s="16"/>
      <c r="L110" s="16"/>
      <c r="M110" s="16"/>
      <c r="N110" s="16"/>
      <c r="O110" s="16"/>
      <c r="P110" s="63"/>
      <c r="AA110" t="s">
        <v>1055</v>
      </c>
      <c r="AB110" t="s">
        <v>1646</v>
      </c>
      <c r="AE110" t="s">
        <v>722</v>
      </c>
    </row>
    <row r="111" spans="4:38" ht="30" customHeight="1">
      <c r="D111" s="1115" t="s">
        <v>233</v>
      </c>
      <c r="E111" s="1116"/>
      <c r="F111" s="1116"/>
      <c r="G111" s="1116"/>
      <c r="H111" s="1146"/>
      <c r="I111" s="168"/>
      <c r="J111" s="342"/>
      <c r="K111" s="16"/>
      <c r="L111" s="16"/>
      <c r="M111" s="16"/>
      <c r="N111" s="16"/>
      <c r="O111" s="16"/>
      <c r="P111" s="63"/>
      <c r="AA111" t="s">
        <v>1056</v>
      </c>
      <c r="AB111" t="s">
        <v>1648</v>
      </c>
      <c r="AE111" t="s">
        <v>722</v>
      </c>
    </row>
    <row r="112" spans="4:38">
      <c r="D112" s="1030" t="s">
        <v>235</v>
      </c>
      <c r="E112" s="1031"/>
      <c r="F112" s="1031"/>
      <c r="G112" s="1137"/>
      <c r="H112" s="16"/>
      <c r="I112" s="16"/>
      <c r="J112" s="16"/>
      <c r="K112" s="16"/>
      <c r="L112" s="16"/>
      <c r="M112" s="16"/>
      <c r="N112" s="16"/>
      <c r="O112" s="16"/>
      <c r="P112" s="63"/>
    </row>
    <row r="113" spans="4:38">
      <c r="D113" s="177" t="s">
        <v>236</v>
      </c>
      <c r="E113" s="6" t="s">
        <v>2546</v>
      </c>
      <c r="F113" s="619" t="str">
        <f>"FY ("&amp;RIGHT('General Disclosures'!F19,4)&amp;"-"&amp;RIGHT('General Disclosures'!H19,2)&amp;")"</f>
        <v>FY (-)</v>
      </c>
      <c r="G113" s="619" t="str">
        <f>"PY ("&amp;RIGHT('General Disclosures'!F20,4)&amp;"-"&amp;RIGHT('General Disclosures'!H20,2)&amp;")"</f>
        <v>PY (-)</v>
      </c>
      <c r="H113" s="16"/>
      <c r="I113" s="16"/>
      <c r="J113" s="16"/>
      <c r="K113" s="16"/>
      <c r="L113" s="16"/>
      <c r="M113" s="16"/>
      <c r="N113" s="16"/>
      <c r="O113" s="16"/>
      <c r="P113" s="63"/>
    </row>
    <row r="114" spans="4:38" ht="15" customHeight="1">
      <c r="D114" s="1170" t="s">
        <v>238</v>
      </c>
      <c r="E114" s="563" t="s">
        <v>120</v>
      </c>
      <c r="F114" s="640"/>
      <c r="G114" s="641"/>
      <c r="H114" s="16"/>
      <c r="I114" s="16"/>
      <c r="J114" s="16"/>
      <c r="K114" s="16"/>
      <c r="L114" s="16"/>
      <c r="M114" s="16"/>
      <c r="N114" s="16"/>
      <c r="O114" s="16"/>
      <c r="P114" s="63"/>
      <c r="Z114" t="s">
        <v>845</v>
      </c>
      <c r="AA114" t="s">
        <v>1057</v>
      </c>
      <c r="AB114" t="s">
        <v>238</v>
      </c>
      <c r="AE114" t="s">
        <v>722</v>
      </c>
    </row>
    <row r="115" spans="4:38" ht="31.5" customHeight="1">
      <c r="D115" s="1170"/>
      <c r="E115" s="563" t="s">
        <v>105</v>
      </c>
      <c r="F115" s="640"/>
      <c r="G115" s="641"/>
      <c r="H115" s="16"/>
      <c r="I115" s="16"/>
      <c r="J115" s="16"/>
      <c r="K115" s="16"/>
      <c r="L115" s="16"/>
      <c r="M115" s="16"/>
      <c r="N115" s="16"/>
      <c r="O115" s="16"/>
      <c r="P115" s="63"/>
      <c r="Z115" t="s">
        <v>848</v>
      </c>
      <c r="AA115" t="s">
        <v>1057</v>
      </c>
    </row>
    <row r="116" spans="4:38">
      <c r="D116" s="1170" t="s">
        <v>239</v>
      </c>
      <c r="E116" s="563" t="s">
        <v>120</v>
      </c>
      <c r="F116" s="351"/>
      <c r="G116" s="456"/>
      <c r="H116" s="16"/>
      <c r="I116" s="16"/>
      <c r="J116" s="16"/>
      <c r="K116" s="16"/>
      <c r="L116" s="16"/>
      <c r="M116" s="16"/>
      <c r="N116" s="16"/>
      <c r="O116" s="16"/>
      <c r="P116" s="63"/>
      <c r="Z116" t="s">
        <v>845</v>
      </c>
      <c r="AA116" t="s">
        <v>1058</v>
      </c>
      <c r="AB116" t="s">
        <v>239</v>
      </c>
      <c r="AE116" t="s">
        <v>722</v>
      </c>
    </row>
    <row r="117" spans="4:38">
      <c r="D117" s="1170"/>
      <c r="E117" s="563" t="s">
        <v>105</v>
      </c>
      <c r="F117" s="351"/>
      <c r="G117" s="456"/>
      <c r="H117" s="16"/>
      <c r="I117" s="16"/>
      <c r="J117" s="16"/>
      <c r="K117" s="16"/>
      <c r="L117" s="16"/>
      <c r="M117" s="16"/>
      <c r="N117" s="16"/>
      <c r="O117" s="16"/>
      <c r="P117" s="63"/>
      <c r="Z117" t="s">
        <v>848</v>
      </c>
      <c r="AA117" t="s">
        <v>1058</v>
      </c>
    </row>
    <row r="118" spans="4:38">
      <c r="D118" s="1109" t="s">
        <v>237</v>
      </c>
      <c r="E118" s="563" t="s">
        <v>120</v>
      </c>
      <c r="F118" s="351"/>
      <c r="G118" s="456"/>
      <c r="H118" s="16"/>
      <c r="I118" s="16"/>
      <c r="J118" s="16"/>
      <c r="K118" s="16"/>
      <c r="L118" s="16"/>
      <c r="M118" s="16"/>
      <c r="N118" s="16"/>
      <c r="O118" s="16"/>
      <c r="P118" s="63"/>
      <c r="Z118" t="s">
        <v>845</v>
      </c>
      <c r="AA118" t="s">
        <v>1059</v>
      </c>
      <c r="AB118" t="s">
        <v>237</v>
      </c>
      <c r="AE118" t="s">
        <v>722</v>
      </c>
    </row>
    <row r="119" spans="4:38">
      <c r="D119" s="1109"/>
      <c r="E119" s="563" t="s">
        <v>105</v>
      </c>
      <c r="F119" s="351"/>
      <c r="G119" s="456"/>
      <c r="H119" s="16"/>
      <c r="I119" s="16"/>
      <c r="J119" s="16"/>
      <c r="K119" s="16"/>
      <c r="L119" s="16"/>
      <c r="M119" s="16"/>
      <c r="N119" s="16"/>
      <c r="O119" s="16"/>
      <c r="P119" s="63"/>
      <c r="Z119" t="s">
        <v>848</v>
      </c>
      <c r="AA119" t="s">
        <v>1059</v>
      </c>
    </row>
    <row r="120" spans="4:38" ht="15" customHeight="1">
      <c r="D120" s="1170" t="s">
        <v>240</v>
      </c>
      <c r="E120" s="563" t="s">
        <v>120</v>
      </c>
      <c r="F120" s="351"/>
      <c r="G120" s="456"/>
      <c r="H120" s="16"/>
      <c r="I120" s="16"/>
      <c r="J120" s="16"/>
      <c r="K120" s="16"/>
      <c r="L120" s="16"/>
      <c r="M120" s="16"/>
      <c r="N120" s="16"/>
      <c r="O120" s="16"/>
      <c r="P120" s="63"/>
      <c r="Z120" t="s">
        <v>845</v>
      </c>
      <c r="AA120" t="s">
        <v>1060</v>
      </c>
      <c r="AB120" t="s">
        <v>240</v>
      </c>
      <c r="AE120" t="s">
        <v>722</v>
      </c>
    </row>
    <row r="121" spans="4:38">
      <c r="D121" s="1170"/>
      <c r="E121" s="563" t="s">
        <v>105</v>
      </c>
      <c r="F121" s="457"/>
      <c r="G121" s="458"/>
      <c r="H121" s="1172" t="s">
        <v>2545</v>
      </c>
      <c r="I121" s="1173"/>
      <c r="J121" s="1173"/>
      <c r="K121" s="16"/>
      <c r="L121" s="16"/>
      <c r="M121" s="16"/>
      <c r="N121" s="16"/>
      <c r="O121" s="16"/>
      <c r="P121" s="63"/>
      <c r="Z121" t="s">
        <v>848</v>
      </c>
      <c r="AA121" t="s">
        <v>1060</v>
      </c>
    </row>
    <row r="122" spans="4:38" ht="30" customHeight="1">
      <c r="D122" s="1101" t="s">
        <v>241</v>
      </c>
      <c r="E122" s="1102"/>
      <c r="F122" s="1102"/>
      <c r="G122" s="1102"/>
      <c r="H122" s="1102"/>
      <c r="I122" s="1102"/>
      <c r="J122" s="372"/>
      <c r="K122" s="16"/>
      <c r="L122" s="16"/>
      <c r="M122" s="16"/>
      <c r="N122" s="16"/>
      <c r="O122" s="16"/>
      <c r="P122" s="63"/>
      <c r="AA122" t="s">
        <v>1061</v>
      </c>
    </row>
    <row r="123" spans="4:38">
      <c r="D123" s="8" t="s">
        <v>242</v>
      </c>
      <c r="J123" s="19"/>
      <c r="K123" s="16"/>
      <c r="L123" s="16"/>
      <c r="M123" s="16"/>
      <c r="N123" s="16"/>
      <c r="O123" s="16"/>
      <c r="P123" s="63"/>
    </row>
    <row r="124" spans="4:38">
      <c r="D124" s="1076"/>
      <c r="E124" s="1171" t="str">
        <f>"FY ("&amp;RIGHT('General Disclosures'!F19,4)&amp;"-"&amp;RIGHT('General Disclosures'!H19,2)&amp;")"</f>
        <v>FY (-)</v>
      </c>
      <c r="F124" s="1171"/>
      <c r="G124" s="1171"/>
      <c r="H124" s="1171" t="str">
        <f>"PY ("&amp;RIGHT('General Disclosures'!F20,4)&amp;"-"&amp;RIGHT('General Disclosures'!H20,2)&amp;")"</f>
        <v>PY (-)</v>
      </c>
      <c r="I124" s="1171"/>
      <c r="J124" s="1171"/>
      <c r="K124" s="16"/>
      <c r="L124" s="16"/>
      <c r="M124" s="16"/>
      <c r="N124" s="16"/>
      <c r="O124" s="16"/>
      <c r="P124" s="63"/>
    </row>
    <row r="125" spans="4:38" ht="45">
      <c r="D125" s="1076"/>
      <c r="E125" s="23" t="s">
        <v>290</v>
      </c>
      <c r="F125" s="283" t="s">
        <v>415</v>
      </c>
      <c r="G125" s="23" t="s">
        <v>60</v>
      </c>
      <c r="H125" s="562" t="s">
        <v>290</v>
      </c>
      <c r="I125" s="283" t="s">
        <v>415</v>
      </c>
      <c r="J125" s="23" t="s">
        <v>60</v>
      </c>
      <c r="K125" s="16"/>
      <c r="L125" s="16"/>
      <c r="M125" s="16"/>
      <c r="N125" s="16"/>
      <c r="O125" s="16"/>
      <c r="P125" s="63"/>
    </row>
    <row r="126" spans="4:38" ht="30" customHeight="1">
      <c r="D126" s="228" t="s">
        <v>243</v>
      </c>
      <c r="E126" s="227"/>
      <c r="F126" s="354"/>
      <c r="G126" s="356"/>
      <c r="H126" s="489"/>
      <c r="I126" s="354"/>
      <c r="J126" s="356"/>
      <c r="K126" s="16"/>
      <c r="L126" s="16"/>
      <c r="M126" s="16"/>
      <c r="N126" s="16"/>
      <c r="O126" s="16"/>
      <c r="P126" s="63"/>
      <c r="AA126" t="s">
        <v>2562</v>
      </c>
      <c r="AB126" t="s">
        <v>243</v>
      </c>
      <c r="AE126" t="s">
        <v>722</v>
      </c>
      <c r="AG126" t="s">
        <v>2564</v>
      </c>
      <c r="AH126" t="s">
        <v>2565</v>
      </c>
      <c r="AI126" t="s">
        <v>2566</v>
      </c>
      <c r="AJ126" t="s">
        <v>2564</v>
      </c>
      <c r="AK126" t="s">
        <v>2565</v>
      </c>
      <c r="AL126" t="s">
        <v>2566</v>
      </c>
    </row>
    <row r="127" spans="4:38" ht="30" customHeight="1">
      <c r="D127" s="228" t="s">
        <v>244</v>
      </c>
      <c r="E127" s="457"/>
      <c r="F127" s="496"/>
      <c r="G127" s="356"/>
      <c r="H127" s="403"/>
      <c r="I127" s="496"/>
      <c r="J127" s="356"/>
      <c r="K127" s="16"/>
      <c r="L127" s="16"/>
      <c r="M127" s="16"/>
      <c r="N127" s="16"/>
      <c r="O127" s="16"/>
      <c r="P127" s="63"/>
      <c r="AA127" t="s">
        <v>2563</v>
      </c>
      <c r="AB127" t="s">
        <v>244</v>
      </c>
      <c r="AE127" t="s">
        <v>722</v>
      </c>
      <c r="AG127" t="s">
        <v>2564</v>
      </c>
      <c r="AH127" t="s">
        <v>2565</v>
      </c>
      <c r="AI127" t="s">
        <v>2566</v>
      </c>
      <c r="AJ127" t="s">
        <v>2564</v>
      </c>
      <c r="AK127" t="s">
        <v>2565</v>
      </c>
      <c r="AL127" t="s">
        <v>2566</v>
      </c>
    </row>
    <row r="128" spans="4:38">
      <c r="D128" s="1030" t="s">
        <v>245</v>
      </c>
      <c r="E128" s="1031"/>
      <c r="F128" s="1031"/>
      <c r="G128" s="1031"/>
      <c r="H128" s="16"/>
      <c r="I128" s="16"/>
      <c r="J128" s="16"/>
      <c r="K128" s="16"/>
      <c r="L128" s="16"/>
      <c r="M128" s="16"/>
      <c r="N128" s="16"/>
      <c r="O128" s="16"/>
      <c r="P128" s="63"/>
    </row>
    <row r="129" spans="4:39" ht="29.25" customHeight="1">
      <c r="D129" s="14"/>
      <c r="E129" s="1138" t="s">
        <v>246</v>
      </c>
      <c r="F129" s="1138"/>
      <c r="G129" s="1139"/>
      <c r="H129" s="16"/>
      <c r="I129" s="16"/>
      <c r="J129" s="16"/>
      <c r="K129" s="16"/>
      <c r="L129" s="16"/>
      <c r="M129" s="16"/>
      <c r="N129" s="16"/>
      <c r="O129" s="16"/>
      <c r="P129" s="63"/>
    </row>
    <row r="130" spans="4:39">
      <c r="D130" s="14" t="s">
        <v>247</v>
      </c>
      <c r="E130" s="1140"/>
      <c r="F130" s="1141"/>
      <c r="G130" s="1142"/>
      <c r="H130" s="16"/>
      <c r="I130" s="16"/>
      <c r="J130" s="16"/>
      <c r="K130" s="16"/>
      <c r="L130" s="16"/>
      <c r="M130" s="16"/>
      <c r="N130" s="16"/>
      <c r="O130" s="16"/>
      <c r="P130" s="63"/>
      <c r="AA130" t="s">
        <v>1062</v>
      </c>
      <c r="AB130" t="s">
        <v>247</v>
      </c>
      <c r="AE130" t="s">
        <v>722</v>
      </c>
    </row>
    <row r="131" spans="4:39">
      <c r="D131" s="47" t="s">
        <v>243</v>
      </c>
      <c r="E131" s="1143"/>
      <c r="F131" s="1144"/>
      <c r="G131" s="1145"/>
      <c r="H131" s="16"/>
      <c r="I131" s="16"/>
      <c r="J131" s="16"/>
      <c r="K131" s="16"/>
      <c r="L131" s="16"/>
      <c r="M131" s="16"/>
      <c r="N131" s="16"/>
      <c r="O131" s="16"/>
      <c r="P131" s="63"/>
      <c r="AA131" t="s">
        <v>1063</v>
      </c>
      <c r="AB131" t="s">
        <v>243</v>
      </c>
      <c r="AE131" t="s">
        <v>722</v>
      </c>
    </row>
    <row r="132" spans="4:39" ht="30" customHeight="1">
      <c r="D132" s="1115" t="s">
        <v>416</v>
      </c>
      <c r="E132" s="1116"/>
      <c r="F132" s="1116"/>
      <c r="G132" s="1116"/>
      <c r="H132" s="1116"/>
      <c r="I132" s="1146"/>
      <c r="J132" s="372"/>
      <c r="K132" s="17"/>
      <c r="L132" s="17"/>
      <c r="M132" s="17"/>
      <c r="N132" s="17"/>
      <c r="O132" s="17"/>
      <c r="P132" s="65"/>
      <c r="AA132" t="s">
        <v>1064</v>
      </c>
      <c r="AC132" s="1"/>
      <c r="AD132" s="1"/>
      <c r="AE132" s="1"/>
    </row>
    <row r="133" spans="4:39" s="307" customFormat="1" ht="20.100000000000001" customHeight="1">
      <c r="D133" s="1165" t="s">
        <v>122</v>
      </c>
      <c r="E133" s="1166"/>
      <c r="F133" s="1166"/>
      <c r="G133" s="1166"/>
      <c r="H133" s="1166"/>
      <c r="I133" s="1166"/>
      <c r="J133" s="1166"/>
      <c r="K133" s="1166"/>
      <c r="L133" s="1166"/>
      <c r="M133" s="1166"/>
      <c r="N133" s="1166"/>
      <c r="O133" s="1166"/>
      <c r="P133" s="1167"/>
    </row>
    <row r="134" spans="4:39">
      <c r="D134" s="1168" t="s">
        <v>251</v>
      </c>
      <c r="E134" s="1169"/>
      <c r="F134" s="1169"/>
      <c r="G134" s="1169"/>
      <c r="H134" s="1169"/>
      <c r="I134" s="1169"/>
      <c r="J134" s="1169"/>
      <c r="K134" s="1169"/>
      <c r="L134" s="1169"/>
      <c r="M134" s="16"/>
      <c r="N134" s="16"/>
      <c r="O134" s="16"/>
      <c r="P134" s="63"/>
    </row>
    <row r="135" spans="4:39">
      <c r="D135" s="1155" t="s">
        <v>252</v>
      </c>
      <c r="E135" s="1156"/>
      <c r="F135" s="1156"/>
      <c r="G135" s="1156"/>
      <c r="H135" s="1156"/>
      <c r="I135" s="1156"/>
      <c r="J135" s="1156"/>
      <c r="K135" s="1156"/>
      <c r="L135" s="168"/>
      <c r="M135" s="16"/>
      <c r="N135" s="16"/>
      <c r="O135" s="16"/>
      <c r="P135" s="63"/>
      <c r="AA135" t="s">
        <v>1137</v>
      </c>
      <c r="AB135" t="s">
        <v>252</v>
      </c>
      <c r="AE135" t="s">
        <v>722</v>
      </c>
    </row>
    <row r="136" spans="4:39">
      <c r="D136" s="1155" t="s">
        <v>253</v>
      </c>
      <c r="E136" s="1156"/>
      <c r="F136" s="1156"/>
      <c r="G136" s="1156"/>
      <c r="H136" s="1156"/>
      <c r="I136" s="1156"/>
      <c r="J136" s="1156"/>
      <c r="K136" s="1156"/>
      <c r="L136" s="168"/>
      <c r="M136" s="16"/>
      <c r="N136" s="16"/>
      <c r="O136" s="16"/>
      <c r="P136" s="63"/>
      <c r="AA136" t="s">
        <v>1138</v>
      </c>
      <c r="AB136" t="s">
        <v>253</v>
      </c>
      <c r="AE136" t="s">
        <v>722</v>
      </c>
    </row>
    <row r="137" spans="4:39" ht="30" customHeight="1">
      <c r="D137" s="1157" t="s">
        <v>248</v>
      </c>
      <c r="E137" s="1158"/>
      <c r="F137" s="1158"/>
      <c r="G137" s="1158"/>
      <c r="H137" s="1158"/>
      <c r="I137" s="1158"/>
      <c r="J137" s="1158"/>
      <c r="K137" s="1158"/>
      <c r="L137" s="127"/>
      <c r="M137" s="16"/>
      <c r="N137" s="16"/>
      <c r="O137" s="16"/>
      <c r="P137" s="63"/>
      <c r="AA137" t="s">
        <v>1139</v>
      </c>
    </row>
    <row r="138" spans="4:39" ht="30" customHeight="1">
      <c r="D138" s="1115" t="s">
        <v>1544</v>
      </c>
      <c r="E138" s="1116"/>
      <c r="F138" s="1116"/>
      <c r="G138" s="1116"/>
      <c r="H138" s="1116"/>
      <c r="I138" s="1116"/>
      <c r="J138" s="1116"/>
      <c r="K138" s="1116"/>
      <c r="L138" s="1146"/>
      <c r="M138" s="16"/>
      <c r="N138" s="16"/>
      <c r="O138" s="16"/>
      <c r="P138" s="63"/>
    </row>
    <row r="139" spans="4:39" ht="45" customHeight="1">
      <c r="D139" s="1159"/>
      <c r="E139" s="989" t="s">
        <v>249</v>
      </c>
      <c r="F139" s="1161"/>
      <c r="G139" s="1161"/>
      <c r="H139" s="990"/>
      <c r="I139" s="1162" t="s">
        <v>250</v>
      </c>
      <c r="J139" s="1163"/>
      <c r="K139" s="1163"/>
      <c r="L139" s="1164"/>
      <c r="M139" s="16"/>
      <c r="N139" s="16"/>
      <c r="O139" s="16"/>
      <c r="P139" s="63"/>
    </row>
    <row r="140" spans="4:39">
      <c r="D140" s="1160"/>
      <c r="E140" s="1147" t="str">
        <f>"FY ("&amp;RIGHT('General Disclosures'!F19,4)&amp;"-"&amp;RIGHT('General Disclosures'!H19,2)&amp;")"</f>
        <v>FY (-)</v>
      </c>
      <c r="F140" s="1148"/>
      <c r="G140" s="1147" t="str">
        <f>"PY ("&amp;RIGHT('General Disclosures'!F20,4)&amp;"-"&amp;RIGHT('General Disclosures'!H20,2)&amp;")"</f>
        <v>PY (-)</v>
      </c>
      <c r="H140" s="1148"/>
      <c r="I140" s="1147" t="str">
        <f>"FY ("&amp;RIGHT('General Disclosures'!F19,4)&amp;"-"&amp;RIGHT('General Disclosures'!H19,2)&amp;")"</f>
        <v>FY (-)</v>
      </c>
      <c r="J140" s="1148"/>
      <c r="K140" s="1147" t="str">
        <f>"PY ("&amp;RIGHT('General Disclosures'!F20,4)&amp;"-"&amp;RIGHT('General Disclosures'!H20,2)&amp;")"</f>
        <v>PY (-)</v>
      </c>
      <c r="L140" s="1148"/>
      <c r="M140" s="16"/>
      <c r="N140" s="16"/>
      <c r="O140" s="16"/>
      <c r="P140" s="63"/>
    </row>
    <row r="141" spans="4:39">
      <c r="D141" s="14" t="s">
        <v>120</v>
      </c>
      <c r="E141" s="1149"/>
      <c r="F141" s="1150"/>
      <c r="G141" s="1149"/>
      <c r="H141" s="1150"/>
      <c r="I141" s="1149"/>
      <c r="J141" s="1150"/>
      <c r="K141" s="1149"/>
      <c r="L141" s="1151"/>
      <c r="M141" s="16"/>
      <c r="N141" s="16"/>
      <c r="O141" s="16"/>
      <c r="P141" s="63"/>
      <c r="AA141" t="s">
        <v>120</v>
      </c>
      <c r="AB141" t="s">
        <v>120</v>
      </c>
      <c r="AG141" t="s">
        <v>1140</v>
      </c>
      <c r="AI141" t="s">
        <v>1140</v>
      </c>
      <c r="AK141" t="s">
        <v>1142</v>
      </c>
      <c r="AM141" t="s">
        <v>1142</v>
      </c>
    </row>
    <row r="142" spans="4:39">
      <c r="D142" s="14" t="s">
        <v>105</v>
      </c>
      <c r="E142" s="1152"/>
      <c r="F142" s="1153"/>
      <c r="G142" s="1152"/>
      <c r="H142" s="1153"/>
      <c r="I142" s="1154"/>
      <c r="J142" s="1153"/>
      <c r="K142" s="1152"/>
      <c r="L142" s="1153"/>
      <c r="M142" s="16"/>
      <c r="N142" s="16"/>
      <c r="O142" s="16"/>
      <c r="P142" s="63"/>
      <c r="AA142" t="s">
        <v>105</v>
      </c>
      <c r="AB142" t="s">
        <v>105</v>
      </c>
      <c r="AG142" t="s">
        <v>1141</v>
      </c>
      <c r="AI142" t="s">
        <v>1141</v>
      </c>
      <c r="AK142" t="s">
        <v>1143</v>
      </c>
      <c r="AM142" t="s">
        <v>1143</v>
      </c>
    </row>
    <row r="143" spans="4:39" ht="30" customHeight="1">
      <c r="D143" s="1115" t="s">
        <v>1625</v>
      </c>
      <c r="E143" s="1116"/>
      <c r="F143" s="1116"/>
      <c r="G143" s="1116"/>
      <c r="H143" s="1116"/>
      <c r="I143" s="1116"/>
      <c r="J143" s="1116"/>
      <c r="K143" s="168"/>
      <c r="L143" s="277"/>
      <c r="M143" s="16"/>
      <c r="N143" s="16"/>
      <c r="O143" s="16"/>
      <c r="P143" s="63"/>
      <c r="AA143" t="s">
        <v>1144</v>
      </c>
      <c r="AB143" t="s">
        <v>1650</v>
      </c>
      <c r="AC143" s="1"/>
      <c r="AD143" s="1"/>
      <c r="AE143" s="1"/>
    </row>
    <row r="144" spans="4:39">
      <c r="D144" s="1030" t="s">
        <v>254</v>
      </c>
      <c r="E144" s="1031"/>
      <c r="F144" s="1031"/>
      <c r="G144" s="1137"/>
      <c r="H144" s="16"/>
      <c r="I144" s="16"/>
      <c r="J144" s="16"/>
      <c r="K144" s="16"/>
      <c r="L144" s="16"/>
      <c r="M144" s="16"/>
      <c r="N144" s="16"/>
      <c r="O144" s="16"/>
      <c r="P144" s="63"/>
    </row>
    <row r="145" spans="4:29" ht="33" customHeight="1">
      <c r="D145" s="14"/>
      <c r="E145" s="1138" t="s">
        <v>1545</v>
      </c>
      <c r="F145" s="1138"/>
      <c r="G145" s="1139"/>
      <c r="H145" s="16"/>
      <c r="I145" s="16"/>
      <c r="J145" s="16"/>
      <c r="K145" s="16"/>
      <c r="L145" s="16"/>
      <c r="M145" s="16"/>
      <c r="N145" s="16"/>
      <c r="O145" s="16"/>
      <c r="P145" s="63"/>
    </row>
    <row r="146" spans="4:29">
      <c r="D146" s="14" t="s">
        <v>247</v>
      </c>
      <c r="E146" s="1140"/>
      <c r="F146" s="1141"/>
      <c r="G146" s="1142"/>
      <c r="H146" s="16"/>
      <c r="I146" s="16"/>
      <c r="J146" s="16"/>
      <c r="K146" s="16"/>
      <c r="L146" s="16"/>
      <c r="M146" s="16"/>
      <c r="N146" s="16"/>
      <c r="O146" s="16"/>
      <c r="P146" s="63"/>
      <c r="AA146" t="s">
        <v>1145</v>
      </c>
      <c r="AB146" t="s">
        <v>247</v>
      </c>
    </row>
    <row r="147" spans="4:29">
      <c r="D147" s="47" t="s">
        <v>243</v>
      </c>
      <c r="E147" s="1143"/>
      <c r="F147" s="1144"/>
      <c r="G147" s="1145"/>
      <c r="H147" s="16"/>
      <c r="I147" s="16"/>
      <c r="J147" s="16"/>
      <c r="K147" s="16"/>
      <c r="L147" s="16"/>
      <c r="M147" s="16"/>
      <c r="N147" s="16"/>
      <c r="O147" s="16"/>
      <c r="P147" s="63"/>
      <c r="AA147" t="s">
        <v>1146</v>
      </c>
      <c r="AB147" t="s">
        <v>243</v>
      </c>
    </row>
    <row r="148" spans="4:29" ht="30" customHeight="1">
      <c r="D148" s="1115" t="s">
        <v>256</v>
      </c>
      <c r="E148" s="1116"/>
      <c r="F148" s="1116"/>
      <c r="G148" s="1116"/>
      <c r="H148" s="1116"/>
      <c r="I148" s="1116"/>
      <c r="J148" s="1116"/>
      <c r="K148" s="1146"/>
      <c r="L148" s="126"/>
      <c r="M148" s="16"/>
      <c r="N148" s="16"/>
      <c r="O148" s="16"/>
      <c r="P148" s="63"/>
      <c r="U148" s="1"/>
      <c r="V148" s="1"/>
      <c r="W148" s="1"/>
      <c r="X148" s="1"/>
      <c r="Y148" s="1"/>
      <c r="AA148" t="s">
        <v>1147</v>
      </c>
      <c r="AB148" s="1"/>
      <c r="AC148" s="1"/>
    </row>
    <row r="149" spans="4:29" ht="30" customHeight="1" thickBot="1">
      <c r="D149" s="207" t="s">
        <v>1581</v>
      </c>
      <c r="E149" s="172"/>
      <c r="F149" s="1305"/>
      <c r="G149" s="1306"/>
      <c r="H149" s="1306"/>
      <c r="I149" s="1306"/>
      <c r="J149" s="1306"/>
      <c r="K149" s="1306"/>
      <c r="L149" s="1306"/>
      <c r="M149" s="190"/>
      <c r="N149" s="190"/>
      <c r="O149" s="190"/>
      <c r="P149" s="191"/>
      <c r="AA149" t="s">
        <v>1602</v>
      </c>
    </row>
  </sheetData>
  <mergeCells count="239">
    <mergeCell ref="F149:L149"/>
    <mergeCell ref="AG48:AH48"/>
    <mergeCell ref="AI48:AJ48"/>
    <mergeCell ref="AK48:AL48"/>
    <mergeCell ref="AM48:AN48"/>
    <mergeCell ref="AO48:AP48"/>
    <mergeCell ref="AQ48:AR48"/>
    <mergeCell ref="AG46:AH46"/>
    <mergeCell ref="AI46:AJ46"/>
    <mergeCell ref="AK46:AL46"/>
    <mergeCell ref="AM46:AN46"/>
    <mergeCell ref="AO46:AP46"/>
    <mergeCell ref="AQ46:AR46"/>
    <mergeCell ref="AG47:AH47"/>
    <mergeCell ref="AI47:AJ47"/>
    <mergeCell ref="AK47:AL47"/>
    <mergeCell ref="AM47:AN47"/>
    <mergeCell ref="AO47:AP47"/>
    <mergeCell ref="AQ47:AR47"/>
    <mergeCell ref="E46:F46"/>
    <mergeCell ref="G46:H46"/>
    <mergeCell ref="I46:J46"/>
    <mergeCell ref="K46:L46"/>
    <mergeCell ref="M46:N46"/>
    <mergeCell ref="AA6:AE6"/>
    <mergeCell ref="D8:P8"/>
    <mergeCell ref="D9:P9"/>
    <mergeCell ref="D10:O10"/>
    <mergeCell ref="D11:D13"/>
    <mergeCell ref="E11:O11"/>
    <mergeCell ref="E12:E13"/>
    <mergeCell ref="F12:G12"/>
    <mergeCell ref="H12:I12"/>
    <mergeCell ref="J12:K12"/>
    <mergeCell ref="L12:M12"/>
    <mergeCell ref="N12:O12"/>
    <mergeCell ref="D14:O14"/>
    <mergeCell ref="D19:O19"/>
    <mergeCell ref="D24:O24"/>
    <mergeCell ref="D25:D27"/>
    <mergeCell ref="E25:O25"/>
    <mergeCell ref="E26:E27"/>
    <mergeCell ref="F26:G26"/>
    <mergeCell ref="H26:I26"/>
    <mergeCell ref="J26:K26"/>
    <mergeCell ref="L26:M26"/>
    <mergeCell ref="N26:O26"/>
    <mergeCell ref="D28:O28"/>
    <mergeCell ref="D33:O33"/>
    <mergeCell ref="D43:P43"/>
    <mergeCell ref="D44:D45"/>
    <mergeCell ref="E44:J44"/>
    <mergeCell ref="K44:P44"/>
    <mergeCell ref="E45:F45"/>
    <mergeCell ref="G45:H45"/>
    <mergeCell ref="I45:J45"/>
    <mergeCell ref="K45:L45"/>
    <mergeCell ref="M45:N45"/>
    <mergeCell ref="O45:P45"/>
    <mergeCell ref="H39:J39"/>
    <mergeCell ref="E39:G39"/>
    <mergeCell ref="D38:J38"/>
    <mergeCell ref="E40:G40"/>
    <mergeCell ref="E41:G41"/>
    <mergeCell ref="E42:G42"/>
    <mergeCell ref="H40:J40"/>
    <mergeCell ref="H41:J41"/>
    <mergeCell ref="H42:J42"/>
    <mergeCell ref="O46:P46"/>
    <mergeCell ref="E48:F48"/>
    <mergeCell ref="G48:H48"/>
    <mergeCell ref="I48:J48"/>
    <mergeCell ref="K48:L48"/>
    <mergeCell ref="M48:N48"/>
    <mergeCell ref="O48:P48"/>
    <mergeCell ref="E47:F47"/>
    <mergeCell ref="G47:H47"/>
    <mergeCell ref="I47:J47"/>
    <mergeCell ref="K47:L47"/>
    <mergeCell ref="M47:N47"/>
    <mergeCell ref="O47:P47"/>
    <mergeCell ref="D50:P50"/>
    <mergeCell ref="D51:L51"/>
    <mergeCell ref="D52:L52"/>
    <mergeCell ref="D53:L53"/>
    <mergeCell ref="D55:L55"/>
    <mergeCell ref="E49:F49"/>
    <mergeCell ref="G49:H49"/>
    <mergeCell ref="I49:J49"/>
    <mergeCell ref="K49:L49"/>
    <mergeCell ref="M49:N49"/>
    <mergeCell ref="O49:P49"/>
    <mergeCell ref="E58:F58"/>
    <mergeCell ref="G58:H58"/>
    <mergeCell ref="I58:J58"/>
    <mergeCell ref="K58:L58"/>
    <mergeCell ref="E59:F59"/>
    <mergeCell ref="G59:H59"/>
    <mergeCell ref="I59:J59"/>
    <mergeCell ref="K59:L59"/>
    <mergeCell ref="E56:H56"/>
    <mergeCell ref="I56:L56"/>
    <mergeCell ref="E57:F57"/>
    <mergeCell ref="G57:H57"/>
    <mergeCell ref="I57:J57"/>
    <mergeCell ref="K57:L57"/>
    <mergeCell ref="D62:K62"/>
    <mergeCell ref="E60:F60"/>
    <mergeCell ref="G60:H60"/>
    <mergeCell ref="I60:J60"/>
    <mergeCell ref="K60:L60"/>
    <mergeCell ref="E61:F61"/>
    <mergeCell ref="G61:H61"/>
    <mergeCell ref="I61:J61"/>
    <mergeCell ref="K61:L61"/>
    <mergeCell ref="D68:P68"/>
    <mergeCell ref="D69:D70"/>
    <mergeCell ref="E69:J69"/>
    <mergeCell ref="K69:P69"/>
    <mergeCell ref="E70:F70"/>
    <mergeCell ref="G70:H70"/>
    <mergeCell ref="I70:J70"/>
    <mergeCell ref="K70:L70"/>
    <mergeCell ref="M70:N70"/>
    <mergeCell ref="O70:P70"/>
    <mergeCell ref="E72:F72"/>
    <mergeCell ref="G72:H72"/>
    <mergeCell ref="I72:J72"/>
    <mergeCell ref="K72:L72"/>
    <mergeCell ref="M72:N72"/>
    <mergeCell ref="O72:P72"/>
    <mergeCell ref="E71:F71"/>
    <mergeCell ref="G71:H71"/>
    <mergeCell ref="I71:J71"/>
    <mergeCell ref="K71:L71"/>
    <mergeCell ref="M71:N71"/>
    <mergeCell ref="O71:P71"/>
    <mergeCell ref="E74:F74"/>
    <mergeCell ref="G74:H74"/>
    <mergeCell ref="I74:J74"/>
    <mergeCell ref="K74:L74"/>
    <mergeCell ref="M74:N74"/>
    <mergeCell ref="O74:P74"/>
    <mergeCell ref="E73:F73"/>
    <mergeCell ref="G73:H73"/>
    <mergeCell ref="I73:J73"/>
    <mergeCell ref="K73:L73"/>
    <mergeCell ref="M73:N73"/>
    <mergeCell ref="O73:P73"/>
    <mergeCell ref="E76:F76"/>
    <mergeCell ref="G76:H76"/>
    <mergeCell ref="I76:J76"/>
    <mergeCell ref="K76:L76"/>
    <mergeCell ref="M76:N76"/>
    <mergeCell ref="O76:P76"/>
    <mergeCell ref="E75:F75"/>
    <mergeCell ref="G75:H75"/>
    <mergeCell ref="I75:J75"/>
    <mergeCell ref="K75:L75"/>
    <mergeCell ref="M75:N75"/>
    <mergeCell ref="O75:P75"/>
    <mergeCell ref="E78:F78"/>
    <mergeCell ref="G78:H78"/>
    <mergeCell ref="I78:J78"/>
    <mergeCell ref="K78:L78"/>
    <mergeCell ref="M78:N78"/>
    <mergeCell ref="O78:P78"/>
    <mergeCell ref="E77:F77"/>
    <mergeCell ref="G77:H77"/>
    <mergeCell ref="I77:J77"/>
    <mergeCell ref="K77:L77"/>
    <mergeCell ref="M77:N77"/>
    <mergeCell ref="O77:P77"/>
    <mergeCell ref="D83:N83"/>
    <mergeCell ref="D88:N88"/>
    <mergeCell ref="D93:J93"/>
    <mergeCell ref="D94:D95"/>
    <mergeCell ref="E94:G94"/>
    <mergeCell ref="H94:J94"/>
    <mergeCell ref="D79:P79"/>
    <mergeCell ref="D80:D82"/>
    <mergeCell ref="E80:I80"/>
    <mergeCell ref="J80:N80"/>
    <mergeCell ref="E81:E82"/>
    <mergeCell ref="F81:G81"/>
    <mergeCell ref="H81:I81"/>
    <mergeCell ref="J81:J82"/>
    <mergeCell ref="K81:L81"/>
    <mergeCell ref="M81:N81"/>
    <mergeCell ref="D112:G112"/>
    <mergeCell ref="D114:D115"/>
    <mergeCell ref="D116:D117"/>
    <mergeCell ref="D118:D119"/>
    <mergeCell ref="D96:J96"/>
    <mergeCell ref="D101:J101"/>
    <mergeCell ref="D106:J106"/>
    <mergeCell ref="D107:H107"/>
    <mergeCell ref="D108:H108"/>
    <mergeCell ref="D109:H109"/>
    <mergeCell ref="D110:H110"/>
    <mergeCell ref="D111:H111"/>
    <mergeCell ref="E129:G129"/>
    <mergeCell ref="E130:G130"/>
    <mergeCell ref="E131:G131"/>
    <mergeCell ref="D132:I132"/>
    <mergeCell ref="D133:P133"/>
    <mergeCell ref="D134:L134"/>
    <mergeCell ref="D120:D121"/>
    <mergeCell ref="D122:I122"/>
    <mergeCell ref="D124:D125"/>
    <mergeCell ref="E124:G124"/>
    <mergeCell ref="H124:J124"/>
    <mergeCell ref="D128:G128"/>
    <mergeCell ref="H121:J121"/>
    <mergeCell ref="D135:K135"/>
    <mergeCell ref="D136:K136"/>
    <mergeCell ref="D137:K137"/>
    <mergeCell ref="D138:L138"/>
    <mergeCell ref="D139:D140"/>
    <mergeCell ref="E139:H139"/>
    <mergeCell ref="I139:L139"/>
    <mergeCell ref="E140:F140"/>
    <mergeCell ref="G140:H140"/>
    <mergeCell ref="I140:J140"/>
    <mergeCell ref="D144:G144"/>
    <mergeCell ref="E145:G145"/>
    <mergeCell ref="E146:G146"/>
    <mergeCell ref="E147:G147"/>
    <mergeCell ref="D148:K148"/>
    <mergeCell ref="K140:L140"/>
    <mergeCell ref="E141:F141"/>
    <mergeCell ref="G141:H141"/>
    <mergeCell ref="I141:J141"/>
    <mergeCell ref="K141:L141"/>
    <mergeCell ref="E142:F142"/>
    <mergeCell ref="G142:H142"/>
    <mergeCell ref="I142:J142"/>
    <mergeCell ref="K142:L142"/>
    <mergeCell ref="D143:J143"/>
  </mergeCells>
  <dataValidations disablePrompts="1" count="10">
    <dataValidation type="list" allowBlank="1" showInputMessage="1" showErrorMessage="1" sqref="L62 E64:E67 L135:L136" xr:uid="{00000000-0002-0000-1600-000000000000}">
      <formula1>$V$1:$V$2</formula1>
    </dataValidation>
    <dataValidation type="list" allowBlank="1" showInputMessage="1" showErrorMessage="1" sqref="K143 I46:J48 M51 M53 I107 I110:I111 O46:P48" xr:uid="{00000000-0002-0000-1600-000001000000}">
      <formula1>$V$1:$V$3</formula1>
    </dataValidation>
    <dataValidation type="decimal" allowBlank="1" showInputMessage="1" showErrorMessage="1" error="Only numeric value with % allowed." prompt="Only numeric value with % allowed" sqref="E146:G147 E46:H48 K46:N48 E130:G131" xr:uid="{00000000-0002-0000-1600-000002000000}">
      <formula1>0</formula1>
      <formula2>100</formula2>
    </dataValidation>
    <dataValidation type="whole" allowBlank="1" showInputMessage="1" showErrorMessage="1" error="only whole numbers allow" sqref="E15:F17 L36 H97:I99 E102:F104 E97:F99 E34:F36 E89:F91 H89:H91 J89:K91 M89:M91 M84:M86 J84:K86 H84:H86 E84:F86 E29:F31 K76:N78 K72:N74 E72:H74 H15:H17 E76:H78 H34:H36 J30:J31 L31 N34:N36 N29:N31 L22 J21:J22 H29:H31 F116:G121 E20:F22 H20:H22 J16:J17 L17 N20:N22 N15:N17 J35:J36 L15 L20 L29 L34 H102:I104" xr:uid="{00000000-0002-0000-1600-000003000000}">
      <formula1>0</formula1>
      <formula2>9.99999999999999E+39</formula2>
    </dataValidation>
    <dataValidation type="whole" allowBlank="1" showInputMessage="1" showErrorMessage="1" error="only whole numbers allow" sqref="E126:F127 H126:I127" xr:uid="{00000000-0002-0000-1600-000004000000}">
      <formula1>0</formula1>
      <formula2>9.99999999999999E+36</formula2>
    </dataValidation>
    <dataValidation type="whole" allowBlank="1" showInputMessage="1" showErrorMessage="1" error="only whole numbers allow" sqref="E141:F142 I141:L142" xr:uid="{00000000-0002-0000-1600-000005000000}">
      <formula1>0</formula1>
      <formula2>9.99999999999999E+34</formula2>
    </dataValidation>
    <dataValidation type="whole" allowBlank="1" showInputMessage="1" showErrorMessage="1" error="only whole numbers allow" sqref="G141:H142" xr:uid="{00000000-0002-0000-1600-000006000000}">
      <formula1>0</formula1>
      <formula2>9.99999999999999E+29</formula2>
    </dataValidation>
    <dataValidation type="decimal" allowBlank="1" showInputMessage="1" showErrorMessage="1" error="Only numeric value allowed." sqref="E40:E41 H40:H41" xr:uid="{69EE101D-657D-485E-A67C-7AC8A730C269}">
      <formula1>-99999999999999900000</formula1>
      <formula2>999999999999999000000</formula2>
    </dataValidation>
    <dataValidation type="decimal" allowBlank="1" showInputMessage="1" showErrorMessage="1" error="Upto 2 decimal value allowed." prompt="Only numeric value allowed" sqref="E58:L61" xr:uid="{48D14F29-63BD-401B-A3CB-8EEDFF5225F7}">
      <formula1>-9.99999999999999E+27</formula1>
      <formula2>9.99999999999999E+28</formula2>
    </dataValidation>
    <dataValidation type="decimal" allowBlank="1" showInputMessage="1" showErrorMessage="1" error="Only numeric value allowed." sqref="F114:G115" xr:uid="{6E79F2ED-EBEB-4796-9811-5BBF878C4E81}">
      <formula1>0</formula1>
      <formula2>9.99999999999999E+33</formula2>
    </dataValidation>
  </dataValidations>
  <hyperlinks>
    <hyperlink ref="E49:F49" location="'Other Retirement Benefits'!E8" display="Add Details" xr:uid="{00000000-0004-0000-1600-000000000000}"/>
  </hyperlink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5"/>
  <dimension ref="C1:AE12"/>
  <sheetViews>
    <sheetView showGridLines="0" topLeftCell="C6" zoomScale="80" zoomScaleNormal="80" workbookViewId="0">
      <pane xSplit="1" ySplit="7" topLeftCell="D13" activePane="bottomRight" state="frozen"/>
      <selection activeCell="C6" sqref="C6"/>
      <selection pane="topRight" activeCell="D6" sqref="D6"/>
      <selection pane="bottomLeft" activeCell="C13" sqref="C13"/>
      <selection pane="bottomRight" activeCell="D8" sqref="D8:K8"/>
    </sheetView>
  </sheetViews>
  <sheetFormatPr defaultColWidth="0" defaultRowHeight="15"/>
  <cols>
    <col min="1" max="2" width="9.140625" hidden="1" customWidth="1"/>
    <col min="3" max="4" width="9.140625" customWidth="1"/>
    <col min="5" max="5" width="31.7109375" bestFit="1" customWidth="1"/>
    <col min="6" max="11" width="28.5703125" customWidth="1"/>
    <col min="12" max="14" width="9.140625" customWidth="1"/>
    <col min="15" max="26" width="9.140625" hidden="1" customWidth="1"/>
    <col min="27" max="27" width="34.28515625" hidden="1" customWidth="1"/>
    <col min="28" max="28" width="36.28515625" hidden="1" customWidth="1"/>
    <col min="29" max="29" width="11.28515625" hidden="1" customWidth="1"/>
    <col min="30" max="30" width="12.140625" hidden="1" customWidth="1"/>
    <col min="31" max="31" width="33" hidden="1" customWidth="1"/>
    <col min="32" max="16384" width="9.140625" hidden="1"/>
  </cols>
  <sheetData>
    <row r="1" spans="4:31" ht="6" hidden="1" customHeight="1">
      <c r="I1">
        <v>0</v>
      </c>
      <c r="N1" t="s">
        <v>142</v>
      </c>
    </row>
    <row r="2" spans="4:31" ht="7.5" hidden="1" customHeight="1">
      <c r="E2" t="s">
        <v>1029</v>
      </c>
      <c r="F2" t="s">
        <v>2560</v>
      </c>
      <c r="G2" t="s">
        <v>2561</v>
      </c>
      <c r="H2" t="s">
        <v>1028</v>
      </c>
      <c r="I2" t="s">
        <v>2560</v>
      </c>
      <c r="J2" t="s">
        <v>2561</v>
      </c>
      <c r="K2" t="s">
        <v>1028</v>
      </c>
      <c r="N2" t="s">
        <v>143</v>
      </c>
    </row>
    <row r="3" spans="4:31" ht="5.25" hidden="1" customHeight="1">
      <c r="N3" t="s">
        <v>556</v>
      </c>
    </row>
    <row r="4" spans="4:31" ht="11.25" hidden="1" customHeight="1"/>
    <row r="5" spans="4:31" ht="10.5" hidden="1" customHeight="1"/>
    <row r="6" spans="4:31" ht="20.100000000000001" customHeight="1">
      <c r="AA6" s="903" t="s">
        <v>624</v>
      </c>
      <c r="AB6" s="903"/>
      <c r="AC6" s="903"/>
      <c r="AD6" s="903"/>
      <c r="AE6" s="903"/>
    </row>
    <row r="7" spans="4:31" ht="20.100000000000001" customHeight="1">
      <c r="K7" s="303" t="s">
        <v>1177</v>
      </c>
    </row>
    <row r="8" spans="4:31" ht="30" customHeight="1">
      <c r="D8" s="1132" t="s">
        <v>1547</v>
      </c>
      <c r="E8" s="1132"/>
      <c r="F8" s="1132"/>
      <c r="G8" s="1132"/>
      <c r="H8" s="1132"/>
      <c r="I8" s="1132"/>
      <c r="J8" s="1132"/>
      <c r="K8" s="1132"/>
      <c r="AA8" s="99" t="s">
        <v>619</v>
      </c>
      <c r="AB8" s="99" t="s">
        <v>716</v>
      </c>
      <c r="AC8" s="99" t="s">
        <v>717</v>
      </c>
      <c r="AD8" s="99" t="s">
        <v>622</v>
      </c>
      <c r="AE8" s="99" t="s">
        <v>723</v>
      </c>
    </row>
    <row r="9" spans="4:31">
      <c r="D9" s="1299" t="s">
        <v>1540</v>
      </c>
      <c r="E9" s="1299" t="s">
        <v>1546</v>
      </c>
      <c r="F9" s="1309" t="str">
        <f>"FY ("&amp;RIGHT('General Disclosures'!F19,4)&amp;"-"&amp;RIGHT('General Disclosures'!H19,2)&amp;")"</f>
        <v>FY (-)</v>
      </c>
      <c r="G9" s="1309"/>
      <c r="H9" s="1309"/>
      <c r="I9" s="1309" t="str">
        <f>"PY ("&amp;RIGHT('General Disclosures'!F20,4)&amp;"-"&amp;RIGHT('General Disclosures'!H20,2)&amp;")"</f>
        <v>PY (-)</v>
      </c>
      <c r="J9" s="1309"/>
      <c r="K9" s="1309"/>
      <c r="AA9" s="113" t="s">
        <v>763</v>
      </c>
      <c r="AB9" s="113" t="s">
        <v>606</v>
      </c>
      <c r="AE9" t="s">
        <v>722</v>
      </c>
    </row>
    <row r="10" spans="4:31" ht="37.5" customHeight="1">
      <c r="D10" s="1299"/>
      <c r="E10" s="1299"/>
      <c r="F10" s="23" t="s">
        <v>200</v>
      </c>
      <c r="G10" s="23" t="s">
        <v>198</v>
      </c>
      <c r="H10" s="23" t="s">
        <v>199</v>
      </c>
      <c r="I10" s="23" t="s">
        <v>200</v>
      </c>
      <c r="J10" s="23" t="s">
        <v>198</v>
      </c>
      <c r="K10" s="23" t="s">
        <v>199</v>
      </c>
      <c r="AA10" s="43" t="s">
        <v>762</v>
      </c>
      <c r="AB10" s="43" t="s">
        <v>200</v>
      </c>
      <c r="AE10" t="s">
        <v>722</v>
      </c>
    </row>
    <row r="11" spans="4:31" ht="30" hidden="1">
      <c r="D11" s="231"/>
      <c r="E11" s="232"/>
      <c r="F11" s="233"/>
      <c r="G11" s="233"/>
      <c r="H11" s="234"/>
      <c r="I11" s="233"/>
      <c r="J11" s="233"/>
      <c r="K11" s="235"/>
      <c r="AA11" s="43" t="s">
        <v>761</v>
      </c>
      <c r="AB11" s="43" t="s">
        <v>198</v>
      </c>
      <c r="AE11" t="s">
        <v>722</v>
      </c>
    </row>
    <row r="12" spans="4:31" ht="30" customHeight="1">
      <c r="D12" s="983"/>
      <c r="E12" s="984"/>
      <c r="F12" s="984"/>
      <c r="G12" s="984"/>
      <c r="H12" s="984"/>
      <c r="I12" s="984"/>
      <c r="J12" s="984"/>
      <c r="K12" s="985"/>
      <c r="AA12" s="43" t="s">
        <v>760</v>
      </c>
      <c r="AB12" s="43" t="s">
        <v>199</v>
      </c>
      <c r="AE12" t="s">
        <v>722</v>
      </c>
    </row>
  </sheetData>
  <mergeCells count="7">
    <mergeCell ref="AA6:AE6"/>
    <mergeCell ref="D12:K12"/>
    <mergeCell ref="D8:K8"/>
    <mergeCell ref="D9:D10"/>
    <mergeCell ref="E9:E10"/>
    <mergeCell ref="F9:H9"/>
    <mergeCell ref="I9:K9"/>
  </mergeCells>
  <dataValidations disablePrompts="1" count="2">
    <dataValidation type="list" allowBlank="1" showInputMessage="1" showErrorMessage="1" sqref="H11 K11" xr:uid="{00000000-0002-0000-1700-000000000000}">
      <formula1>$N$1:$N$3</formula1>
    </dataValidation>
    <dataValidation type="decimal" allowBlank="1" showInputMessage="1" showErrorMessage="1" error="Only numeric value with % allowed." prompt="Only numeric value with % allowed" sqref="F11:G11 I11:J11" xr:uid="{3CB4025E-A291-4798-AD14-59037D3665BF}">
      <formula1>0</formula1>
      <formula2>100</formula2>
    </dataValidation>
  </dataValidations>
  <hyperlinks>
    <hyperlink ref="K7" location="'PRINCIPLE 3'!E49" display="Back" xr:uid="{00000000-0004-0000-1700-000000000000}"/>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7"/>
  <dimension ref="C1:AE17"/>
  <sheetViews>
    <sheetView showGridLines="0" topLeftCell="C6" zoomScale="85" zoomScaleNormal="85" workbookViewId="0">
      <pane ySplit="3" topLeftCell="A9" activePane="bottomLeft" state="frozen"/>
      <selection activeCell="I12" sqref="I12"/>
      <selection pane="bottomLeft" activeCell="D8" sqref="D8:E8"/>
    </sheetView>
  </sheetViews>
  <sheetFormatPr defaultColWidth="0" defaultRowHeight="15"/>
  <cols>
    <col min="1" max="2" width="9.140625" hidden="1" customWidth="1"/>
    <col min="3" max="3" width="9.140625" customWidth="1"/>
    <col min="4" max="4" width="150.7109375" customWidth="1"/>
    <col min="5" max="5" width="13" customWidth="1"/>
    <col min="6" max="8" width="9.140625" customWidth="1"/>
    <col min="9" max="9" width="9.140625" hidden="1" customWidth="1"/>
    <col min="10" max="10" width="10.5703125" hidden="1" customWidth="1"/>
    <col min="11" max="11" width="10.28515625" hidden="1" customWidth="1"/>
    <col min="12" max="12" width="9.5703125" hidden="1" customWidth="1"/>
    <col min="13" max="13" width="13.140625" hidden="1" customWidth="1"/>
    <col min="14" max="14" width="12.42578125" hidden="1" customWidth="1"/>
    <col min="15" max="26" width="9.140625" hidden="1" customWidth="1"/>
    <col min="27" max="27" width="42" hidden="1" customWidth="1"/>
    <col min="28" max="28" width="36" hidden="1" customWidth="1"/>
    <col min="29" max="29" width="12.42578125" hidden="1" customWidth="1"/>
    <col min="30" max="30" width="12" hidden="1" customWidth="1"/>
    <col min="31" max="31" width="35" hidden="1" customWidth="1"/>
    <col min="32" max="16384" width="9.140625" hidden="1"/>
  </cols>
  <sheetData>
    <row r="1" spans="4:31" hidden="1">
      <c r="Q1" t="s">
        <v>142</v>
      </c>
    </row>
    <row r="2" spans="4:31" hidden="1">
      <c r="Q2" t="s">
        <v>143</v>
      </c>
    </row>
    <row r="3" spans="4:31" hidden="1"/>
    <row r="4" spans="4:31" hidden="1"/>
    <row r="5" spans="4:31" hidden="1"/>
    <row r="6" spans="4:31" ht="20.100000000000001" customHeight="1">
      <c r="AA6" s="903" t="s">
        <v>624</v>
      </c>
      <c r="AB6" s="903"/>
      <c r="AC6" s="903"/>
      <c r="AD6" s="903"/>
      <c r="AE6" s="903"/>
    </row>
    <row r="7" spans="4:31" ht="20.100000000000001" customHeight="1" thickBot="1"/>
    <row r="8" spans="4:31" ht="30" customHeight="1">
      <c r="D8" s="1300" t="s">
        <v>456</v>
      </c>
      <c r="E8" s="1302"/>
      <c r="AA8" s="99" t="s">
        <v>619</v>
      </c>
      <c r="AB8" s="99" t="s">
        <v>620</v>
      </c>
      <c r="AC8" s="99" t="s">
        <v>621</v>
      </c>
      <c r="AD8" s="99" t="s">
        <v>622</v>
      </c>
      <c r="AE8" s="99" t="s">
        <v>623</v>
      </c>
    </row>
    <row r="9" spans="4:31" ht="15.75">
      <c r="D9" s="1310" t="s">
        <v>101</v>
      </c>
      <c r="E9" s="1311"/>
    </row>
    <row r="10" spans="4:31" ht="30" customHeight="1">
      <c r="D10" s="229" t="s">
        <v>431</v>
      </c>
      <c r="E10" s="594"/>
      <c r="AA10" s="1" t="s">
        <v>1148</v>
      </c>
      <c r="AB10" s="1"/>
    </row>
    <row r="11" spans="4:31" ht="30" customHeight="1">
      <c r="D11" s="229" t="s">
        <v>526</v>
      </c>
      <c r="E11" s="596" t="s">
        <v>82</v>
      </c>
      <c r="AA11" s="1"/>
      <c r="AB11" s="1"/>
    </row>
    <row r="12" spans="4:31" ht="15.75">
      <c r="D12" s="1310" t="s">
        <v>122</v>
      </c>
      <c r="E12" s="1311"/>
      <c r="AA12" s="1"/>
      <c r="AB12" s="1"/>
    </row>
    <row r="13" spans="4:31" ht="30" customHeight="1">
      <c r="D13" s="229" t="s">
        <v>457</v>
      </c>
      <c r="E13" s="178"/>
      <c r="AA13" s="1" t="s">
        <v>1149</v>
      </c>
      <c r="AB13" s="1"/>
    </row>
    <row r="14" spans="4:31" ht="30" customHeight="1">
      <c r="D14" s="229" t="s">
        <v>527</v>
      </c>
      <c r="E14" s="237"/>
      <c r="AA14" s="1" t="s">
        <v>1150</v>
      </c>
      <c r="AB14" s="1" t="s">
        <v>527</v>
      </c>
      <c r="AE14" t="s">
        <v>722</v>
      </c>
    </row>
    <row r="15" spans="4:31" ht="30" customHeight="1">
      <c r="D15" s="229" t="s">
        <v>458</v>
      </c>
      <c r="E15" s="806"/>
      <c r="AA15" s="1" t="s">
        <v>1151</v>
      </c>
      <c r="AB15" s="112"/>
    </row>
    <row r="16" spans="4:31" ht="30" customHeight="1">
      <c r="D16" s="229" t="s">
        <v>528</v>
      </c>
      <c r="E16" s="178"/>
      <c r="AA16" s="1" t="s">
        <v>1152</v>
      </c>
      <c r="AB16" s="1"/>
    </row>
    <row r="17" spans="4:27" ht="30" customHeight="1" thickBot="1">
      <c r="D17" s="236" t="s">
        <v>1581</v>
      </c>
      <c r="E17" s="179"/>
      <c r="AA17" s="1" t="s">
        <v>1603</v>
      </c>
    </row>
  </sheetData>
  <mergeCells count="4">
    <mergeCell ref="D8:E8"/>
    <mergeCell ref="D9:E9"/>
    <mergeCell ref="D12:E12"/>
    <mergeCell ref="AA6:AE6"/>
  </mergeCells>
  <dataValidations disablePrompts="1" count="1">
    <dataValidation type="list" allowBlank="1" showInputMessage="1" showErrorMessage="1" sqref="E14" xr:uid="{00000000-0002-0000-1800-000000000000}">
      <formula1>$Q$1:$Q$2</formula1>
    </dataValidation>
  </dataValidations>
  <hyperlinks>
    <hyperlink ref="E11" location="'Stakeholder group'!E8" display="Add Details" xr:uid="{00000000-0004-0000-1800-000000000000}"/>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dimension ref="C1:AG13"/>
  <sheetViews>
    <sheetView showGridLines="0" topLeftCell="C1" zoomScale="80" zoomScaleNormal="80" workbookViewId="0">
      <pane xSplit="1" ySplit="11" topLeftCell="D12" activePane="bottomRight" state="frozen"/>
      <selection activeCell="D16" sqref="D16"/>
      <selection pane="topRight" activeCell="D16" sqref="D16"/>
      <selection pane="bottomLeft" activeCell="D16" sqref="D16"/>
      <selection pane="bottomRight" activeCell="D8" sqref="D8:K8"/>
    </sheetView>
  </sheetViews>
  <sheetFormatPr defaultColWidth="0" defaultRowHeight="15"/>
  <cols>
    <col min="1" max="2" width="9.140625" hidden="1" customWidth="1"/>
    <col min="3" max="4" width="9.140625" customWidth="1"/>
    <col min="5" max="10" width="30.7109375" customWidth="1"/>
    <col min="11" max="11" width="46" customWidth="1"/>
    <col min="12" max="14" width="9.140625" customWidth="1"/>
    <col min="15" max="24" width="9.140625" hidden="1" customWidth="1"/>
    <col min="25" max="25" width="0" hidden="1" customWidth="1"/>
    <col min="26" max="28" width="9.140625" hidden="1" customWidth="1"/>
    <col min="29" max="29" width="44.42578125" hidden="1" customWidth="1"/>
    <col min="30" max="30" width="36.140625" hidden="1" customWidth="1"/>
    <col min="31" max="31" width="13.5703125" hidden="1" customWidth="1"/>
    <col min="32" max="32" width="11.140625" hidden="1" customWidth="1"/>
    <col min="33" max="33" width="33.7109375" hidden="1" customWidth="1"/>
    <col min="34" max="16384" width="9.140625" hidden="1"/>
  </cols>
  <sheetData>
    <row r="1" spans="4:33" hidden="1">
      <c r="I1">
        <v>0</v>
      </c>
      <c r="J1" s="131"/>
      <c r="K1">
        <v>1</v>
      </c>
      <c r="S1" t="s">
        <v>142</v>
      </c>
      <c r="T1" t="s">
        <v>7</v>
      </c>
      <c r="U1" t="s">
        <v>146</v>
      </c>
    </row>
    <row r="2" spans="4:33" hidden="1">
      <c r="E2" t="s">
        <v>768</v>
      </c>
      <c r="F2" t="s">
        <v>1153</v>
      </c>
      <c r="G2" t="s">
        <v>1154</v>
      </c>
      <c r="H2" t="s">
        <v>1652</v>
      </c>
      <c r="I2" t="s">
        <v>1156</v>
      </c>
      <c r="J2" t="s">
        <v>1654</v>
      </c>
      <c r="K2" s="131" t="s">
        <v>1157</v>
      </c>
      <c r="S2" t="s">
        <v>143</v>
      </c>
      <c r="T2" t="s">
        <v>258</v>
      </c>
      <c r="U2" t="s">
        <v>265</v>
      </c>
    </row>
    <row r="3" spans="4:33" hidden="1">
      <c r="T3" t="s">
        <v>259</v>
      </c>
      <c r="U3" t="s">
        <v>147</v>
      </c>
    </row>
    <row r="4" spans="4:33" hidden="1">
      <c r="T4" t="s">
        <v>260</v>
      </c>
      <c r="U4" t="s">
        <v>204</v>
      </c>
    </row>
    <row r="5" spans="4:33" hidden="1">
      <c r="T5" t="s">
        <v>261</v>
      </c>
    </row>
    <row r="6" spans="4:33" ht="20.100000000000001" customHeight="1">
      <c r="T6" t="s">
        <v>262</v>
      </c>
      <c r="AC6" s="903" t="s">
        <v>624</v>
      </c>
      <c r="AD6" s="903"/>
      <c r="AE6" s="903"/>
      <c r="AF6" s="903"/>
      <c r="AG6" s="903"/>
    </row>
    <row r="7" spans="4:33" ht="20.100000000000001" customHeight="1">
      <c r="K7" s="303" t="s">
        <v>1177</v>
      </c>
      <c r="T7" t="s">
        <v>263</v>
      </c>
    </row>
    <row r="8" spans="4:33" ht="30" customHeight="1">
      <c r="D8" s="1312" t="s">
        <v>455</v>
      </c>
      <c r="E8" s="1313"/>
      <c r="F8" s="1313"/>
      <c r="G8" s="1313"/>
      <c r="H8" s="1313"/>
      <c r="I8" s="1313"/>
      <c r="J8" s="1313"/>
      <c r="K8" s="1314"/>
      <c r="T8" t="s">
        <v>9</v>
      </c>
      <c r="AC8" s="99" t="s">
        <v>619</v>
      </c>
      <c r="AD8" s="99" t="s">
        <v>716</v>
      </c>
      <c r="AE8" s="99" t="s">
        <v>717</v>
      </c>
      <c r="AF8" s="99" t="s">
        <v>622</v>
      </c>
      <c r="AG8" s="99" t="s">
        <v>723</v>
      </c>
    </row>
    <row r="9" spans="4:33" ht="30" customHeight="1">
      <c r="D9" s="98" t="s">
        <v>1540</v>
      </c>
      <c r="E9" s="23" t="s">
        <v>257</v>
      </c>
      <c r="F9" s="23" t="s">
        <v>268</v>
      </c>
      <c r="G9" s="107" t="s">
        <v>267</v>
      </c>
      <c r="H9" s="107" t="s">
        <v>1619</v>
      </c>
      <c r="I9" s="23" t="s">
        <v>266</v>
      </c>
      <c r="J9" s="23" t="s">
        <v>1620</v>
      </c>
      <c r="K9" s="23" t="s">
        <v>269</v>
      </c>
      <c r="T9" t="s">
        <v>264</v>
      </c>
      <c r="AC9" s="113" t="s">
        <v>768</v>
      </c>
      <c r="AD9" s="113" t="s">
        <v>257</v>
      </c>
      <c r="AG9" t="s">
        <v>722</v>
      </c>
    </row>
    <row r="10" spans="4:33" ht="30" hidden="1" customHeight="1">
      <c r="D10" s="238"/>
      <c r="E10" s="195"/>
      <c r="F10" s="216"/>
      <c r="G10" s="239"/>
      <c r="H10" s="294"/>
      <c r="I10" s="216"/>
      <c r="J10" s="295"/>
      <c r="K10" s="195"/>
      <c r="AC10" s="112" t="s">
        <v>767</v>
      </c>
      <c r="AD10" s="112" t="s">
        <v>268</v>
      </c>
      <c r="AG10" t="s">
        <v>722</v>
      </c>
    </row>
    <row r="11" spans="4:33" ht="30" customHeight="1">
      <c r="D11" s="983"/>
      <c r="E11" s="984"/>
      <c r="F11" s="984"/>
      <c r="G11" s="1127"/>
      <c r="H11" s="1127"/>
      <c r="I11" s="984"/>
      <c r="J11" s="984"/>
      <c r="K11" s="985"/>
      <c r="AC11" s="123" t="s">
        <v>766</v>
      </c>
      <c r="AD11" s="123" t="s">
        <v>267</v>
      </c>
      <c r="AG11" t="s">
        <v>722</v>
      </c>
    </row>
    <row r="12" spans="4:33" ht="30" customHeight="1">
      <c r="G12" s="105"/>
      <c r="H12" s="105"/>
      <c r="AC12" s="113" t="s">
        <v>765</v>
      </c>
      <c r="AD12" s="113" t="s">
        <v>266</v>
      </c>
      <c r="AG12" t="s">
        <v>722</v>
      </c>
    </row>
    <row r="13" spans="4:33" ht="45">
      <c r="G13" s="105"/>
      <c r="H13" s="105"/>
      <c r="AC13" s="112" t="s">
        <v>764</v>
      </c>
      <c r="AD13" s="112" t="s">
        <v>269</v>
      </c>
      <c r="AG13" t="s">
        <v>722</v>
      </c>
    </row>
  </sheetData>
  <mergeCells count="3">
    <mergeCell ref="D8:K8"/>
    <mergeCell ref="D11:K11"/>
    <mergeCell ref="AC6:AG6"/>
  </mergeCells>
  <dataValidations count="3">
    <dataValidation type="list" allowBlank="1" showInputMessage="1" showErrorMessage="1" sqref="F10" xr:uid="{00000000-0002-0000-1900-000000000000}">
      <formula1>$S$1:$S$2</formula1>
    </dataValidation>
    <dataValidation type="list" allowBlank="1" showInputMessage="1" showErrorMessage="1" sqref="G10" xr:uid="{00000000-0002-0000-1900-000001000000}">
      <formula1>$T$1:$T$9</formula1>
    </dataValidation>
    <dataValidation type="list" allowBlank="1" showInputMessage="1" showErrorMessage="1" sqref="I10" xr:uid="{00000000-0002-0000-1900-000002000000}">
      <formula1>$U$1:$U$4</formula1>
    </dataValidation>
  </dataValidations>
  <hyperlinks>
    <hyperlink ref="K7" location="'PRINCIPLE 4'!E11" display="Back" xr:uid="{00000000-0004-0000-1900-000000000000}"/>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dimension ref="A1:AQ97"/>
  <sheetViews>
    <sheetView showGridLines="0" topLeftCell="C1" zoomScale="80" zoomScaleNormal="80" workbookViewId="0">
      <pane ySplit="8" topLeftCell="A9" activePane="bottomLeft" state="frozen"/>
      <selection activeCell="C6" sqref="C6"/>
      <selection pane="bottomLeft" activeCell="D8" sqref="D8:N8"/>
    </sheetView>
  </sheetViews>
  <sheetFormatPr defaultColWidth="0" defaultRowHeight="15"/>
  <cols>
    <col min="1" max="2" width="9.140625" hidden="1" customWidth="1"/>
    <col min="3" max="3" width="9.140625" customWidth="1"/>
    <col min="4" max="4" width="37.7109375" bestFit="1" customWidth="1"/>
    <col min="5" max="5" width="15.7109375" customWidth="1"/>
    <col min="6" max="6" width="19.7109375" customWidth="1"/>
    <col min="7" max="7" width="15.7109375" customWidth="1"/>
    <col min="8" max="10" width="19.7109375" customWidth="1"/>
    <col min="11" max="14" width="18.5703125" customWidth="1"/>
    <col min="15" max="17" width="9.140625" customWidth="1"/>
    <col min="18" max="16384" width="3.42578125" hidden="1"/>
  </cols>
  <sheetData>
    <row r="1" spans="4:38" hidden="1">
      <c r="E1" t="s">
        <v>862</v>
      </c>
      <c r="F1" t="s">
        <v>862</v>
      </c>
      <c r="G1" t="s">
        <v>863</v>
      </c>
      <c r="H1" t="s">
        <v>863</v>
      </c>
      <c r="I1" t="s">
        <v>864</v>
      </c>
      <c r="J1" t="s">
        <v>864</v>
      </c>
      <c r="V1" t="s">
        <v>142</v>
      </c>
    </row>
    <row r="2" spans="4:38" hidden="1">
      <c r="E2" t="s">
        <v>1255</v>
      </c>
      <c r="F2" t="s">
        <v>1256</v>
      </c>
      <c r="G2" t="s">
        <v>1257</v>
      </c>
      <c r="H2" t="s">
        <v>1255</v>
      </c>
      <c r="I2" t="s">
        <v>1256</v>
      </c>
      <c r="J2" t="s">
        <v>1257</v>
      </c>
      <c r="V2" t="s">
        <v>143</v>
      </c>
    </row>
    <row r="3" spans="4:38" hidden="1">
      <c r="E3" t="s">
        <v>1259</v>
      </c>
      <c r="F3" t="s">
        <v>1259</v>
      </c>
      <c r="G3" t="s">
        <v>1260</v>
      </c>
      <c r="H3" t="s">
        <v>1259</v>
      </c>
      <c r="I3" t="s">
        <v>1260</v>
      </c>
      <c r="J3" t="s">
        <v>1259</v>
      </c>
      <c r="K3" t="s">
        <v>1259</v>
      </c>
      <c r="L3" t="s">
        <v>1260</v>
      </c>
      <c r="M3" t="s">
        <v>1259</v>
      </c>
      <c r="N3" t="s">
        <v>1260</v>
      </c>
      <c r="V3" t="s">
        <v>556</v>
      </c>
    </row>
    <row r="4" spans="4:38" hidden="1">
      <c r="E4" t="s">
        <v>1490</v>
      </c>
      <c r="F4" t="s">
        <v>1290</v>
      </c>
      <c r="G4" t="s">
        <v>1290</v>
      </c>
      <c r="H4" t="s">
        <v>1291</v>
      </c>
      <c r="I4" t="s">
        <v>1291</v>
      </c>
      <c r="J4" t="s">
        <v>1490</v>
      </c>
      <c r="K4" t="s">
        <v>1290</v>
      </c>
      <c r="L4" t="s">
        <v>1290</v>
      </c>
      <c r="M4" t="s">
        <v>1291</v>
      </c>
      <c r="N4" t="s">
        <v>1291</v>
      </c>
    </row>
    <row r="5" spans="4:38" hidden="1"/>
    <row r="6" spans="4:38" ht="20.100000000000001" customHeight="1">
      <c r="AA6" s="903" t="s">
        <v>624</v>
      </c>
      <c r="AB6" s="903"/>
      <c r="AC6" s="903"/>
      <c r="AD6" s="903"/>
      <c r="AE6" s="903"/>
    </row>
    <row r="7" spans="4:38" ht="20.100000000000001" customHeight="1" thickBot="1"/>
    <row r="8" spans="4:38" ht="30" customHeight="1">
      <c r="D8" s="1392" t="s">
        <v>300</v>
      </c>
      <c r="E8" s="1393"/>
      <c r="F8" s="1393"/>
      <c r="G8" s="1393"/>
      <c r="H8" s="1393"/>
      <c r="I8" s="1393"/>
      <c r="J8" s="1393"/>
      <c r="K8" s="1393"/>
      <c r="L8" s="1393"/>
      <c r="M8" s="1393"/>
      <c r="N8" s="1394"/>
      <c r="AA8" s="99" t="s">
        <v>619</v>
      </c>
      <c r="AB8" s="99" t="s">
        <v>620</v>
      </c>
      <c r="AC8" s="99" t="s">
        <v>621</v>
      </c>
      <c r="AD8" s="99" t="s">
        <v>622</v>
      </c>
      <c r="AE8" s="99" t="s">
        <v>623</v>
      </c>
    </row>
    <row r="9" spans="4:38" s="307" customFormat="1" ht="20.100000000000001" customHeight="1">
      <c r="D9" s="1367" t="s">
        <v>101</v>
      </c>
      <c r="E9" s="1166"/>
      <c r="F9" s="1166"/>
      <c r="G9" s="1166"/>
      <c r="H9" s="1166"/>
      <c r="I9" s="1166"/>
      <c r="J9" s="1166"/>
      <c r="K9" s="1166"/>
      <c r="L9" s="1166"/>
      <c r="M9" s="1166"/>
      <c r="N9" s="1368"/>
    </row>
    <row r="10" spans="4:38">
      <c r="D10" s="1395" t="s">
        <v>449</v>
      </c>
      <c r="E10" s="1185"/>
      <c r="F10" s="1185"/>
      <c r="G10" s="1185"/>
      <c r="H10" s="1185"/>
      <c r="I10" s="1185"/>
      <c r="J10" s="1186"/>
      <c r="K10" s="16"/>
      <c r="L10" s="16"/>
      <c r="M10" s="16"/>
      <c r="N10" s="509"/>
    </row>
    <row r="11" spans="4:38">
      <c r="D11" s="1396" t="s">
        <v>190</v>
      </c>
      <c r="E11" s="1398" t="str">
        <f>"FY ("&amp;RIGHT('General Disclosures'!F19,4)&amp;"-"&amp;RIGHT('General Disclosures'!H19,2)&amp;")"</f>
        <v>FY (-)</v>
      </c>
      <c r="F11" s="1399"/>
      <c r="G11" s="1400"/>
      <c r="H11" s="1398" t="str">
        <f>"PY ("&amp;RIGHT('General Disclosures'!F20,4)&amp;"-"&amp;RIGHT('General Disclosures'!H20,2)&amp;")"</f>
        <v>PY (-)</v>
      </c>
      <c r="I11" s="1399"/>
      <c r="J11" s="1400"/>
      <c r="K11" s="16"/>
      <c r="L11" s="16"/>
      <c r="M11" s="16"/>
      <c r="N11" s="509"/>
    </row>
    <row r="12" spans="4:38" ht="45">
      <c r="D12" s="1397"/>
      <c r="E12" s="240" t="s">
        <v>78</v>
      </c>
      <c r="F12" s="241" t="s">
        <v>271</v>
      </c>
      <c r="G12" s="240" t="s">
        <v>224</v>
      </c>
      <c r="H12" s="240" t="s">
        <v>607</v>
      </c>
      <c r="I12" s="241" t="s">
        <v>272</v>
      </c>
      <c r="J12" s="240" t="s">
        <v>273</v>
      </c>
      <c r="K12" s="16"/>
      <c r="L12" s="16"/>
      <c r="M12" s="16"/>
      <c r="N12" s="509"/>
    </row>
    <row r="13" spans="4:38">
      <c r="D13" s="1401" t="s">
        <v>120</v>
      </c>
      <c r="E13" s="1402"/>
      <c r="F13" s="1402"/>
      <c r="G13" s="1402"/>
      <c r="H13" s="1402"/>
      <c r="I13" s="1402"/>
      <c r="J13" s="1403"/>
      <c r="K13" s="16"/>
      <c r="L13" s="16"/>
      <c r="M13" s="16"/>
      <c r="N13" s="509"/>
    </row>
    <row r="14" spans="4:38">
      <c r="D14" s="510" t="s">
        <v>274</v>
      </c>
      <c r="E14" s="488" t="str">
        <f>IFERROR(IF('General Disclosures'!F53="", "", VALUE('General Disclosures'!F53)), "")</f>
        <v/>
      </c>
      <c r="F14" s="642"/>
      <c r="G14" s="494" t="str">
        <f>IF(F14="","",IFERROR(F14/$E14,0))</f>
        <v/>
      </c>
      <c r="H14" s="497"/>
      <c r="I14" s="786"/>
      <c r="J14" s="494" t="str">
        <f>IF(I14="","",IFERROR(I14/$H14,0))</f>
        <v/>
      </c>
      <c r="K14" s="16"/>
      <c r="L14" s="16"/>
      <c r="M14" s="16"/>
      <c r="N14" s="509"/>
      <c r="AA14" t="s">
        <v>274</v>
      </c>
      <c r="AB14" s="143" t="s">
        <v>274</v>
      </c>
      <c r="AE14" t="s">
        <v>722</v>
      </c>
      <c r="AG14" t="s">
        <v>843</v>
      </c>
      <c r="AH14" t="s">
        <v>843</v>
      </c>
      <c r="AI14" t="s">
        <v>843</v>
      </c>
      <c r="AJ14" t="s">
        <v>843</v>
      </c>
      <c r="AK14" t="s">
        <v>843</v>
      </c>
      <c r="AL14" t="s">
        <v>843</v>
      </c>
    </row>
    <row r="15" spans="4:38">
      <c r="D15" s="510" t="s">
        <v>275</v>
      </c>
      <c r="E15" s="488" t="str">
        <f>IFERROR(IF('General Disclosures'!F54="", "", VALUE('General Disclosures'!F54)), "")</f>
        <v/>
      </c>
      <c r="F15" s="643"/>
      <c r="G15" s="494" t="str">
        <f t="shared" ref="G15:G16" si="0">IF(F15="","",IFERROR(F15/$E15,0))</f>
        <v/>
      </c>
      <c r="H15" s="498"/>
      <c r="I15" s="630"/>
      <c r="J15" s="494" t="str">
        <f>IF(I15="","",IFERROR(I15/$H15,0))</f>
        <v/>
      </c>
      <c r="K15" s="16"/>
      <c r="L15" s="16"/>
      <c r="M15" s="16"/>
      <c r="N15" s="509"/>
      <c r="AA15" t="s">
        <v>642</v>
      </c>
      <c r="AB15" s="143" t="s">
        <v>275</v>
      </c>
      <c r="AE15" t="s">
        <v>722</v>
      </c>
      <c r="AG15" t="s">
        <v>844</v>
      </c>
      <c r="AH15" t="s">
        <v>844</v>
      </c>
      <c r="AI15" t="s">
        <v>844</v>
      </c>
      <c r="AJ15" t="s">
        <v>844</v>
      </c>
      <c r="AK15" t="s">
        <v>844</v>
      </c>
      <c r="AL15" t="s">
        <v>844</v>
      </c>
    </row>
    <row r="16" spans="4:38">
      <c r="D16" s="511" t="s">
        <v>276</v>
      </c>
      <c r="E16" s="488" t="str">
        <f>IF(COUNT(E14:E15)&gt;0,SUM(E14:E15),"")</f>
        <v/>
      </c>
      <c r="F16" s="501" t="str">
        <f>IF(COUNT(F14:F15)&gt;0,SUM(F14:F15),"")</f>
        <v/>
      </c>
      <c r="G16" s="499" t="str">
        <f t="shared" si="0"/>
        <v/>
      </c>
      <c r="H16" s="486" t="str">
        <f>IF(COUNT(H14:H15)&gt;0,SUM(H14:H15),"")</f>
        <v/>
      </c>
      <c r="I16" s="487" t="str">
        <f>IF(COUNT(I14:I15)&gt;0,SUM(I14:I15),"")</f>
        <v/>
      </c>
      <c r="J16" s="499" t="str">
        <f>IF(I16="","",IFERROR(I16/$H16,0))</f>
        <v/>
      </c>
      <c r="K16" s="16"/>
      <c r="L16" s="16"/>
      <c r="M16" s="16"/>
      <c r="N16" s="509"/>
      <c r="AA16" t="s">
        <v>643</v>
      </c>
      <c r="AB16" s="143" t="s">
        <v>276</v>
      </c>
      <c r="AE16" t="s">
        <v>722</v>
      </c>
      <c r="AG16" t="s">
        <v>845</v>
      </c>
      <c r="AH16" t="s">
        <v>845</v>
      </c>
      <c r="AI16" t="s">
        <v>845</v>
      </c>
      <c r="AJ16" t="s">
        <v>845</v>
      </c>
      <c r="AK16" t="s">
        <v>845</v>
      </c>
      <c r="AL16" t="s">
        <v>845</v>
      </c>
    </row>
    <row r="17" spans="4:43">
      <c r="D17" s="1401" t="s">
        <v>105</v>
      </c>
      <c r="E17" s="1402"/>
      <c r="F17" s="1402"/>
      <c r="G17" s="1402"/>
      <c r="H17" s="1402"/>
      <c r="I17" s="1402"/>
      <c r="J17" s="1403"/>
      <c r="K17" s="16"/>
      <c r="L17" s="16"/>
      <c r="M17" s="16"/>
      <c r="N17" s="509"/>
    </row>
    <row r="18" spans="4:43">
      <c r="D18" s="510" t="s">
        <v>274</v>
      </c>
      <c r="E18" s="488" t="str">
        <f>IFERROR(IF('General Disclosures'!F57="", "", VALUE('General Disclosures'!F57)), "")</f>
        <v/>
      </c>
      <c r="F18" s="642"/>
      <c r="G18" s="494" t="str">
        <f>IF(F18="","",IFERROR(F18/$E18,0))</f>
        <v/>
      </c>
      <c r="H18" s="497"/>
      <c r="I18" s="786"/>
      <c r="J18" s="494" t="str">
        <f>IF(I18="","",IFERROR(I18/$H18,0))</f>
        <v/>
      </c>
      <c r="K18" s="16"/>
      <c r="L18" s="16"/>
      <c r="M18" s="16"/>
      <c r="N18" s="509"/>
      <c r="AA18" t="s">
        <v>274</v>
      </c>
      <c r="AB18" s="143" t="s">
        <v>274</v>
      </c>
      <c r="AE18" t="s">
        <v>722</v>
      </c>
      <c r="AG18" t="s">
        <v>846</v>
      </c>
      <c r="AH18" t="s">
        <v>846</v>
      </c>
      <c r="AI18" t="s">
        <v>846</v>
      </c>
      <c r="AJ18" t="s">
        <v>846</v>
      </c>
      <c r="AK18" t="s">
        <v>846</v>
      </c>
      <c r="AL18" t="s">
        <v>846</v>
      </c>
    </row>
    <row r="19" spans="4:43">
      <c r="D19" s="510" t="s">
        <v>275</v>
      </c>
      <c r="E19" s="488" t="str">
        <f>IFERROR(IF('General Disclosures'!F58="", "", VALUE('General Disclosures'!F58)), "")</f>
        <v/>
      </c>
      <c r="F19" s="643"/>
      <c r="G19" s="494" t="str">
        <f t="shared" ref="G19:G20" si="1">IF(F19="","",IFERROR(F19/$E19,0))</f>
        <v/>
      </c>
      <c r="H19" s="498"/>
      <c r="I19" s="630"/>
      <c r="J19" s="494" t="str">
        <f>IF(I19="","",IFERROR(I19/$H19,0))</f>
        <v/>
      </c>
      <c r="K19" s="16"/>
      <c r="L19" s="16"/>
      <c r="M19" s="16"/>
      <c r="N19" s="509"/>
      <c r="AA19" t="s">
        <v>642</v>
      </c>
      <c r="AB19" s="143" t="s">
        <v>275</v>
      </c>
      <c r="AE19" t="s">
        <v>722</v>
      </c>
      <c r="AG19" t="s">
        <v>847</v>
      </c>
      <c r="AH19" t="s">
        <v>847</v>
      </c>
      <c r="AI19" t="s">
        <v>847</v>
      </c>
      <c r="AJ19" t="s">
        <v>847</v>
      </c>
      <c r="AK19" t="s">
        <v>847</v>
      </c>
      <c r="AL19" t="s">
        <v>847</v>
      </c>
    </row>
    <row r="20" spans="4:43">
      <c r="D20" s="511" t="s">
        <v>277</v>
      </c>
      <c r="E20" s="488" t="str">
        <f>IF(COUNT(E18:E19)&gt;0,SUM(E18:E19),"")</f>
        <v/>
      </c>
      <c r="F20" s="501" t="str">
        <f>IF(COUNT(F18:F19)&gt;0,SUM(F18:F19),"")</f>
        <v/>
      </c>
      <c r="G20" s="499" t="str">
        <f t="shared" si="1"/>
        <v/>
      </c>
      <c r="H20" s="486" t="str">
        <f>IF(COUNT(H18:H19)&gt;0,SUM(H18:H19),"")</f>
        <v/>
      </c>
      <c r="I20" s="487" t="str">
        <f>IF(COUNT(I18:I19)&gt;0,SUM(I18:I19),"")</f>
        <v/>
      </c>
      <c r="J20" s="499" t="str">
        <f>IF(I20="","",IFERROR(I20/$H20,0))</f>
        <v/>
      </c>
      <c r="K20" s="17"/>
      <c r="L20" s="17"/>
      <c r="M20" s="17"/>
      <c r="N20" s="512"/>
      <c r="AA20" t="s">
        <v>644</v>
      </c>
      <c r="AB20" s="143" t="s">
        <v>277</v>
      </c>
      <c r="AE20" t="s">
        <v>722</v>
      </c>
      <c r="AG20" t="s">
        <v>848</v>
      </c>
      <c r="AH20" t="s">
        <v>848</v>
      </c>
      <c r="AI20" t="s">
        <v>848</v>
      </c>
      <c r="AJ20" t="s">
        <v>848</v>
      </c>
      <c r="AK20" t="s">
        <v>848</v>
      </c>
      <c r="AL20" t="s">
        <v>848</v>
      </c>
    </row>
    <row r="21" spans="4:43">
      <c r="D21" s="1404" t="s">
        <v>450</v>
      </c>
      <c r="E21" s="1405"/>
      <c r="F21" s="1405"/>
      <c r="G21" s="1405"/>
      <c r="H21" s="1405"/>
      <c r="I21" s="1405"/>
      <c r="J21" s="1405"/>
      <c r="K21" s="1405"/>
      <c r="L21" s="1405"/>
      <c r="M21" s="1405"/>
      <c r="N21" s="1406"/>
    </row>
    <row r="22" spans="4:43">
      <c r="D22" s="1372" t="s">
        <v>190</v>
      </c>
      <c r="E22" s="1373" t="str">
        <f>"FY ("&amp;RIGHT('General Disclosures'!F19,4)&amp;"-"&amp;RIGHT('General Disclosures'!H19,2)&amp;")"</f>
        <v>FY (-)</v>
      </c>
      <c r="F22" s="1373"/>
      <c r="G22" s="1373"/>
      <c r="H22" s="1373"/>
      <c r="I22" s="1373"/>
      <c r="J22" s="1373" t="str">
        <f>"PY ("&amp;RIGHT('General Disclosures'!F20,4)&amp;"-"&amp;RIGHT('General Disclosures'!H20,2)&amp;")"</f>
        <v>PY (-)</v>
      </c>
      <c r="K22" s="1373"/>
      <c r="L22" s="1373"/>
      <c r="M22" s="1373"/>
      <c r="N22" s="1374"/>
    </row>
    <row r="23" spans="4:43">
      <c r="D23" s="1372"/>
      <c r="E23" s="1196" t="s">
        <v>78</v>
      </c>
      <c r="F23" s="1196" t="s">
        <v>279</v>
      </c>
      <c r="G23" s="1196"/>
      <c r="H23" s="1244" t="s">
        <v>280</v>
      </c>
      <c r="I23" s="1244"/>
      <c r="J23" s="1196" t="s">
        <v>221</v>
      </c>
      <c r="K23" s="1244" t="s">
        <v>279</v>
      </c>
      <c r="L23" s="1244"/>
      <c r="M23" s="1244" t="s">
        <v>280</v>
      </c>
      <c r="N23" s="1375"/>
    </row>
    <row r="24" spans="4:43">
      <c r="D24" s="1372"/>
      <c r="E24" s="1196"/>
      <c r="F24" s="383" t="s">
        <v>223</v>
      </c>
      <c r="G24" s="243" t="s">
        <v>1158</v>
      </c>
      <c r="H24" s="383" t="s">
        <v>225</v>
      </c>
      <c r="I24" s="243" t="s">
        <v>1159</v>
      </c>
      <c r="J24" s="1196"/>
      <c r="K24" s="383" t="s">
        <v>227</v>
      </c>
      <c r="L24" s="243" t="s">
        <v>1160</v>
      </c>
      <c r="M24" s="383" t="s">
        <v>278</v>
      </c>
      <c r="N24" s="513" t="s">
        <v>1161</v>
      </c>
    </row>
    <row r="25" spans="4:43">
      <c r="D25" s="1386" t="s">
        <v>120</v>
      </c>
      <c r="E25" s="1387"/>
      <c r="F25" s="1387"/>
      <c r="G25" s="1387"/>
      <c r="H25" s="1387"/>
      <c r="I25" s="1387"/>
      <c r="J25" s="1387"/>
      <c r="K25" s="1387"/>
      <c r="L25" s="1387"/>
      <c r="M25" s="1387"/>
      <c r="N25" s="1388"/>
    </row>
    <row r="26" spans="4:43">
      <c r="D26" s="514" t="s">
        <v>274</v>
      </c>
      <c r="E26" s="727" t="str">
        <f>IF(COUNT(E27:E29)&gt;0,SUM(E27:E29),"")</f>
        <v/>
      </c>
      <c r="F26" s="644" t="str">
        <f>IF(COUNT(F27:F29)&gt;0,SUM(F27:F29),"")</f>
        <v/>
      </c>
      <c r="G26" s="495" t="str">
        <f>IF(F26="","",IFERROR(F26/$E26,0))</f>
        <v/>
      </c>
      <c r="H26" s="646" t="str">
        <f>IF(COUNT(H27:H29)&gt;0,SUM(H27:H29),"")</f>
        <v/>
      </c>
      <c r="I26" s="495" t="str">
        <f>IF(H26="","",IFERROR(H26/$E26,0))</f>
        <v/>
      </c>
      <c r="J26" s="648" t="str">
        <f>IF(COUNT(J27:J29)&gt;0,SUM(J27:J29),"")</f>
        <v/>
      </c>
      <c r="K26" s="644" t="str">
        <f>IF(COUNT(K27:K29)&gt;0,SUM(K27:K29),"")</f>
        <v/>
      </c>
      <c r="L26" s="495" t="str">
        <f t="shared" ref="L26:L33" si="2">IF(K26="","",IFERROR(K26/$J26,0))</f>
        <v/>
      </c>
      <c r="M26" s="646" t="str">
        <f>IF(COUNT(M27:M29)&gt;0,SUM(M27:M29),"")</f>
        <v/>
      </c>
      <c r="N26" s="495" t="str">
        <f t="shared" ref="N26:N33" si="3">IF(M26="","",IFERROR(M26/$J26,0))</f>
        <v/>
      </c>
      <c r="AG26" t="s">
        <v>843</v>
      </c>
      <c r="AH26" t="s">
        <v>843</v>
      </c>
      <c r="AI26" t="s">
        <v>843</v>
      </c>
      <c r="AJ26" t="s">
        <v>843</v>
      </c>
      <c r="AK26" t="s">
        <v>843</v>
      </c>
      <c r="AL26" t="s">
        <v>843</v>
      </c>
      <c r="AM26" t="s">
        <v>843</v>
      </c>
      <c r="AN26" t="s">
        <v>843</v>
      </c>
      <c r="AO26" t="s">
        <v>843</v>
      </c>
      <c r="AP26" t="s">
        <v>843</v>
      </c>
    </row>
    <row r="27" spans="4:43">
      <c r="D27" s="515" t="s">
        <v>33</v>
      </c>
      <c r="E27" s="627" t="str">
        <f>IFERROR(IF('General Disclosures'!G53="", "", VALUE('General Disclosures'!G53)), "")</f>
        <v/>
      </c>
      <c r="F27" s="637"/>
      <c r="G27" s="495" t="str">
        <f t="shared" ref="G27:I42" si="4">IF(F27="","",IFERROR(F27/$E27,0))</f>
        <v/>
      </c>
      <c r="H27" s="637"/>
      <c r="I27" s="495" t="str">
        <f t="shared" si="4"/>
        <v/>
      </c>
      <c r="J27" s="649"/>
      <c r="K27" s="645"/>
      <c r="L27" s="495" t="str">
        <f t="shared" si="2"/>
        <v/>
      </c>
      <c r="M27" s="637"/>
      <c r="N27" s="495" t="str">
        <f t="shared" si="3"/>
        <v/>
      </c>
      <c r="AA27" t="s">
        <v>33</v>
      </c>
      <c r="AB27" t="s">
        <v>33</v>
      </c>
      <c r="AE27" t="s">
        <v>722</v>
      </c>
      <c r="AG27" t="s">
        <v>862</v>
      </c>
      <c r="AH27" t="s">
        <v>862</v>
      </c>
      <c r="AI27" t="s">
        <v>862</v>
      </c>
      <c r="AJ27" t="s">
        <v>862</v>
      </c>
      <c r="AK27" t="s">
        <v>862</v>
      </c>
      <c r="AL27" t="s">
        <v>862</v>
      </c>
      <c r="AM27" t="s">
        <v>862</v>
      </c>
      <c r="AN27" t="s">
        <v>862</v>
      </c>
      <c r="AO27" t="s">
        <v>862</v>
      </c>
      <c r="AP27" t="s">
        <v>862</v>
      </c>
    </row>
    <row r="28" spans="4:43">
      <c r="D28" s="515" t="s">
        <v>34</v>
      </c>
      <c r="E28" s="627" t="str">
        <f>IFERROR(IF('General Disclosures'!I53="", "", VALUE('General Disclosures'!I53)), "")</f>
        <v/>
      </c>
      <c r="F28" s="637"/>
      <c r="G28" s="495" t="str">
        <f t="shared" si="4"/>
        <v/>
      </c>
      <c r="H28" s="637"/>
      <c r="I28" s="495" t="str">
        <f t="shared" si="4"/>
        <v/>
      </c>
      <c r="J28" s="649"/>
      <c r="K28" s="645"/>
      <c r="L28" s="495" t="str">
        <f t="shared" si="2"/>
        <v/>
      </c>
      <c r="M28" s="637"/>
      <c r="N28" s="495" t="str">
        <f t="shared" si="3"/>
        <v/>
      </c>
      <c r="AA28" t="s">
        <v>34</v>
      </c>
      <c r="AB28" t="s">
        <v>34</v>
      </c>
      <c r="AE28" t="s">
        <v>722</v>
      </c>
      <c r="AG28" t="s">
        <v>863</v>
      </c>
      <c r="AH28" t="s">
        <v>863</v>
      </c>
      <c r="AI28" t="s">
        <v>863</v>
      </c>
      <c r="AJ28" t="s">
        <v>863</v>
      </c>
      <c r="AK28" t="s">
        <v>863</v>
      </c>
      <c r="AL28" t="s">
        <v>863</v>
      </c>
      <c r="AM28" t="s">
        <v>863</v>
      </c>
      <c r="AN28" t="s">
        <v>863</v>
      </c>
      <c r="AO28" t="s">
        <v>863</v>
      </c>
      <c r="AP28" t="s">
        <v>863</v>
      </c>
    </row>
    <row r="29" spans="4:43">
      <c r="D29" s="515" t="s">
        <v>264</v>
      </c>
      <c r="E29" s="627" t="str">
        <f>IFERROR(IF('General Disclosures'!K53="", "", VALUE('General Disclosures'!K53)), "")</f>
        <v/>
      </c>
      <c r="F29" s="633"/>
      <c r="G29" s="495" t="str">
        <f t="shared" si="4"/>
        <v/>
      </c>
      <c r="H29" s="633"/>
      <c r="I29" s="495" t="str">
        <f t="shared" si="4"/>
        <v/>
      </c>
      <c r="J29" s="626"/>
      <c r="K29" s="628"/>
      <c r="L29" s="495" t="str">
        <f t="shared" si="2"/>
        <v/>
      </c>
      <c r="M29" s="637"/>
      <c r="N29" s="495" t="str">
        <f t="shared" si="3"/>
        <v/>
      </c>
      <c r="AA29" t="s">
        <v>264</v>
      </c>
      <c r="AB29" t="s">
        <v>264</v>
      </c>
      <c r="AE29" t="s">
        <v>722</v>
      </c>
      <c r="AG29" t="s">
        <v>864</v>
      </c>
      <c r="AH29" t="s">
        <v>864</v>
      </c>
      <c r="AI29" t="s">
        <v>864</v>
      </c>
      <c r="AJ29" t="s">
        <v>864</v>
      </c>
      <c r="AK29" t="s">
        <v>864</v>
      </c>
      <c r="AL29" t="s">
        <v>864</v>
      </c>
      <c r="AM29" t="s">
        <v>864</v>
      </c>
      <c r="AN29" t="s">
        <v>864</v>
      </c>
      <c r="AO29" t="s">
        <v>864</v>
      </c>
      <c r="AP29" t="s">
        <v>864</v>
      </c>
    </row>
    <row r="30" spans="4:43">
      <c r="D30" s="516" t="s">
        <v>281</v>
      </c>
      <c r="E30" s="487" t="str">
        <f>IF(COUNT(E31:E33)&gt;0,SUM(E31:E33),"")</f>
        <v/>
      </c>
      <c r="F30" s="500" t="str">
        <f>IF(COUNT(F31:F33)&gt;0,SUM(F31:F33),"")</f>
        <v/>
      </c>
      <c r="G30" s="495" t="str">
        <f t="shared" si="4"/>
        <v/>
      </c>
      <c r="H30" s="501" t="str">
        <f>IF(COUNT(H31:H33)&gt;0,SUM(H31:H33),"")</f>
        <v/>
      </c>
      <c r="I30" s="495" t="str">
        <f t="shared" si="4"/>
        <v/>
      </c>
      <c r="J30" s="650" t="str">
        <f>IF(COUNT(J31:J33)&gt;0,SUM(J31:J33),"")</f>
        <v/>
      </c>
      <c r="K30" s="501" t="str">
        <f>IF(COUNT(K31:K33)&gt;0,SUM(K31:K33),"")</f>
        <v/>
      </c>
      <c r="L30" s="495" t="str">
        <f t="shared" si="2"/>
        <v/>
      </c>
      <c r="M30" s="501" t="str">
        <f>IF(COUNT(M31:M33)&gt;0,SUM(M31:M33),"")</f>
        <v/>
      </c>
      <c r="N30" s="495" t="str">
        <f t="shared" si="3"/>
        <v/>
      </c>
      <c r="AG30" t="s">
        <v>844</v>
      </c>
      <c r="AH30" t="s">
        <v>844</v>
      </c>
      <c r="AI30" t="s">
        <v>844</v>
      </c>
      <c r="AJ30" t="s">
        <v>844</v>
      </c>
      <c r="AK30" t="s">
        <v>844</v>
      </c>
      <c r="AL30" t="s">
        <v>844</v>
      </c>
      <c r="AM30" t="s">
        <v>844</v>
      </c>
      <c r="AN30" t="s">
        <v>844</v>
      </c>
      <c r="AO30" t="s">
        <v>844</v>
      </c>
      <c r="AP30" t="s">
        <v>844</v>
      </c>
      <c r="AQ30" t="s">
        <v>844</v>
      </c>
    </row>
    <row r="31" spans="4:43">
      <c r="D31" s="515" t="s">
        <v>33</v>
      </c>
      <c r="E31" s="627" t="str">
        <f>IFERROR(IF('General Disclosures'!G54="", "", VALUE('General Disclosures'!G54)), "")</f>
        <v/>
      </c>
      <c r="F31" s="637"/>
      <c r="G31" s="495" t="str">
        <f t="shared" si="4"/>
        <v/>
      </c>
      <c r="H31" s="637"/>
      <c r="I31" s="495" t="str">
        <f t="shared" ref="I31" si="5">IF(H31="","",IFERROR(H31/$E31,0))</f>
        <v/>
      </c>
      <c r="J31" s="649"/>
      <c r="K31" s="645"/>
      <c r="L31" s="495" t="str">
        <f t="shared" si="2"/>
        <v/>
      </c>
      <c r="M31" s="637"/>
      <c r="N31" s="495" t="str">
        <f t="shared" si="3"/>
        <v/>
      </c>
      <c r="AA31" t="s">
        <v>33</v>
      </c>
      <c r="AB31" t="s">
        <v>33</v>
      </c>
      <c r="AE31" t="s">
        <v>722</v>
      </c>
      <c r="AG31" t="s">
        <v>862</v>
      </c>
      <c r="AH31" t="s">
        <v>862</v>
      </c>
      <c r="AI31" t="s">
        <v>862</v>
      </c>
      <c r="AJ31" t="s">
        <v>862</v>
      </c>
      <c r="AK31" t="s">
        <v>862</v>
      </c>
      <c r="AL31" t="s">
        <v>862</v>
      </c>
      <c r="AM31" t="s">
        <v>862</v>
      </c>
      <c r="AN31" t="s">
        <v>862</v>
      </c>
      <c r="AO31" t="s">
        <v>862</v>
      </c>
      <c r="AP31" t="s">
        <v>862</v>
      </c>
    </row>
    <row r="32" spans="4:43">
      <c r="D32" s="515" t="s">
        <v>34</v>
      </c>
      <c r="E32" s="627" t="str">
        <f>IFERROR(IF('General Disclosures'!I54="", "", VALUE('General Disclosures'!I54)), "")</f>
        <v/>
      </c>
      <c r="F32" s="632"/>
      <c r="G32" s="495" t="str">
        <f t="shared" si="4"/>
        <v/>
      </c>
      <c r="H32" s="632"/>
      <c r="I32" s="495" t="str">
        <f t="shared" ref="I32" si="6">IF(H32="","",IFERROR(H32/$E32,0))</f>
        <v/>
      </c>
      <c r="J32" s="414"/>
      <c r="K32" s="503"/>
      <c r="L32" s="495" t="str">
        <f t="shared" si="2"/>
        <v/>
      </c>
      <c r="M32" s="632"/>
      <c r="N32" s="495" t="str">
        <f t="shared" si="3"/>
        <v/>
      </c>
      <c r="AA32" t="s">
        <v>34</v>
      </c>
      <c r="AB32" t="s">
        <v>34</v>
      </c>
      <c r="AE32" t="s">
        <v>722</v>
      </c>
      <c r="AG32" t="s">
        <v>863</v>
      </c>
      <c r="AH32" t="s">
        <v>863</v>
      </c>
      <c r="AI32" t="s">
        <v>863</v>
      </c>
      <c r="AJ32" t="s">
        <v>863</v>
      </c>
      <c r="AK32" t="s">
        <v>863</v>
      </c>
      <c r="AL32" t="s">
        <v>863</v>
      </c>
      <c r="AM32" t="s">
        <v>863</v>
      </c>
      <c r="AN32" t="s">
        <v>863</v>
      </c>
      <c r="AO32" t="s">
        <v>863</v>
      </c>
      <c r="AP32" t="s">
        <v>863</v>
      </c>
    </row>
    <row r="33" spans="4:43">
      <c r="D33" s="515" t="s">
        <v>264</v>
      </c>
      <c r="E33" s="627" t="str">
        <f>IFERROR(IF('General Disclosures'!K54="", "", VALUE('General Disclosures'!K54)), "")</f>
        <v/>
      </c>
      <c r="F33" s="647"/>
      <c r="G33" s="495" t="str">
        <f t="shared" si="4"/>
        <v/>
      </c>
      <c r="H33" s="647"/>
      <c r="I33" s="495" t="str">
        <f t="shared" ref="I33:I42" si="7">IF(H33="","",IFERROR(H33/$E33,0))</f>
        <v/>
      </c>
      <c r="J33" s="403"/>
      <c r="K33" s="496"/>
      <c r="L33" s="495" t="str">
        <f t="shared" si="2"/>
        <v/>
      </c>
      <c r="M33" s="647"/>
      <c r="N33" s="495" t="str">
        <f t="shared" si="3"/>
        <v/>
      </c>
      <c r="AA33" t="s">
        <v>264</v>
      </c>
      <c r="AB33" t="s">
        <v>264</v>
      </c>
      <c r="AE33" t="s">
        <v>722</v>
      </c>
      <c r="AG33" t="s">
        <v>864</v>
      </c>
      <c r="AH33" t="s">
        <v>864</v>
      </c>
      <c r="AI33" t="s">
        <v>864</v>
      </c>
      <c r="AJ33" t="s">
        <v>864</v>
      </c>
      <c r="AK33" t="s">
        <v>864</v>
      </c>
      <c r="AL33" t="s">
        <v>864</v>
      </c>
      <c r="AM33" t="s">
        <v>864</v>
      </c>
      <c r="AN33" t="s">
        <v>864</v>
      </c>
      <c r="AO33" t="s">
        <v>864</v>
      </c>
      <c r="AP33" t="s">
        <v>864</v>
      </c>
    </row>
    <row r="34" spans="4:43">
      <c r="D34" s="1389" t="s">
        <v>105</v>
      </c>
      <c r="E34" s="1390"/>
      <c r="F34" s="1390"/>
      <c r="G34" s="1390"/>
      <c r="H34" s="1390"/>
      <c r="I34" s="1390"/>
      <c r="J34" s="1390"/>
      <c r="K34" s="1390"/>
      <c r="L34" s="1390"/>
      <c r="M34" s="1390"/>
      <c r="N34" s="1391"/>
    </row>
    <row r="35" spans="4:43">
      <c r="D35" s="514" t="s">
        <v>274</v>
      </c>
      <c r="E35" s="727" t="str">
        <f>IF(COUNT(E36:E38)&gt;0,SUM(E36:E38),"")</f>
        <v/>
      </c>
      <c r="F35" s="502" t="str">
        <f>IF(COUNT(F36:F38)&gt;0,SUM(F36:F38),"")</f>
        <v/>
      </c>
      <c r="G35" s="651" t="str">
        <f t="shared" si="4"/>
        <v/>
      </c>
      <c r="H35" s="502" t="str">
        <f>IF(COUNT(H36:H38)&gt;0,SUM(H36:H38),"")</f>
        <v/>
      </c>
      <c r="I35" s="651" t="str">
        <f t="shared" si="7"/>
        <v/>
      </c>
      <c r="J35" s="502" t="str">
        <f>IF(COUNT(J36:J38)&gt;0,SUM(J36:J38),"")</f>
        <v/>
      </c>
      <c r="K35" s="502" t="str">
        <f>IF(COUNT(K36:K38)&gt;0,SUM(K36:K38),"")</f>
        <v/>
      </c>
      <c r="L35" s="651" t="str">
        <f t="shared" ref="L35:L42" si="8">IF(K35="","",IFERROR(K35/$J35,0))</f>
        <v/>
      </c>
      <c r="M35" s="502" t="str">
        <f>IF(COUNT(M36:M38)&gt;0,SUM(M36:M38),"")</f>
        <v/>
      </c>
      <c r="N35" s="652" t="str">
        <f t="shared" ref="N35:N42" si="9">IF(M35="","",IFERROR(M35/$J35,0))</f>
        <v/>
      </c>
      <c r="AG35" t="s">
        <v>846</v>
      </c>
      <c r="AH35" t="s">
        <v>846</v>
      </c>
      <c r="AI35" t="s">
        <v>846</v>
      </c>
      <c r="AJ35" t="s">
        <v>846</v>
      </c>
      <c r="AK35" t="s">
        <v>846</v>
      </c>
      <c r="AL35" t="s">
        <v>846</v>
      </c>
      <c r="AM35" t="s">
        <v>846</v>
      </c>
      <c r="AN35" t="s">
        <v>846</v>
      </c>
      <c r="AO35" t="s">
        <v>846</v>
      </c>
    </row>
    <row r="36" spans="4:43">
      <c r="D36" s="515" t="s">
        <v>33</v>
      </c>
      <c r="E36" s="627" t="str">
        <f>IFERROR(IF('General Disclosures'!G57="", "", VALUE('General Disclosures'!G57)), "")</f>
        <v/>
      </c>
      <c r="F36" s="637"/>
      <c r="G36" s="495" t="str">
        <f t="shared" si="4"/>
        <v/>
      </c>
      <c r="H36" s="637"/>
      <c r="I36" s="495" t="str">
        <f t="shared" si="7"/>
        <v/>
      </c>
      <c r="J36" s="649"/>
      <c r="K36" s="645"/>
      <c r="L36" s="495" t="str">
        <f t="shared" si="8"/>
        <v/>
      </c>
      <c r="M36" s="637"/>
      <c r="N36" s="495" t="str">
        <f t="shared" si="9"/>
        <v/>
      </c>
      <c r="AA36" t="s">
        <v>33</v>
      </c>
      <c r="AB36" t="s">
        <v>33</v>
      </c>
      <c r="AE36" t="s">
        <v>722</v>
      </c>
      <c r="AG36" t="s">
        <v>862</v>
      </c>
      <c r="AH36" t="s">
        <v>862</v>
      </c>
      <c r="AI36" t="s">
        <v>862</v>
      </c>
      <c r="AJ36" t="s">
        <v>862</v>
      </c>
      <c r="AK36" t="s">
        <v>862</v>
      </c>
      <c r="AL36" t="s">
        <v>862</v>
      </c>
      <c r="AM36" t="s">
        <v>862</v>
      </c>
      <c r="AN36" t="s">
        <v>862</v>
      </c>
      <c r="AO36" t="s">
        <v>862</v>
      </c>
      <c r="AP36" t="s">
        <v>862</v>
      </c>
    </row>
    <row r="37" spans="4:43">
      <c r="D37" s="515" t="s">
        <v>34</v>
      </c>
      <c r="E37" s="627" t="str">
        <f>IFERROR(IF('General Disclosures'!I57="", "", VALUE('General Disclosures'!I57)), "")</f>
        <v/>
      </c>
      <c r="F37" s="632"/>
      <c r="G37" s="495" t="str">
        <f t="shared" si="4"/>
        <v/>
      </c>
      <c r="H37" s="632"/>
      <c r="I37" s="495" t="str">
        <f t="shared" si="7"/>
        <v/>
      </c>
      <c r="J37" s="414"/>
      <c r="K37" s="503"/>
      <c r="L37" s="495" t="str">
        <f t="shared" si="8"/>
        <v/>
      </c>
      <c r="M37" s="632"/>
      <c r="N37" s="495" t="str">
        <f t="shared" si="9"/>
        <v/>
      </c>
      <c r="AA37" t="s">
        <v>34</v>
      </c>
      <c r="AB37" t="s">
        <v>34</v>
      </c>
      <c r="AE37" t="s">
        <v>722</v>
      </c>
      <c r="AG37" t="s">
        <v>863</v>
      </c>
      <c r="AH37" t="s">
        <v>863</v>
      </c>
      <c r="AI37" t="s">
        <v>863</v>
      </c>
      <c r="AJ37" t="s">
        <v>863</v>
      </c>
      <c r="AK37" t="s">
        <v>863</v>
      </c>
      <c r="AL37" t="s">
        <v>863</v>
      </c>
      <c r="AM37" t="s">
        <v>863</v>
      </c>
      <c r="AN37" t="s">
        <v>863</v>
      </c>
      <c r="AO37" t="s">
        <v>863</v>
      </c>
      <c r="AP37" t="s">
        <v>863</v>
      </c>
    </row>
    <row r="38" spans="4:43">
      <c r="D38" s="515" t="s">
        <v>264</v>
      </c>
      <c r="E38" s="627" t="str">
        <f>IFERROR(IF('General Disclosures'!K57="", "", VALUE('General Disclosures'!K57)), "")</f>
        <v/>
      </c>
      <c r="F38" s="633"/>
      <c r="G38" s="495" t="str">
        <f t="shared" si="4"/>
        <v/>
      </c>
      <c r="H38" s="633"/>
      <c r="I38" s="495" t="str">
        <f t="shared" si="7"/>
        <v/>
      </c>
      <c r="J38" s="626"/>
      <c r="K38" s="628"/>
      <c r="L38" s="495" t="str">
        <f t="shared" si="8"/>
        <v/>
      </c>
      <c r="M38" s="633"/>
      <c r="N38" s="495" t="str">
        <f t="shared" si="9"/>
        <v/>
      </c>
      <c r="AA38" t="s">
        <v>264</v>
      </c>
      <c r="AB38" t="s">
        <v>264</v>
      </c>
      <c r="AE38" t="s">
        <v>722</v>
      </c>
      <c r="AG38" t="s">
        <v>864</v>
      </c>
      <c r="AH38" t="s">
        <v>864</v>
      </c>
      <c r="AI38" t="s">
        <v>864</v>
      </c>
      <c r="AJ38" t="s">
        <v>864</v>
      </c>
      <c r="AK38" t="s">
        <v>864</v>
      </c>
      <c r="AL38" t="s">
        <v>864</v>
      </c>
      <c r="AM38" t="s">
        <v>864</v>
      </c>
      <c r="AN38" t="s">
        <v>864</v>
      </c>
      <c r="AO38" t="s">
        <v>864</v>
      </c>
      <c r="AP38" t="s">
        <v>864</v>
      </c>
    </row>
    <row r="39" spans="4:43">
      <c r="D39" s="514" t="s">
        <v>281</v>
      </c>
      <c r="E39" s="728" t="str">
        <f>IF(COUNT(E40:E42)&gt;0,SUM(E40:E42),"")</f>
        <v/>
      </c>
      <c r="F39" s="644" t="str">
        <f>IF(COUNT(F40:F42)&gt;0,SUM(F40:F42),"")</f>
        <v/>
      </c>
      <c r="G39" s="495" t="str">
        <f>IF(F39="","",IFERROR(F39/$E39,0))</f>
        <v/>
      </c>
      <c r="H39" s="646" t="str">
        <f>IF(COUNT(H40:H42)&gt;0,SUM(H40:H42),"")</f>
        <v/>
      </c>
      <c r="I39" s="495" t="str">
        <f t="shared" si="7"/>
        <v/>
      </c>
      <c r="J39" s="648" t="str">
        <f>IF(COUNT(J40:J42)&gt;0,SUM(J40:J42),"")</f>
        <v/>
      </c>
      <c r="K39" s="644" t="str">
        <f>IF(COUNT(K40:K42)&gt;0,SUM(K40:K42),"")</f>
        <v/>
      </c>
      <c r="L39" s="495" t="str">
        <f t="shared" si="8"/>
        <v/>
      </c>
      <c r="M39" s="646" t="str">
        <f>IF(COUNT(M40:M42)&gt;0,SUM(M40:M42),"")</f>
        <v/>
      </c>
      <c r="N39" s="495" t="str">
        <f t="shared" si="9"/>
        <v/>
      </c>
      <c r="AG39" t="s">
        <v>847</v>
      </c>
      <c r="AH39" t="s">
        <v>847</v>
      </c>
      <c r="AI39" t="s">
        <v>847</v>
      </c>
      <c r="AJ39" t="s">
        <v>847</v>
      </c>
      <c r="AK39" t="s">
        <v>847</v>
      </c>
      <c r="AL39" t="s">
        <v>847</v>
      </c>
      <c r="AM39" t="s">
        <v>847</v>
      </c>
      <c r="AN39" t="s">
        <v>847</v>
      </c>
      <c r="AO39" t="s">
        <v>847</v>
      </c>
      <c r="AP39" t="s">
        <v>847</v>
      </c>
      <c r="AQ39" t="s">
        <v>847</v>
      </c>
    </row>
    <row r="40" spans="4:43">
      <c r="D40" s="515" t="s">
        <v>33</v>
      </c>
      <c r="E40" s="627" t="str">
        <f>IFERROR(IF('General Disclosures'!G58="", "", VALUE('General Disclosures'!G58)), "")</f>
        <v/>
      </c>
      <c r="F40" s="637"/>
      <c r="G40" s="495" t="str">
        <f t="shared" si="4"/>
        <v/>
      </c>
      <c r="H40" s="637"/>
      <c r="I40" s="495" t="str">
        <f t="shared" si="7"/>
        <v/>
      </c>
      <c r="J40" s="649"/>
      <c r="K40" s="645"/>
      <c r="L40" s="495" t="str">
        <f t="shared" si="8"/>
        <v/>
      </c>
      <c r="M40" s="637"/>
      <c r="N40" s="495" t="str">
        <f t="shared" si="9"/>
        <v/>
      </c>
      <c r="AA40" t="s">
        <v>33</v>
      </c>
      <c r="AB40" t="s">
        <v>33</v>
      </c>
      <c r="AE40" t="s">
        <v>722</v>
      </c>
      <c r="AG40" t="s">
        <v>862</v>
      </c>
      <c r="AH40" t="s">
        <v>862</v>
      </c>
      <c r="AI40" t="s">
        <v>862</v>
      </c>
      <c r="AJ40" t="s">
        <v>862</v>
      </c>
      <c r="AK40" t="s">
        <v>862</v>
      </c>
      <c r="AL40" t="s">
        <v>862</v>
      </c>
      <c r="AM40" t="s">
        <v>862</v>
      </c>
      <c r="AN40" t="s">
        <v>862</v>
      </c>
      <c r="AO40" t="s">
        <v>862</v>
      </c>
      <c r="AP40" t="s">
        <v>862</v>
      </c>
    </row>
    <row r="41" spans="4:43">
      <c r="D41" s="515" t="s">
        <v>34</v>
      </c>
      <c r="E41" s="627" t="str">
        <f>IFERROR(IF('General Disclosures'!I58="", "", VALUE('General Disclosures'!I58)), "")</f>
        <v/>
      </c>
      <c r="F41" s="632"/>
      <c r="G41" s="495" t="str">
        <f t="shared" si="4"/>
        <v/>
      </c>
      <c r="H41" s="632"/>
      <c r="I41" s="495" t="str">
        <f t="shared" si="7"/>
        <v/>
      </c>
      <c r="J41" s="414"/>
      <c r="K41" s="503"/>
      <c r="L41" s="495" t="str">
        <f t="shared" si="8"/>
        <v/>
      </c>
      <c r="M41" s="632"/>
      <c r="N41" s="495" t="str">
        <f t="shared" si="9"/>
        <v/>
      </c>
      <c r="AA41" t="s">
        <v>34</v>
      </c>
      <c r="AB41" t="s">
        <v>34</v>
      </c>
      <c r="AE41" t="s">
        <v>722</v>
      </c>
      <c r="AG41" t="s">
        <v>863</v>
      </c>
      <c r="AH41" t="s">
        <v>863</v>
      </c>
      <c r="AI41" t="s">
        <v>863</v>
      </c>
      <c r="AJ41" t="s">
        <v>863</v>
      </c>
      <c r="AK41" t="s">
        <v>863</v>
      </c>
      <c r="AL41" t="s">
        <v>863</v>
      </c>
      <c r="AM41" t="s">
        <v>863</v>
      </c>
      <c r="AN41" t="s">
        <v>863</v>
      </c>
      <c r="AO41" t="s">
        <v>863</v>
      </c>
      <c r="AP41" t="s">
        <v>863</v>
      </c>
    </row>
    <row r="42" spans="4:43">
      <c r="D42" s="515" t="s">
        <v>264</v>
      </c>
      <c r="E42" s="627" t="str">
        <f>IFERROR(IF('General Disclosures'!K58="", "", VALUE('General Disclosures'!K58)), "")</f>
        <v/>
      </c>
      <c r="F42" s="647"/>
      <c r="G42" s="495" t="str">
        <f t="shared" si="4"/>
        <v/>
      </c>
      <c r="H42" s="647"/>
      <c r="I42" s="495" t="str">
        <f t="shared" si="7"/>
        <v/>
      </c>
      <c r="J42" s="403"/>
      <c r="K42" s="496"/>
      <c r="L42" s="495" t="str">
        <f t="shared" si="8"/>
        <v/>
      </c>
      <c r="M42" s="647"/>
      <c r="N42" s="495" t="str">
        <f t="shared" si="9"/>
        <v/>
      </c>
      <c r="AA42" t="s">
        <v>264</v>
      </c>
      <c r="AB42" t="s">
        <v>264</v>
      </c>
      <c r="AE42" t="s">
        <v>722</v>
      </c>
      <c r="AG42" t="s">
        <v>864</v>
      </c>
      <c r="AH42" t="s">
        <v>864</v>
      </c>
      <c r="AI42" t="s">
        <v>864</v>
      </c>
      <c r="AJ42" t="s">
        <v>864</v>
      </c>
      <c r="AK42" t="s">
        <v>864</v>
      </c>
      <c r="AL42" t="s">
        <v>864</v>
      </c>
      <c r="AM42" t="s">
        <v>864</v>
      </c>
      <c r="AN42" t="s">
        <v>864</v>
      </c>
      <c r="AO42" t="s">
        <v>864</v>
      </c>
      <c r="AP42" t="s">
        <v>864</v>
      </c>
    </row>
    <row r="43" spans="4:43">
      <c r="D43" s="1337" t="s">
        <v>451</v>
      </c>
      <c r="E43" s="1004"/>
      <c r="F43" s="1031"/>
      <c r="G43" s="1031"/>
      <c r="H43" s="1031"/>
      <c r="I43" s="1031"/>
      <c r="J43" s="1031"/>
      <c r="K43" s="25"/>
      <c r="L43" s="25"/>
      <c r="M43" s="25"/>
      <c r="N43" s="517"/>
    </row>
    <row r="44" spans="4:43">
      <c r="D44" s="1376" t="s">
        <v>1897</v>
      </c>
      <c r="E44" s="1377"/>
      <c r="F44" s="1377"/>
      <c r="G44" s="1377"/>
      <c r="H44" s="1377"/>
      <c r="I44" s="1377"/>
      <c r="J44" s="1377"/>
      <c r="K44" s="16"/>
      <c r="L44" s="16"/>
      <c r="M44" s="16"/>
      <c r="N44" s="509"/>
    </row>
    <row r="45" spans="4:43">
      <c r="D45" s="1315"/>
      <c r="E45" s="1133" t="s">
        <v>33</v>
      </c>
      <c r="F45" s="1133"/>
      <c r="G45" s="1133" t="s">
        <v>34</v>
      </c>
      <c r="H45" s="1133"/>
      <c r="I45" s="1133" t="s">
        <v>264</v>
      </c>
      <c r="J45" s="1133"/>
      <c r="K45" s="16"/>
      <c r="L45" s="16"/>
      <c r="M45" s="16"/>
      <c r="N45" s="509"/>
    </row>
    <row r="46" spans="4:43" ht="69.95" customHeight="1">
      <c r="D46" s="1316"/>
      <c r="E46" s="23" t="s">
        <v>28</v>
      </c>
      <c r="F46" s="23" t="s">
        <v>282</v>
      </c>
      <c r="G46" s="23" t="s">
        <v>28</v>
      </c>
      <c r="H46" s="23" t="s">
        <v>283</v>
      </c>
      <c r="I46" s="23" t="s">
        <v>28</v>
      </c>
      <c r="J46" s="23" t="s">
        <v>283</v>
      </c>
      <c r="K46" s="16"/>
      <c r="L46" s="16"/>
      <c r="M46" s="16"/>
      <c r="N46" s="509"/>
    </row>
    <row r="47" spans="4:43">
      <c r="D47" s="515" t="s">
        <v>284</v>
      </c>
      <c r="E47" s="227"/>
      <c r="F47" s="337"/>
      <c r="G47" s="337"/>
      <c r="H47" s="337"/>
      <c r="I47" s="337"/>
      <c r="J47" s="490"/>
      <c r="K47" s="16"/>
      <c r="L47" s="16"/>
      <c r="M47" s="16"/>
      <c r="N47" s="509"/>
      <c r="AA47" t="s">
        <v>645</v>
      </c>
      <c r="AB47" t="s">
        <v>284</v>
      </c>
      <c r="AE47" t="s">
        <v>722</v>
      </c>
      <c r="AG47" t="s">
        <v>1261</v>
      </c>
      <c r="AH47" t="s">
        <v>1265</v>
      </c>
      <c r="AI47" t="s">
        <v>1261</v>
      </c>
      <c r="AJ47" t="s">
        <v>1265</v>
      </c>
      <c r="AK47" t="s">
        <v>1261</v>
      </c>
      <c r="AL47" t="s">
        <v>1265</v>
      </c>
    </row>
    <row r="48" spans="4:43">
      <c r="D48" s="515" t="s">
        <v>285</v>
      </c>
      <c r="E48" s="351"/>
      <c r="F48" s="412"/>
      <c r="G48" s="412"/>
      <c r="H48" s="412"/>
      <c r="I48" s="412"/>
      <c r="J48" s="491"/>
      <c r="K48" s="16"/>
      <c r="L48" s="16"/>
      <c r="M48" s="16"/>
      <c r="N48" s="509"/>
      <c r="AA48" t="s">
        <v>646</v>
      </c>
      <c r="AB48" t="s">
        <v>285</v>
      </c>
      <c r="AE48" t="s">
        <v>722</v>
      </c>
      <c r="AG48" t="s">
        <v>1262</v>
      </c>
      <c r="AH48" t="s">
        <v>1266</v>
      </c>
      <c r="AI48" t="s">
        <v>1262</v>
      </c>
      <c r="AJ48" t="s">
        <v>1266</v>
      </c>
      <c r="AK48" t="s">
        <v>1262</v>
      </c>
      <c r="AL48" t="s">
        <v>1266</v>
      </c>
    </row>
    <row r="49" spans="4:38">
      <c r="D49" s="515" t="s">
        <v>525</v>
      </c>
      <c r="E49" s="351"/>
      <c r="F49" s="412"/>
      <c r="G49" s="412"/>
      <c r="H49" s="412"/>
      <c r="I49" s="412"/>
      <c r="J49" s="491"/>
      <c r="K49" s="16"/>
      <c r="L49" s="16"/>
      <c r="M49" s="16"/>
      <c r="N49" s="509"/>
      <c r="AA49" t="s">
        <v>647</v>
      </c>
      <c r="AB49" t="s">
        <v>525</v>
      </c>
      <c r="AE49" t="s">
        <v>722</v>
      </c>
      <c r="AG49" t="s">
        <v>1263</v>
      </c>
      <c r="AH49" t="s">
        <v>1267</v>
      </c>
      <c r="AI49" t="s">
        <v>1263</v>
      </c>
      <c r="AJ49" t="s">
        <v>1267</v>
      </c>
      <c r="AK49" t="s">
        <v>1263</v>
      </c>
      <c r="AL49" t="s">
        <v>1267</v>
      </c>
    </row>
    <row r="50" spans="4:38">
      <c r="D50" s="515" t="s">
        <v>105</v>
      </c>
      <c r="E50" s="457"/>
      <c r="F50" s="442"/>
      <c r="G50" s="442"/>
      <c r="H50" s="442"/>
      <c r="I50" s="442"/>
      <c r="J50" s="492"/>
      <c r="K50" s="16"/>
      <c r="L50" s="16"/>
      <c r="M50" s="16"/>
      <c r="N50" s="509"/>
      <c r="AA50" t="s">
        <v>105</v>
      </c>
      <c r="AB50" t="s">
        <v>105</v>
      </c>
      <c r="AE50" t="s">
        <v>722</v>
      </c>
      <c r="AG50" t="s">
        <v>1264</v>
      </c>
      <c r="AH50" t="s">
        <v>1268</v>
      </c>
      <c r="AI50" t="s">
        <v>1264</v>
      </c>
      <c r="AJ50" t="s">
        <v>1268</v>
      </c>
      <c r="AK50" t="s">
        <v>1264</v>
      </c>
      <c r="AL50" t="s">
        <v>1268</v>
      </c>
    </row>
    <row r="51" spans="4:38">
      <c r="D51" s="1317" t="s">
        <v>1901</v>
      </c>
      <c r="E51" s="1318"/>
      <c r="F51" s="1318"/>
      <c r="G51" s="1318"/>
      <c r="H51" s="1318"/>
      <c r="I51" s="1318"/>
      <c r="J51" s="1318"/>
      <c r="K51" s="16"/>
      <c r="L51" s="16"/>
      <c r="M51" s="16"/>
      <c r="N51" s="509"/>
    </row>
    <row r="52" spans="4:38">
      <c r="D52" s="515"/>
      <c r="E52" s="1069" t="str">
        <f>"FY ("&amp;RIGHT('General Disclosures'!F19,4)&amp;"-"&amp;RIGHT('General Disclosures'!H19,2)&amp;")"</f>
        <v>FY (-)</v>
      </c>
      <c r="F52" s="1069"/>
      <c r="G52" s="1069"/>
      <c r="H52" s="1069" t="str">
        <f>"PY ("&amp;RIGHT('General Disclosures'!F20,4)&amp;"-"&amp;RIGHT('General Disclosures'!H20,2)&amp;")"</f>
        <v>PY (-)</v>
      </c>
      <c r="I52" s="1069"/>
      <c r="J52" s="1069"/>
      <c r="K52" s="16"/>
      <c r="L52" s="16"/>
      <c r="M52" s="16"/>
      <c r="N52" s="509"/>
    </row>
    <row r="53" spans="4:38">
      <c r="D53" s="518" t="s">
        <v>1899</v>
      </c>
      <c r="E53" s="1319"/>
      <c r="F53" s="1320"/>
      <c r="G53" s="1321"/>
      <c r="H53" s="1322"/>
      <c r="I53" s="1320"/>
      <c r="J53" s="1320"/>
      <c r="K53" s="16"/>
      <c r="L53" s="16"/>
      <c r="M53" s="16"/>
      <c r="N53" s="509"/>
      <c r="AA53" t="s">
        <v>2494</v>
      </c>
    </row>
    <row r="54" spans="4:38">
      <c r="D54" s="518" t="s">
        <v>1898</v>
      </c>
      <c r="E54" s="1323"/>
      <c r="F54" s="1324"/>
      <c r="G54" s="1325"/>
      <c r="H54" s="1326"/>
      <c r="I54" s="1324"/>
      <c r="J54" s="1324"/>
      <c r="K54" s="16"/>
      <c r="L54" s="16"/>
      <c r="M54" s="16"/>
      <c r="N54" s="509"/>
      <c r="AA54" t="s">
        <v>2495</v>
      </c>
    </row>
    <row r="55" spans="4:38" ht="45" customHeight="1">
      <c r="D55" s="519" t="s">
        <v>1900</v>
      </c>
      <c r="E55" s="1290" t="str">
        <f>IFERROR(ROUND(E53/E54,4),"")</f>
        <v/>
      </c>
      <c r="F55" s="1290"/>
      <c r="G55" s="1290"/>
      <c r="H55" s="1290" t="str">
        <f>IFERROR(ROUND(H53/H54,4),"")</f>
        <v/>
      </c>
      <c r="I55" s="1290"/>
      <c r="J55" s="1290"/>
      <c r="K55" s="16"/>
      <c r="L55" s="16"/>
      <c r="M55" s="16"/>
      <c r="N55" s="509"/>
      <c r="AA55" t="s">
        <v>2496</v>
      </c>
    </row>
    <row r="56" spans="4:38" ht="33.75" customHeight="1">
      <c r="D56" s="1361" t="s">
        <v>452</v>
      </c>
      <c r="E56" s="1370"/>
      <c r="F56" s="1370"/>
      <c r="G56" s="1370"/>
      <c r="H56" s="350"/>
      <c r="I56" s="16"/>
      <c r="J56" s="16"/>
      <c r="K56" s="16"/>
      <c r="L56" s="16"/>
      <c r="M56" s="16"/>
      <c r="N56" s="509"/>
      <c r="AA56" t="s">
        <v>1278</v>
      </c>
      <c r="AB56" t="s">
        <v>452</v>
      </c>
      <c r="AE56" t="s">
        <v>722</v>
      </c>
    </row>
    <row r="57" spans="4:38" ht="30" customHeight="1">
      <c r="D57" s="1365" t="s">
        <v>453</v>
      </c>
      <c r="E57" s="1066"/>
      <c r="F57" s="1066"/>
      <c r="G57" s="1067"/>
      <c r="H57" s="372"/>
      <c r="I57" s="16"/>
      <c r="J57" s="16"/>
      <c r="K57" s="16"/>
      <c r="L57" s="16"/>
      <c r="M57" s="16"/>
      <c r="N57" s="509"/>
      <c r="AA57" t="s">
        <v>1279</v>
      </c>
    </row>
    <row r="58" spans="4:38" ht="20.100000000000001" customHeight="1">
      <c r="D58" s="1371" t="s">
        <v>454</v>
      </c>
      <c r="E58" s="1156"/>
      <c r="F58" s="1156"/>
      <c r="G58" s="1156"/>
      <c r="H58" s="1156"/>
      <c r="I58" s="1156"/>
      <c r="J58" s="1156"/>
      <c r="K58" s="16"/>
      <c r="L58" s="16"/>
      <c r="M58" s="16"/>
      <c r="N58" s="509"/>
    </row>
    <row r="59" spans="4:38" ht="20.100000000000001" customHeight="1">
      <c r="D59" s="1369"/>
      <c r="E59" s="1171" t="str">
        <f>"FY ("&amp;RIGHT('General Disclosures'!F19,4)&amp;"-"&amp;RIGHT('General Disclosures'!H19,2)&amp;")"</f>
        <v>FY (-)</v>
      </c>
      <c r="F59" s="1171"/>
      <c r="G59" s="1171"/>
      <c r="H59" s="1171" t="str">
        <f>"PY ("&amp;RIGHT('General Disclosures'!F20,4)&amp;"-"&amp;RIGHT('General Disclosures'!H20,2)&amp;")"</f>
        <v>PY (-)</v>
      </c>
      <c r="I59" s="1171"/>
      <c r="J59" s="1171"/>
      <c r="K59" s="16"/>
      <c r="L59" s="16"/>
      <c r="M59" s="16"/>
      <c r="N59" s="509"/>
    </row>
    <row r="60" spans="4:38" ht="30">
      <c r="D60" s="1369"/>
      <c r="E60" s="23" t="s">
        <v>290</v>
      </c>
      <c r="F60" s="23" t="s">
        <v>415</v>
      </c>
      <c r="G60" s="504" t="s">
        <v>60</v>
      </c>
      <c r="H60" s="23" t="s">
        <v>290</v>
      </c>
      <c r="I60" s="23" t="s">
        <v>415</v>
      </c>
      <c r="J60" s="504" t="s">
        <v>60</v>
      </c>
      <c r="K60" s="16"/>
      <c r="L60" s="16"/>
      <c r="M60" s="16"/>
      <c r="N60" s="509"/>
      <c r="AA60" t="s">
        <v>2564</v>
      </c>
      <c r="AB60" t="s">
        <v>2565</v>
      </c>
      <c r="AC60" t="s">
        <v>2566</v>
      </c>
      <c r="AD60" t="s">
        <v>2564</v>
      </c>
      <c r="AE60" t="s">
        <v>2565</v>
      </c>
      <c r="AF60" t="s">
        <v>2566</v>
      </c>
    </row>
    <row r="61" spans="4:38" ht="30" customHeight="1">
      <c r="D61" s="520" t="s">
        <v>286</v>
      </c>
      <c r="E61" s="227"/>
      <c r="F61" s="354"/>
      <c r="G61" s="505"/>
      <c r="H61" s="489"/>
      <c r="I61" s="354"/>
      <c r="J61" s="506"/>
      <c r="K61" s="16"/>
      <c r="L61" s="16"/>
      <c r="M61" s="16"/>
      <c r="N61" s="509"/>
      <c r="AA61" t="s">
        <v>648</v>
      </c>
      <c r="AB61" t="s">
        <v>286</v>
      </c>
      <c r="AE61" t="s">
        <v>722</v>
      </c>
      <c r="AG61" t="s">
        <v>1292</v>
      </c>
      <c r="AH61" t="s">
        <v>1292</v>
      </c>
      <c r="AI61" t="s">
        <v>1292</v>
      </c>
      <c r="AJ61" t="s">
        <v>1292</v>
      </c>
      <c r="AK61" t="s">
        <v>1292</v>
      </c>
      <c r="AL61" t="s">
        <v>1292</v>
      </c>
    </row>
    <row r="62" spans="4:38" ht="30" customHeight="1">
      <c r="D62" s="520" t="s">
        <v>294</v>
      </c>
      <c r="E62" s="351"/>
      <c r="F62" s="503"/>
      <c r="G62" s="506"/>
      <c r="H62" s="414"/>
      <c r="I62" s="503"/>
      <c r="J62" s="506"/>
      <c r="K62" s="16"/>
      <c r="L62" s="16"/>
      <c r="M62" s="16"/>
      <c r="N62" s="509"/>
      <c r="AA62" t="s">
        <v>649</v>
      </c>
      <c r="AB62" t="s">
        <v>294</v>
      </c>
      <c r="AE62" t="s">
        <v>722</v>
      </c>
      <c r="AG62" t="s">
        <v>1293</v>
      </c>
      <c r="AH62" t="s">
        <v>1293</v>
      </c>
      <c r="AI62" t="s">
        <v>1293</v>
      </c>
      <c r="AJ62" t="s">
        <v>1293</v>
      </c>
      <c r="AK62" t="s">
        <v>1293</v>
      </c>
      <c r="AL62" t="s">
        <v>1293</v>
      </c>
    </row>
    <row r="63" spans="4:38" ht="30" customHeight="1">
      <c r="D63" s="520" t="s">
        <v>287</v>
      </c>
      <c r="E63" s="351"/>
      <c r="F63" s="503"/>
      <c r="G63" s="506"/>
      <c r="H63" s="414"/>
      <c r="I63" s="503"/>
      <c r="J63" s="506"/>
      <c r="K63" s="16"/>
      <c r="L63" s="16"/>
      <c r="M63" s="16"/>
      <c r="N63" s="509"/>
      <c r="AA63" t="s">
        <v>650</v>
      </c>
      <c r="AB63" t="s">
        <v>287</v>
      </c>
      <c r="AE63" t="s">
        <v>722</v>
      </c>
      <c r="AG63" t="s">
        <v>1294</v>
      </c>
      <c r="AH63" t="s">
        <v>1294</v>
      </c>
      <c r="AI63" t="s">
        <v>1294</v>
      </c>
      <c r="AJ63" t="s">
        <v>1294</v>
      </c>
      <c r="AK63" t="s">
        <v>1294</v>
      </c>
      <c r="AL63" t="s">
        <v>1294</v>
      </c>
    </row>
    <row r="64" spans="4:38" ht="30" customHeight="1">
      <c r="D64" s="520" t="s">
        <v>288</v>
      </c>
      <c r="E64" s="351"/>
      <c r="F64" s="503"/>
      <c r="G64" s="506"/>
      <c r="H64" s="414"/>
      <c r="I64" s="503"/>
      <c r="J64" s="506"/>
      <c r="K64" s="16"/>
      <c r="L64" s="16"/>
      <c r="M64" s="16"/>
      <c r="N64" s="509"/>
      <c r="AA64" t="s">
        <v>651</v>
      </c>
      <c r="AB64" t="s">
        <v>288</v>
      </c>
      <c r="AE64" t="s">
        <v>722</v>
      </c>
      <c r="AG64" t="s">
        <v>1295</v>
      </c>
      <c r="AH64" t="s">
        <v>1295</v>
      </c>
      <c r="AI64" t="s">
        <v>1295</v>
      </c>
      <c r="AJ64" t="s">
        <v>1295</v>
      </c>
      <c r="AK64" t="s">
        <v>1295</v>
      </c>
      <c r="AL64" t="s">
        <v>1295</v>
      </c>
    </row>
    <row r="65" spans="4:38" ht="30" customHeight="1">
      <c r="D65" s="520" t="s">
        <v>289</v>
      </c>
      <c r="E65" s="351"/>
      <c r="F65" s="503"/>
      <c r="G65" s="506"/>
      <c r="H65" s="414"/>
      <c r="I65" s="503"/>
      <c r="J65" s="506"/>
      <c r="K65" s="16"/>
      <c r="L65" s="16"/>
      <c r="M65" s="16"/>
      <c r="N65" s="509"/>
      <c r="AA65" t="s">
        <v>289</v>
      </c>
      <c r="AB65" t="s">
        <v>289</v>
      </c>
      <c r="AE65" t="s">
        <v>722</v>
      </c>
      <c r="AG65" t="s">
        <v>1296</v>
      </c>
      <c r="AH65" t="s">
        <v>1296</v>
      </c>
      <c r="AI65" t="s">
        <v>1296</v>
      </c>
      <c r="AJ65" t="s">
        <v>1296</v>
      </c>
      <c r="AK65" t="s">
        <v>1296</v>
      </c>
      <c r="AL65" t="s">
        <v>1296</v>
      </c>
    </row>
    <row r="66" spans="4:38" ht="30" customHeight="1">
      <c r="D66" s="521" t="s">
        <v>1559</v>
      </c>
      <c r="E66" s="457"/>
      <c r="F66" s="496"/>
      <c r="G66" s="506"/>
      <c r="H66" s="403"/>
      <c r="I66" s="496"/>
      <c r="J66" s="506"/>
      <c r="K66" s="16"/>
      <c r="L66" s="16"/>
      <c r="M66" s="16"/>
      <c r="N66" s="509"/>
      <c r="AA66" t="s">
        <v>652</v>
      </c>
      <c r="AB66" t="s">
        <v>546</v>
      </c>
      <c r="AE66" t="s">
        <v>722</v>
      </c>
      <c r="AG66" t="s">
        <v>1297</v>
      </c>
      <c r="AH66" t="s">
        <v>1297</v>
      </c>
      <c r="AI66" t="s">
        <v>1297</v>
      </c>
      <c r="AJ66" t="s">
        <v>1297</v>
      </c>
      <c r="AK66" t="s">
        <v>1297</v>
      </c>
      <c r="AL66" t="s">
        <v>1297</v>
      </c>
    </row>
    <row r="67" spans="4:38" ht="20.100000000000001" customHeight="1">
      <c r="D67" s="1336" t="s">
        <v>1902</v>
      </c>
      <c r="E67" s="1111"/>
      <c r="F67" s="1111"/>
      <c r="G67" s="1360"/>
      <c r="H67" s="1111"/>
      <c r="I67" s="1111"/>
      <c r="J67" s="1360"/>
      <c r="K67" s="16"/>
      <c r="L67" s="16"/>
      <c r="M67" s="16"/>
      <c r="N67" s="509"/>
    </row>
    <row r="68" spans="4:38" ht="20.100000000000001" customHeight="1">
      <c r="D68" s="522"/>
      <c r="E68" s="1342" t="str">
        <f>"FY ("&amp;RIGHT('General Disclosures'!F19,4)&amp;"-"&amp;RIGHT('General Disclosures'!H19,2)&amp;")"</f>
        <v>FY (-)</v>
      </c>
      <c r="F68" s="1342"/>
      <c r="G68" s="1342"/>
      <c r="H68" s="1342" t="str">
        <f>"PY ("&amp;RIGHT('General Disclosures'!F20,4)&amp;"-"&amp;RIGHT('General Disclosures'!H20,2)&amp;")"</f>
        <v>PY (-)</v>
      </c>
      <c r="I68" s="1342"/>
      <c r="J68" s="1342"/>
      <c r="K68" s="16"/>
      <c r="L68" s="16"/>
      <c r="M68" s="16"/>
      <c r="N68" s="509"/>
    </row>
    <row r="69" spans="4:38" ht="65.099999999999994" customHeight="1">
      <c r="D69" s="519" t="s">
        <v>1905</v>
      </c>
      <c r="E69" s="1343"/>
      <c r="F69" s="1344"/>
      <c r="G69" s="1345"/>
      <c r="H69" s="1346"/>
      <c r="I69" s="1347"/>
      <c r="J69" s="1348"/>
      <c r="K69" s="16"/>
      <c r="L69" s="16"/>
      <c r="M69" s="16"/>
      <c r="N69" s="509"/>
      <c r="AA69" t="s">
        <v>2497</v>
      </c>
    </row>
    <row r="70" spans="4:38" ht="45">
      <c r="D70" s="519" t="s">
        <v>2603</v>
      </c>
      <c r="E70" s="1349"/>
      <c r="F70" s="1350"/>
      <c r="G70" s="1351"/>
      <c r="H70" s="1352"/>
      <c r="I70" s="1352"/>
      <c r="J70" s="1353"/>
      <c r="K70" s="16"/>
      <c r="L70" s="16"/>
      <c r="M70" s="16"/>
      <c r="N70" s="509"/>
      <c r="AA70" t="s">
        <v>2606</v>
      </c>
    </row>
    <row r="71" spans="4:38" ht="30">
      <c r="D71" s="519" t="s">
        <v>1903</v>
      </c>
      <c r="E71" s="1290" t="str">
        <f>IFERROR(ROUND(E69/E70,4),"")</f>
        <v/>
      </c>
      <c r="F71" s="1290"/>
      <c r="G71" s="1290"/>
      <c r="H71" s="1290" t="str">
        <f>IFERROR(ROUND(H69/H70,4),"")</f>
        <v/>
      </c>
      <c r="I71" s="1290"/>
      <c r="J71" s="1290"/>
      <c r="K71" s="16"/>
      <c r="L71" s="16"/>
      <c r="M71" s="16"/>
      <c r="N71" s="509"/>
      <c r="AA71" t="s">
        <v>2498</v>
      </c>
    </row>
    <row r="72" spans="4:38">
      <c r="D72" s="519" t="s">
        <v>1904</v>
      </c>
      <c r="E72" s="1354"/>
      <c r="F72" s="1355"/>
      <c r="G72" s="1356"/>
      <c r="H72" s="1354"/>
      <c r="I72" s="1355"/>
      <c r="J72" s="1356"/>
      <c r="K72" s="16"/>
      <c r="L72" s="16"/>
      <c r="M72" s="16"/>
      <c r="N72" s="509"/>
      <c r="AA72" t="s">
        <v>2499</v>
      </c>
    </row>
    <row r="73" spans="4:38" ht="30" customHeight="1">
      <c r="D73" s="1336" t="s">
        <v>1906</v>
      </c>
      <c r="E73" s="1111"/>
      <c r="F73" s="1111"/>
      <c r="G73" s="1111"/>
      <c r="H73" s="1111"/>
      <c r="I73" s="372"/>
      <c r="J73" s="16"/>
      <c r="K73" s="16"/>
      <c r="L73" s="16"/>
      <c r="M73" s="16"/>
      <c r="N73" s="509"/>
      <c r="AA73" t="s">
        <v>1271</v>
      </c>
    </row>
    <row r="74" spans="4:38" ht="30" customHeight="1">
      <c r="D74" s="1341" t="s">
        <v>1907</v>
      </c>
      <c r="E74" s="1116"/>
      <c r="F74" s="1116"/>
      <c r="G74" s="1116"/>
      <c r="H74" s="168"/>
      <c r="I74" s="277"/>
      <c r="J74" s="16"/>
      <c r="K74" s="16"/>
      <c r="L74" s="16"/>
      <c r="M74" s="16"/>
      <c r="N74" s="509"/>
      <c r="AA74" t="s">
        <v>1272</v>
      </c>
      <c r="AB74" t="s">
        <v>1656</v>
      </c>
      <c r="AE74" t="s">
        <v>722</v>
      </c>
    </row>
    <row r="75" spans="4:38" ht="20.100000000000001" customHeight="1">
      <c r="D75" s="1337" t="s">
        <v>1908</v>
      </c>
      <c r="E75" s="1031"/>
      <c r="F75" s="1031"/>
      <c r="G75" s="1137"/>
      <c r="H75" s="16"/>
      <c r="I75" s="16"/>
      <c r="J75" s="16"/>
      <c r="K75" s="16"/>
      <c r="L75" s="16"/>
      <c r="M75" s="16"/>
      <c r="N75" s="509"/>
    </row>
    <row r="76" spans="4:38" ht="39" customHeight="1">
      <c r="D76" s="515"/>
      <c r="E76" s="1338" t="s">
        <v>246</v>
      </c>
      <c r="F76" s="1339"/>
      <c r="G76" s="1340"/>
      <c r="H76" s="16"/>
      <c r="I76" s="16"/>
      <c r="J76" s="16"/>
      <c r="K76" s="16"/>
      <c r="L76" s="16"/>
      <c r="M76" s="16"/>
      <c r="N76" s="509"/>
    </row>
    <row r="77" spans="4:38" ht="20.100000000000001" customHeight="1">
      <c r="D77" s="523" t="s">
        <v>291</v>
      </c>
      <c r="E77" s="1327"/>
      <c r="F77" s="1328"/>
      <c r="G77" s="1329"/>
      <c r="H77" s="16"/>
      <c r="I77" s="16"/>
      <c r="J77" s="16"/>
      <c r="K77" s="16"/>
      <c r="L77" s="16"/>
      <c r="M77" s="16"/>
      <c r="N77" s="509"/>
      <c r="AA77" t="s">
        <v>1273</v>
      </c>
      <c r="AB77" t="s">
        <v>291</v>
      </c>
      <c r="AE77" t="s">
        <v>722</v>
      </c>
      <c r="AG77" t="s">
        <v>1298</v>
      </c>
    </row>
    <row r="78" spans="4:38" ht="20.100000000000001" customHeight="1">
      <c r="D78" s="523" t="s">
        <v>292</v>
      </c>
      <c r="E78" s="1330"/>
      <c r="F78" s="1331"/>
      <c r="G78" s="1332"/>
      <c r="H78" s="16"/>
      <c r="I78" s="16"/>
      <c r="J78" s="16"/>
      <c r="K78" s="16"/>
      <c r="L78" s="16"/>
      <c r="M78" s="16"/>
      <c r="N78" s="509"/>
      <c r="AA78" t="s">
        <v>1274</v>
      </c>
      <c r="AB78" t="s">
        <v>292</v>
      </c>
      <c r="AE78" t="s">
        <v>722</v>
      </c>
      <c r="AG78" t="s">
        <v>1298</v>
      </c>
    </row>
    <row r="79" spans="4:38" ht="20.100000000000001" customHeight="1">
      <c r="D79" s="523" t="s">
        <v>293</v>
      </c>
      <c r="E79" s="1330"/>
      <c r="F79" s="1331"/>
      <c r="G79" s="1332"/>
      <c r="H79" s="16"/>
      <c r="I79" s="16"/>
      <c r="J79" s="16"/>
      <c r="K79" s="16"/>
      <c r="L79" s="16"/>
      <c r="M79" s="16"/>
      <c r="N79" s="509"/>
      <c r="AA79" t="s">
        <v>1275</v>
      </c>
      <c r="AB79" t="s">
        <v>293</v>
      </c>
      <c r="AE79" t="s">
        <v>722</v>
      </c>
      <c r="AG79" t="s">
        <v>1298</v>
      </c>
    </row>
    <row r="80" spans="4:38" ht="20.100000000000001" customHeight="1">
      <c r="D80" s="523" t="s">
        <v>294</v>
      </c>
      <c r="E80" s="1330"/>
      <c r="F80" s="1331"/>
      <c r="G80" s="1332"/>
      <c r="H80" s="16"/>
      <c r="I80" s="16"/>
      <c r="J80" s="16"/>
      <c r="K80" s="16"/>
      <c r="L80" s="16"/>
      <c r="M80" s="16"/>
      <c r="N80" s="509"/>
      <c r="AA80" t="s">
        <v>1276</v>
      </c>
      <c r="AB80" t="s">
        <v>294</v>
      </c>
      <c r="AE80" t="s">
        <v>722</v>
      </c>
      <c r="AG80" t="s">
        <v>1298</v>
      </c>
    </row>
    <row r="81" spans="4:33" ht="20.100000000000001" customHeight="1">
      <c r="D81" s="523" t="s">
        <v>289</v>
      </c>
      <c r="E81" s="1357"/>
      <c r="F81" s="1358"/>
      <c r="G81" s="1359"/>
      <c r="H81" s="16"/>
      <c r="I81" s="16"/>
      <c r="J81" s="16"/>
      <c r="K81" s="16"/>
      <c r="L81" s="16"/>
      <c r="M81" s="16"/>
      <c r="N81" s="509"/>
      <c r="AA81" t="s">
        <v>1277</v>
      </c>
      <c r="AB81" t="s">
        <v>289</v>
      </c>
      <c r="AE81" t="s">
        <v>722</v>
      </c>
      <c r="AG81" t="s">
        <v>1298</v>
      </c>
    </row>
    <row r="82" spans="4:33" ht="20.100000000000001" customHeight="1">
      <c r="D82" s="524" t="s">
        <v>204</v>
      </c>
      <c r="E82" s="508" t="s">
        <v>82</v>
      </c>
      <c r="F82" s="16"/>
      <c r="G82" s="16"/>
      <c r="H82" s="16"/>
      <c r="I82" s="16"/>
      <c r="J82" s="16"/>
      <c r="K82" s="16"/>
      <c r="L82" s="16"/>
      <c r="M82" s="16"/>
      <c r="N82" s="509"/>
    </row>
    <row r="83" spans="4:33" ht="30" customHeight="1">
      <c r="D83" s="1365" t="s">
        <v>2547</v>
      </c>
      <c r="E83" s="1366"/>
      <c r="F83" s="1066"/>
      <c r="G83" s="1066"/>
      <c r="H83" s="1066"/>
      <c r="I83" s="1066"/>
      <c r="J83" s="1067"/>
      <c r="K83" s="372"/>
      <c r="L83" s="17"/>
      <c r="M83" s="17"/>
      <c r="N83" s="512"/>
      <c r="AA83" t="s">
        <v>1280</v>
      </c>
    </row>
    <row r="84" spans="4:33" s="99" customFormat="1" ht="20.100000000000001" customHeight="1">
      <c r="D84" s="1367" t="s">
        <v>122</v>
      </c>
      <c r="E84" s="1166"/>
      <c r="F84" s="1166"/>
      <c r="G84" s="1166"/>
      <c r="H84" s="1166"/>
      <c r="I84" s="1166"/>
      <c r="J84" s="1166"/>
      <c r="K84" s="1166"/>
      <c r="L84" s="1166"/>
      <c r="M84" s="1166"/>
      <c r="N84" s="1368"/>
    </row>
    <row r="85" spans="4:33" ht="30" customHeight="1">
      <c r="D85" s="1333" t="s">
        <v>295</v>
      </c>
      <c r="E85" s="1334"/>
      <c r="F85" s="1334"/>
      <c r="G85" s="1334"/>
      <c r="H85" s="1334"/>
      <c r="I85" s="1334"/>
      <c r="J85" s="1334"/>
      <c r="K85" s="128"/>
      <c r="L85" s="16"/>
      <c r="M85" s="16"/>
      <c r="N85" s="509"/>
      <c r="AA85" t="s">
        <v>1281</v>
      </c>
    </row>
    <row r="86" spans="4:33" ht="30" customHeight="1">
      <c r="D86" s="1335" t="s">
        <v>296</v>
      </c>
      <c r="E86" s="1102"/>
      <c r="F86" s="1102"/>
      <c r="G86" s="1102"/>
      <c r="H86" s="1102"/>
      <c r="I86" s="1102"/>
      <c r="J86" s="1102"/>
      <c r="K86" s="126"/>
      <c r="L86" s="16"/>
      <c r="M86" s="16"/>
      <c r="N86" s="509"/>
      <c r="AA86" t="s">
        <v>1282</v>
      </c>
    </row>
    <row r="87" spans="4:33" ht="30" customHeight="1">
      <c r="D87" s="1361" t="s">
        <v>1560</v>
      </c>
      <c r="E87" s="1156"/>
      <c r="F87" s="1156"/>
      <c r="G87" s="1156"/>
      <c r="H87" s="1156"/>
      <c r="I87" s="1156"/>
      <c r="J87" s="1156"/>
      <c r="K87" s="168"/>
      <c r="L87" s="16"/>
      <c r="M87" s="16"/>
      <c r="N87" s="509"/>
      <c r="AA87" t="s">
        <v>1283</v>
      </c>
      <c r="AB87" t="s">
        <v>297</v>
      </c>
      <c r="AE87" t="s">
        <v>722</v>
      </c>
    </row>
    <row r="88" spans="4:33" ht="30" customHeight="1">
      <c r="D88" s="1362" t="s">
        <v>298</v>
      </c>
      <c r="E88" s="1029"/>
      <c r="F88" s="1029"/>
      <c r="G88" s="1363"/>
      <c r="H88" s="30"/>
      <c r="I88" s="30"/>
      <c r="J88" s="30"/>
      <c r="K88" s="16"/>
      <c r="L88" s="16"/>
      <c r="M88" s="16"/>
      <c r="N88" s="509"/>
    </row>
    <row r="89" spans="4:33" ht="30" customHeight="1">
      <c r="D89" s="515"/>
      <c r="E89" s="1364" t="s">
        <v>1545</v>
      </c>
      <c r="F89" s="1364"/>
      <c r="G89" s="1364"/>
      <c r="H89" s="16"/>
      <c r="I89" s="16"/>
      <c r="J89" s="16"/>
      <c r="K89" s="16"/>
      <c r="L89" s="16"/>
      <c r="M89" s="16"/>
      <c r="N89" s="509"/>
    </row>
    <row r="90" spans="4:33" ht="20.100000000000001" customHeight="1">
      <c r="D90" s="523" t="s">
        <v>1492</v>
      </c>
      <c r="E90" s="1327"/>
      <c r="F90" s="1328"/>
      <c r="G90" s="1329"/>
      <c r="H90" s="16"/>
      <c r="I90" s="16"/>
      <c r="J90" s="16"/>
      <c r="K90" s="16"/>
      <c r="L90" s="16"/>
      <c r="M90" s="16"/>
      <c r="N90" s="509"/>
      <c r="AA90" t="s">
        <v>1284</v>
      </c>
      <c r="AB90" t="s">
        <v>293</v>
      </c>
      <c r="AE90" t="s">
        <v>722</v>
      </c>
    </row>
    <row r="91" spans="4:33" ht="20.100000000000001" customHeight="1">
      <c r="D91" s="523" t="s">
        <v>1493</v>
      </c>
      <c r="E91" s="1330"/>
      <c r="F91" s="1331"/>
      <c r="G91" s="1332"/>
      <c r="H91" s="16"/>
      <c r="I91" s="16"/>
      <c r="J91" s="16"/>
      <c r="K91" s="16"/>
      <c r="L91" s="16"/>
      <c r="M91" s="16"/>
      <c r="N91" s="509"/>
      <c r="AA91" t="s">
        <v>1285</v>
      </c>
      <c r="AB91" t="s">
        <v>294</v>
      </c>
      <c r="AE91" t="s">
        <v>722</v>
      </c>
    </row>
    <row r="92" spans="4:33" ht="20.100000000000001" customHeight="1">
      <c r="D92" s="523" t="s">
        <v>1494</v>
      </c>
      <c r="E92" s="1330"/>
      <c r="F92" s="1331"/>
      <c r="G92" s="1332"/>
      <c r="H92" s="16"/>
      <c r="I92" s="16"/>
      <c r="J92" s="16"/>
      <c r="K92" s="16"/>
      <c r="L92" s="16"/>
      <c r="M92" s="16"/>
      <c r="N92" s="509"/>
      <c r="AA92" t="s">
        <v>1286</v>
      </c>
      <c r="AB92" t="s">
        <v>287</v>
      </c>
      <c r="AE92" t="s">
        <v>722</v>
      </c>
    </row>
    <row r="93" spans="4:33" ht="20.100000000000001" customHeight="1">
      <c r="D93" s="523" t="s">
        <v>1495</v>
      </c>
      <c r="E93" s="1330"/>
      <c r="F93" s="1331"/>
      <c r="G93" s="1332"/>
      <c r="H93" s="16"/>
      <c r="I93" s="16"/>
      <c r="J93" s="16"/>
      <c r="K93" s="16"/>
      <c r="L93" s="16"/>
      <c r="M93" s="16"/>
      <c r="N93" s="509"/>
      <c r="AA93" t="s">
        <v>1287</v>
      </c>
      <c r="AB93" t="s">
        <v>288</v>
      </c>
      <c r="AE93" t="s">
        <v>722</v>
      </c>
    </row>
    <row r="94" spans="4:33" ht="20.100000000000001" customHeight="1">
      <c r="D94" s="523" t="s">
        <v>1496</v>
      </c>
      <c r="E94" s="1357"/>
      <c r="F94" s="1358"/>
      <c r="G94" s="1359"/>
      <c r="H94" s="16"/>
      <c r="I94" s="16"/>
      <c r="J94" s="16"/>
      <c r="K94" s="16"/>
      <c r="L94" s="16"/>
      <c r="M94" s="16"/>
      <c r="N94" s="509"/>
      <c r="AA94" t="s">
        <v>1288</v>
      </c>
      <c r="AB94" t="s">
        <v>289</v>
      </c>
      <c r="AE94" t="s">
        <v>722</v>
      </c>
    </row>
    <row r="95" spans="4:33" ht="20.100000000000001" customHeight="1">
      <c r="D95" s="524" t="s">
        <v>204</v>
      </c>
      <c r="E95" s="507" t="s">
        <v>82</v>
      </c>
      <c r="F95" s="16"/>
      <c r="G95" s="16"/>
      <c r="H95" s="16"/>
      <c r="I95" s="16"/>
      <c r="J95" s="16"/>
      <c r="K95" s="16"/>
      <c r="L95" s="16"/>
      <c r="M95" s="16"/>
      <c r="N95" s="509"/>
    </row>
    <row r="96" spans="4:33" ht="30" customHeight="1">
      <c r="D96" s="1336" t="s">
        <v>299</v>
      </c>
      <c r="E96" s="1360"/>
      <c r="F96" s="1111"/>
      <c r="G96" s="1111"/>
      <c r="H96" s="1111"/>
      <c r="I96" s="1111"/>
      <c r="J96" s="1111"/>
      <c r="K96" s="126"/>
      <c r="L96" s="1383"/>
      <c r="M96" s="1384"/>
      <c r="N96" s="1385"/>
      <c r="AA96" t="s">
        <v>1289</v>
      </c>
    </row>
    <row r="97" spans="4:27" ht="30" customHeight="1" thickBot="1">
      <c r="D97" s="1378" t="s">
        <v>1581</v>
      </c>
      <c r="E97" s="1379"/>
      <c r="F97" s="1379"/>
      <c r="G97" s="1379"/>
      <c r="H97" s="1379"/>
      <c r="I97" s="1379"/>
      <c r="J97" s="1379"/>
      <c r="K97" s="525"/>
      <c r="L97" s="1380"/>
      <c r="M97" s="1381"/>
      <c r="N97" s="1382"/>
      <c r="AA97" t="s">
        <v>1604</v>
      </c>
    </row>
  </sheetData>
  <mergeCells count="78">
    <mergeCell ref="D97:J97"/>
    <mergeCell ref="L97:N97"/>
    <mergeCell ref="L96:N96"/>
    <mergeCell ref="AA6:AE6"/>
    <mergeCell ref="D25:N25"/>
    <mergeCell ref="D34:N34"/>
    <mergeCell ref="D8:N8"/>
    <mergeCell ref="D9:N9"/>
    <mergeCell ref="D10:J10"/>
    <mergeCell ref="D11:D12"/>
    <mergeCell ref="E11:G11"/>
    <mergeCell ref="H11:J11"/>
    <mergeCell ref="D13:J13"/>
    <mergeCell ref="D17:J17"/>
    <mergeCell ref="D21:N21"/>
    <mergeCell ref="D67:J67"/>
    <mergeCell ref="D56:G56"/>
    <mergeCell ref="D58:J58"/>
    <mergeCell ref="D22:D24"/>
    <mergeCell ref="E22:I22"/>
    <mergeCell ref="J22:N22"/>
    <mergeCell ref="E23:E24"/>
    <mergeCell ref="F23:G23"/>
    <mergeCell ref="H23:I23"/>
    <mergeCell ref="J23:J24"/>
    <mergeCell ref="K23:L23"/>
    <mergeCell ref="M23:N23"/>
    <mergeCell ref="D57:G57"/>
    <mergeCell ref="E45:F45"/>
    <mergeCell ref="G45:H45"/>
    <mergeCell ref="D43:J43"/>
    <mergeCell ref="D44:J44"/>
    <mergeCell ref="E94:G94"/>
    <mergeCell ref="D96:J96"/>
    <mergeCell ref="I45:J45"/>
    <mergeCell ref="D87:J87"/>
    <mergeCell ref="D88:G88"/>
    <mergeCell ref="E89:G89"/>
    <mergeCell ref="E90:G90"/>
    <mergeCell ref="E91:G91"/>
    <mergeCell ref="E92:G92"/>
    <mergeCell ref="E80:G80"/>
    <mergeCell ref="E81:G81"/>
    <mergeCell ref="D83:J83"/>
    <mergeCell ref="D84:N84"/>
    <mergeCell ref="E93:G93"/>
    <mergeCell ref="D59:D60"/>
    <mergeCell ref="E59:G59"/>
    <mergeCell ref="H59:J59"/>
    <mergeCell ref="D73:H73"/>
    <mergeCell ref="D75:G75"/>
    <mergeCell ref="E76:G76"/>
    <mergeCell ref="D74:G74"/>
    <mergeCell ref="E68:G68"/>
    <mergeCell ref="H68:J68"/>
    <mergeCell ref="E69:G69"/>
    <mergeCell ref="H69:J69"/>
    <mergeCell ref="E70:G70"/>
    <mergeCell ref="H70:J70"/>
    <mergeCell ref="E71:G71"/>
    <mergeCell ref="H71:J71"/>
    <mergeCell ref="E72:G72"/>
    <mergeCell ref="H72:J72"/>
    <mergeCell ref="E77:G77"/>
    <mergeCell ref="E78:G78"/>
    <mergeCell ref="D85:J85"/>
    <mergeCell ref="D86:J86"/>
    <mergeCell ref="E79:G79"/>
    <mergeCell ref="D45:D46"/>
    <mergeCell ref="E55:G55"/>
    <mergeCell ref="H55:J55"/>
    <mergeCell ref="E52:G52"/>
    <mergeCell ref="H52:J52"/>
    <mergeCell ref="D51:J51"/>
    <mergeCell ref="E53:G53"/>
    <mergeCell ref="H53:J53"/>
    <mergeCell ref="E54:G54"/>
    <mergeCell ref="H54:J54"/>
  </mergeCells>
  <dataValidations disablePrompts="1" count="13">
    <dataValidation type="list" allowBlank="1" showInputMessage="1" showErrorMessage="1" sqref="H56 K87" xr:uid="{00000000-0002-0000-1A00-000000000000}">
      <formula1>$V$1:$V$2</formula1>
    </dataValidation>
    <dataValidation type="decimal" allowBlank="1" showInputMessage="1" showErrorMessage="1" error="Only numeric value with % allowed." prompt="Only numeric value with % allowed" sqref="E90:G94 E77:G81" xr:uid="{00000000-0002-0000-1A00-000001000000}">
      <formula1>0</formula1>
      <formula2>100</formula2>
    </dataValidation>
    <dataValidation type="whole" allowBlank="1" showInputMessage="1" showErrorMessage="1" error="only whole numbers allow" sqref="E14:F15 H27:H29 E27:F29 E18:F19 H18:I19 H14:I15" xr:uid="{00000000-0002-0000-1A00-000002000000}">
      <formula1>0</formula1>
      <formula2>9.99999999999999E+33</formula2>
    </dataValidation>
    <dataValidation type="whole" allowBlank="1" showInputMessage="1" showErrorMessage="1" error="only whole numbers allow" sqref="J27:K29 E40:F42 H36:H38 E36:F38 J31:K33" xr:uid="{00000000-0002-0000-1A00-000003000000}">
      <formula1>0</formula1>
      <formula2>9.99999999999999E+34</formula2>
    </dataValidation>
    <dataValidation type="whole" allowBlank="1" showInputMessage="1" showErrorMessage="1" error="only whole numbers allow" sqref="M27:M29" xr:uid="{00000000-0002-0000-1A00-000004000000}">
      <formula1>0</formula1>
      <formula2>9.99999999999999E+35</formula2>
    </dataValidation>
    <dataValidation type="whole" allowBlank="1" showInputMessage="1" showErrorMessage="1" error="only whole numbers allow" sqref="E31:F33 J36:K38" xr:uid="{00000000-0002-0000-1A00-000005000000}">
      <formula1>0</formula1>
      <formula2>9.99999999999999E+39</formula2>
    </dataValidation>
    <dataValidation type="whole" allowBlank="1" showInputMessage="1" showErrorMessage="1" error="only whole numbers allow" sqref="H31:H33 E47:J50 H61:I66" xr:uid="{00000000-0002-0000-1A00-000006000000}">
      <formula1>0</formula1>
      <formula2>9.99999999999999E+41</formula2>
    </dataValidation>
    <dataValidation type="whole" allowBlank="1" showInputMessage="1" showErrorMessage="1" error="only whole numbers allow" sqref="M31:M33 M40:M42 M36:M38" xr:uid="{00000000-0002-0000-1A00-000007000000}">
      <formula1>0</formula1>
      <formula2>9.99999999999999E+36</formula2>
    </dataValidation>
    <dataValidation type="whole" allowBlank="1" showInputMessage="1" showErrorMessage="1" error="only whole numbers allow" sqref="H40:H42" xr:uid="{00000000-0002-0000-1A00-000008000000}">
      <formula1>0</formula1>
      <formula2>9.99999999999999E+38</formula2>
    </dataValidation>
    <dataValidation type="whole" allowBlank="1" showInputMessage="1" showErrorMessage="1" error="only whole numbers allow" sqref="J40:K42 E61:F66" xr:uid="{00000000-0002-0000-1A00-000009000000}">
      <formula1>0</formula1>
      <formula2>9.99999999999999E+37</formula2>
    </dataValidation>
    <dataValidation type="list" allowBlank="1" showInputMessage="1" showErrorMessage="1" sqref="H74" xr:uid="{E2E209FE-22DB-43BC-B323-C14DB10C3828}">
      <formula1>$V$1:$V$3</formula1>
    </dataValidation>
    <dataValidation type="decimal" allowBlank="1" showInputMessage="1" showErrorMessage="1" error="Only numeric value allowed." sqref="E53:E54 H53:H54" xr:uid="{F0CE994A-2482-4554-A9E5-E6898851DE71}">
      <formula1>-99999999999999900000</formula1>
      <formula2>999999999999999000000</formula2>
    </dataValidation>
    <dataValidation type="whole" allowBlank="1" showInputMessage="1" showErrorMessage="1" error="Only whole numbers allowed." prompt="Only numeric value allowed." sqref="E69:J70 E72:J72" xr:uid="{679BC146-BEB2-44B8-8524-057845B33828}">
      <formula1>0</formula1>
      <formula2>9.99999999999999E+32</formula2>
    </dataValidation>
  </dataValidations>
  <hyperlinks>
    <hyperlink ref="E95" location="'Details of other value chain'!E8" display="Add Details" xr:uid="{00000000-0004-0000-1A00-000000000000}"/>
    <hyperlink ref="E82" location="'Other assessments'!E8" display="Add Details" xr:uid="{00000000-0004-0000-1A00-000001000000}"/>
  </hyperlinks>
  <pageMargins left="0.7" right="0.7" top="0.75" bottom="0.75" header="0.3" footer="0.3"/>
  <pageSetup orientation="portrait" r:id="rId1"/>
  <ignoredErrors>
    <ignoredError sqref="G30" formula="1"/>
  </ignoredError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6"/>
  <dimension ref="A1:XFC13"/>
  <sheetViews>
    <sheetView showGridLines="0" zoomScale="80" zoomScaleNormal="80" workbookViewId="0">
      <pane xSplit="3" ySplit="11" topLeftCell="D12" activePane="bottomRight" state="frozen"/>
      <selection activeCell="C6" sqref="C6"/>
      <selection pane="topRight" activeCell="D6" sqref="D6"/>
      <selection pane="bottomLeft" activeCell="C12" sqref="C12"/>
      <selection pane="bottomRight" activeCell="D8" sqref="D8:F8"/>
    </sheetView>
  </sheetViews>
  <sheetFormatPr defaultColWidth="0" defaultRowHeight="15"/>
  <cols>
    <col min="1" max="2" width="9.140625" hidden="1" customWidth="1"/>
    <col min="3" max="4" width="9.140625" customWidth="1"/>
    <col min="5" max="5" width="60.7109375" customWidth="1"/>
    <col min="6" max="6" width="46.7109375" bestFit="1" customWidth="1"/>
    <col min="7" max="7" width="9" customWidth="1"/>
    <col min="8" max="16383" width="2" hidden="1"/>
    <col min="16384" max="16384" width="6.140625" hidden="1"/>
  </cols>
  <sheetData>
    <row r="1" spans="4:33" hidden="1">
      <c r="H1" t="s">
        <v>142</v>
      </c>
      <c r="I1">
        <v>0</v>
      </c>
    </row>
    <row r="2" spans="4:33" hidden="1">
      <c r="H2" t="s">
        <v>143</v>
      </c>
    </row>
    <row r="3" spans="4:33" hidden="1"/>
    <row r="4" spans="4:33" hidden="1"/>
    <row r="5" spans="4:33" hidden="1"/>
    <row r="6" spans="4:33" ht="19.899999999999999" customHeight="1">
      <c r="AA6" s="903" t="s">
        <v>624</v>
      </c>
      <c r="AB6" s="1091"/>
      <c r="AC6" s="1091"/>
      <c r="AD6" s="1091"/>
      <c r="AE6" s="1091"/>
    </row>
    <row r="7" spans="4:33" ht="19.899999999999999" customHeight="1">
      <c r="F7" s="303" t="s">
        <v>1177</v>
      </c>
    </row>
    <row r="8" spans="4:33" ht="30" customHeight="1">
      <c r="D8" s="1312" t="s">
        <v>1595</v>
      </c>
      <c r="E8" s="1313"/>
      <c r="F8" s="1314"/>
      <c r="AA8" s="99" t="s">
        <v>619</v>
      </c>
      <c r="AB8" s="99" t="s">
        <v>716</v>
      </c>
      <c r="AC8" s="99" t="s">
        <v>717</v>
      </c>
      <c r="AD8" s="99" t="s">
        <v>622</v>
      </c>
      <c r="AE8" s="99" t="s">
        <v>723</v>
      </c>
    </row>
    <row r="9" spans="4:33" ht="30">
      <c r="D9" s="98" t="s">
        <v>1540</v>
      </c>
      <c r="E9" s="56" t="s">
        <v>627</v>
      </c>
      <c r="F9" s="40" t="s">
        <v>1524</v>
      </c>
      <c r="AA9" s="113" t="s">
        <v>770</v>
      </c>
      <c r="AB9" s="113" t="s">
        <v>627</v>
      </c>
      <c r="AE9" t="s">
        <v>722</v>
      </c>
      <c r="AF9" t="s">
        <v>1269</v>
      </c>
      <c r="AG9" t="s">
        <v>1270</v>
      </c>
    </row>
    <row r="10" spans="4:33" ht="30" hidden="1" customHeight="1">
      <c r="D10" s="244"/>
      <c r="E10" s="245"/>
      <c r="F10" s="246"/>
      <c r="AA10" s="112" t="s">
        <v>769</v>
      </c>
      <c r="AB10" s="112" t="s">
        <v>1524</v>
      </c>
      <c r="AE10" t="s">
        <v>722</v>
      </c>
    </row>
    <row r="11" spans="4:33" ht="31.5" customHeight="1">
      <c r="D11" s="983"/>
      <c r="E11" s="984"/>
      <c r="F11" s="985"/>
    </row>
    <row r="12" spans="4:33">
      <c r="D12" s="100"/>
      <c r="E12" s="100"/>
      <c r="F12" s="100"/>
    </row>
    <row r="13" spans="4:33">
      <c r="D13" s="100"/>
      <c r="E13" s="100"/>
      <c r="F13" s="100"/>
    </row>
  </sheetData>
  <mergeCells count="3">
    <mergeCell ref="D8:F8"/>
    <mergeCell ref="D11:F11"/>
    <mergeCell ref="AA6:AE6"/>
  </mergeCells>
  <dataValidations count="1">
    <dataValidation type="decimal" allowBlank="1" showInputMessage="1" showErrorMessage="1" error="Only numeric value with % allowed." prompt="Only numeric value with % allowed" sqref="F10" xr:uid="{00000000-0002-0000-1B00-000000000000}">
      <formula1>0</formula1>
      <formula2>100</formula2>
    </dataValidation>
  </dataValidations>
  <hyperlinks>
    <hyperlink ref="F7" location="'PRINCIPLE 5'!E82" display="Back" xr:uid="{00000000-0004-0000-1B00-000000000000}"/>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7"/>
  <dimension ref="A1:XFC11"/>
  <sheetViews>
    <sheetView showGridLines="0" topLeftCell="C2" zoomScale="80" zoomScaleNormal="80" workbookViewId="0">
      <pane xSplit="1" ySplit="10" topLeftCell="D33" activePane="bottomRight" state="frozen"/>
      <selection activeCell="C6" sqref="C6"/>
      <selection pane="topRight" activeCell="D6" sqref="D6"/>
      <selection pane="bottomLeft" activeCell="C12" sqref="C12"/>
      <selection pane="bottomRight" activeCell="D8" sqref="D8:F8"/>
    </sheetView>
  </sheetViews>
  <sheetFormatPr defaultColWidth="0" defaultRowHeight="15"/>
  <cols>
    <col min="1" max="2" width="9.140625" hidden="1" customWidth="1"/>
    <col min="3" max="4" width="9.140625" customWidth="1"/>
    <col min="5" max="5" width="60.7109375" customWidth="1"/>
    <col min="6" max="6" width="48.42578125" bestFit="1" customWidth="1"/>
    <col min="7" max="7" width="9.140625" customWidth="1"/>
    <col min="8" max="8" width="9.140625" hidden="1"/>
    <col min="9" max="9" width="14.85546875" hidden="1"/>
    <col min="10" max="26" width="9.140625" hidden="1"/>
    <col min="27" max="27" width="36.42578125" hidden="1"/>
    <col min="28" max="28" width="32.42578125" hidden="1"/>
    <col min="29" max="29" width="11.42578125" hidden="1"/>
    <col min="30" max="30" width="11.7109375" hidden="1"/>
    <col min="31" max="31" width="36.140625" hidden="1"/>
    <col min="32" max="16383" width="9.140625" hidden="1"/>
    <col min="16384" max="16384" width="4.85546875" hidden="1"/>
  </cols>
  <sheetData>
    <row r="1" spans="4:33" hidden="1">
      <c r="H1" t="s">
        <v>142</v>
      </c>
      <c r="I1">
        <v>0</v>
      </c>
    </row>
    <row r="2" spans="4:33" hidden="1">
      <c r="H2" t="s">
        <v>143</v>
      </c>
    </row>
    <row r="3" spans="4:33" hidden="1"/>
    <row r="4" spans="4:33" hidden="1"/>
    <row r="5" spans="4:33" hidden="1"/>
    <row r="6" spans="4:33" ht="20.100000000000001" customHeight="1">
      <c r="AA6" s="903" t="s">
        <v>624</v>
      </c>
      <c r="AB6" s="903"/>
      <c r="AC6" s="903"/>
      <c r="AD6" s="903"/>
      <c r="AE6" s="903"/>
    </row>
    <row r="7" spans="4:33" ht="20.100000000000001" customHeight="1">
      <c r="F7" s="303" t="s">
        <v>1177</v>
      </c>
    </row>
    <row r="8" spans="4:33" ht="30" customHeight="1">
      <c r="D8" s="1312" t="s">
        <v>1596</v>
      </c>
      <c r="E8" s="1313"/>
      <c r="F8" s="1314"/>
      <c r="AA8" s="99" t="s">
        <v>619</v>
      </c>
      <c r="AB8" s="99" t="s">
        <v>716</v>
      </c>
      <c r="AC8" s="99" t="s">
        <v>717</v>
      </c>
      <c r="AD8" s="99" t="s">
        <v>622</v>
      </c>
      <c r="AE8" s="99" t="s">
        <v>723</v>
      </c>
    </row>
    <row r="9" spans="4:33" ht="39" customHeight="1">
      <c r="D9" s="98" t="s">
        <v>1540</v>
      </c>
      <c r="E9" s="56" t="s">
        <v>627</v>
      </c>
      <c r="F9" s="40" t="s">
        <v>1545</v>
      </c>
      <c r="AA9" s="113" t="s">
        <v>770</v>
      </c>
      <c r="AB9" s="113" t="s">
        <v>627</v>
      </c>
      <c r="AE9" t="s">
        <v>722</v>
      </c>
      <c r="AF9" t="s">
        <v>1488</v>
      </c>
      <c r="AG9" t="s">
        <v>1489</v>
      </c>
    </row>
    <row r="10" spans="4:33" ht="60" hidden="1">
      <c r="D10" s="247"/>
      <c r="E10" s="248"/>
      <c r="F10" s="246"/>
      <c r="AA10" s="112" t="s">
        <v>771</v>
      </c>
      <c r="AB10" s="112" t="s">
        <v>255</v>
      </c>
      <c r="AE10" t="s">
        <v>722</v>
      </c>
    </row>
    <row r="11" spans="4:33" ht="30" customHeight="1">
      <c r="D11" s="983"/>
      <c r="E11" s="984"/>
      <c r="F11" s="985"/>
    </row>
  </sheetData>
  <mergeCells count="3">
    <mergeCell ref="D8:F8"/>
    <mergeCell ref="D11:F11"/>
    <mergeCell ref="AA6:AE6"/>
  </mergeCells>
  <dataValidations count="1">
    <dataValidation type="decimal" allowBlank="1" showInputMessage="1" showErrorMessage="1" error="Only numeric value with % allowed." prompt="Only numeric value with % allowed" sqref="F10" xr:uid="{00000000-0002-0000-1C00-000000000000}">
      <formula1>0</formula1>
      <formula2>100</formula2>
    </dataValidation>
  </dataValidations>
  <hyperlinks>
    <hyperlink ref="F7" location="'PRINCIPLE 5'!E95" display="Back" xr:uid="{00000000-0004-0000-1C00-000000000000}"/>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0"/>
  <dimension ref="A1:AJ154"/>
  <sheetViews>
    <sheetView showGridLines="0" topLeftCell="C1" zoomScale="80" zoomScaleNormal="80" workbookViewId="0">
      <pane ySplit="6" topLeftCell="A7" activePane="bottomLeft" state="frozen"/>
      <selection activeCell="C4" sqref="C4"/>
      <selection pane="bottomLeft" activeCell="D6" sqref="D6:H6"/>
    </sheetView>
  </sheetViews>
  <sheetFormatPr defaultColWidth="0" defaultRowHeight="15"/>
  <cols>
    <col min="1" max="2" width="12.140625" hidden="1" customWidth="1"/>
    <col min="3" max="3" width="9.140625" customWidth="1"/>
    <col min="4" max="4" width="50.85546875" style="1" customWidth="1"/>
    <col min="5" max="6" width="30.7109375" customWidth="1"/>
    <col min="7" max="7" width="30" bestFit="1" customWidth="1"/>
    <col min="8" max="8" width="15.7109375" customWidth="1"/>
    <col min="9" max="11" width="13.140625" customWidth="1"/>
    <col min="12" max="16384" width="30.7109375" hidden="1"/>
  </cols>
  <sheetData>
    <row r="1" spans="4:35" hidden="1">
      <c r="O1" t="s">
        <v>142</v>
      </c>
      <c r="P1" t="s">
        <v>1973</v>
      </c>
      <c r="Q1" t="s">
        <v>2489</v>
      </c>
      <c r="R1" t="s">
        <v>1957</v>
      </c>
      <c r="S1" t="s">
        <v>2484</v>
      </c>
    </row>
    <row r="2" spans="4:35" hidden="1">
      <c r="O2" t="s">
        <v>143</v>
      </c>
      <c r="P2" t="s">
        <v>1974</v>
      </c>
      <c r="Q2" t="s">
        <v>2490</v>
      </c>
      <c r="R2" t="s">
        <v>1958</v>
      </c>
      <c r="S2" t="s">
        <v>2493</v>
      </c>
    </row>
    <row r="3" spans="4:35" hidden="1">
      <c r="O3" t="s">
        <v>556</v>
      </c>
      <c r="P3" t="s">
        <v>1975</v>
      </c>
      <c r="Q3" t="s">
        <v>1968</v>
      </c>
      <c r="R3" t="s">
        <v>1959</v>
      </c>
      <c r="S3" t="s">
        <v>1978</v>
      </c>
    </row>
    <row r="4" spans="4:35" ht="20.100000000000001" customHeight="1">
      <c r="P4" t="s">
        <v>1976</v>
      </c>
      <c r="Q4" t="s">
        <v>1969</v>
      </c>
      <c r="R4" t="s">
        <v>1960</v>
      </c>
      <c r="S4" t="s">
        <v>1979</v>
      </c>
    </row>
    <row r="5" spans="4:35" ht="30" customHeight="1" thickBot="1">
      <c r="P5" t="s">
        <v>1977</v>
      </c>
      <c r="Q5" t="s">
        <v>1970</v>
      </c>
      <c r="R5" t="s">
        <v>1961</v>
      </c>
    </row>
    <row r="6" spans="4:35" ht="30" customHeight="1">
      <c r="D6" s="1300" t="s">
        <v>301</v>
      </c>
      <c r="E6" s="1301"/>
      <c r="F6" s="1301"/>
      <c r="G6" s="1301"/>
      <c r="H6" s="1302"/>
      <c r="Q6" t="s">
        <v>2491</v>
      </c>
      <c r="R6" t="s">
        <v>1962</v>
      </c>
      <c r="AA6" s="726" t="s">
        <v>624</v>
      </c>
      <c r="AB6" s="726"/>
      <c r="AC6" s="726"/>
      <c r="AD6" s="726"/>
      <c r="AG6" s="729" t="s">
        <v>1984</v>
      </c>
      <c r="AH6" s="729" t="s">
        <v>1984</v>
      </c>
      <c r="AI6" s="729" t="s">
        <v>1984</v>
      </c>
    </row>
    <row r="7" spans="4:35" ht="20.100000000000001" customHeight="1">
      <c r="D7" s="1433" t="s">
        <v>101</v>
      </c>
      <c r="E7" s="1434"/>
      <c r="F7" s="1434"/>
      <c r="G7" s="1434"/>
      <c r="H7" s="1435"/>
      <c r="Q7" t="s">
        <v>1971</v>
      </c>
      <c r="R7" t="s">
        <v>1963</v>
      </c>
      <c r="AG7" s="124"/>
      <c r="AH7" s="124"/>
      <c r="AI7" s="124"/>
    </row>
    <row r="8" spans="4:35" ht="20.100000000000001" customHeight="1">
      <c r="D8" s="1104" t="s">
        <v>440</v>
      </c>
      <c r="E8" s="1105"/>
      <c r="F8" s="1105"/>
      <c r="G8" s="1106"/>
      <c r="H8" s="286"/>
      <c r="Q8" t="s">
        <v>1972</v>
      </c>
      <c r="AA8" s="99" t="s">
        <v>619</v>
      </c>
      <c r="AB8" s="99" t="s">
        <v>620</v>
      </c>
      <c r="AC8" s="99" t="s">
        <v>621</v>
      </c>
      <c r="AD8" s="99" t="s">
        <v>622</v>
      </c>
      <c r="AE8" s="99" t="s">
        <v>623</v>
      </c>
      <c r="AH8" s="124"/>
      <c r="AI8" s="124"/>
    </row>
    <row r="9" spans="4:35" s="124" customFormat="1" ht="20.100000000000001" customHeight="1">
      <c r="D9" s="1431" t="s">
        <v>1964</v>
      </c>
      <c r="E9" s="1432"/>
      <c r="F9" s="1432"/>
      <c r="G9" s="693"/>
      <c r="H9" s="63"/>
      <c r="Q9" s="124" t="s">
        <v>2482</v>
      </c>
      <c r="AG9" s="124" t="s">
        <v>2507</v>
      </c>
    </row>
    <row r="10" spans="4:35" s="124" customFormat="1" ht="20.100000000000001" customHeight="1">
      <c r="D10" s="1419" t="s">
        <v>2589</v>
      </c>
      <c r="E10" s="1420"/>
      <c r="F10" s="616" t="str">
        <f>"FY ("&amp;RIGHT('General Disclosures'!F19,4)&amp;"-"&amp;RIGHT('General Disclosures'!H19,2)&amp;")"</f>
        <v>FY (-)</v>
      </c>
      <c r="G10" s="616" t="str">
        <f>"PY ("&amp;RIGHT('General Disclosures'!F20,4)&amp;"-"&amp;RIGHT('General Disclosures'!H20,2)&amp;")"</f>
        <v>PY (-)</v>
      </c>
      <c r="H10" s="63"/>
      <c r="Q10" t="s">
        <v>2483</v>
      </c>
    </row>
    <row r="11" spans="4:35" s="124" customFormat="1" ht="20.100000000000001" customHeight="1">
      <c r="D11" s="1421"/>
      <c r="E11" s="1422"/>
      <c r="F11" s="712"/>
      <c r="G11" s="712"/>
      <c r="H11" s="63"/>
      <c r="Q11"/>
      <c r="AG11" s="124" t="s">
        <v>2588</v>
      </c>
    </row>
    <row r="12" spans="4:35" ht="20.100000000000001" customHeight="1">
      <c r="D12" s="697" t="s">
        <v>302</v>
      </c>
      <c r="E12" s="694" t="s">
        <v>1956</v>
      </c>
      <c r="F12" s="695" t="str">
        <f>"FY ("&amp;RIGHT('General Disclosures'!F19,4)&amp;"-"&amp;RIGHT('General Disclosures'!H19,2)&amp;")"</f>
        <v>FY (-)</v>
      </c>
      <c r="G12" s="364" t="str">
        <f>"PY ("&amp;RIGHT('General Disclosures'!F20,4)&amp;"-"&amp;RIGHT('General Disclosures'!H20,2)&amp;")"</f>
        <v>PY (-)</v>
      </c>
      <c r="H12" s="286"/>
      <c r="Q12" t="s">
        <v>2484</v>
      </c>
    </row>
    <row r="13" spans="4:35" ht="20.100000000000001" customHeight="1">
      <c r="D13" s="698" t="s">
        <v>341</v>
      </c>
      <c r="E13" s="577"/>
      <c r="F13" s="621"/>
      <c r="G13" s="621"/>
      <c r="H13" s="286"/>
      <c r="Q13" t="s">
        <v>2492</v>
      </c>
    </row>
    <row r="14" spans="4:35" ht="20.100000000000001" customHeight="1">
      <c r="D14" s="281" t="s">
        <v>303</v>
      </c>
      <c r="E14" s="828"/>
      <c r="F14" s="829"/>
      <c r="G14" s="830"/>
      <c r="H14" s="286"/>
      <c r="AB14" t="s">
        <v>686</v>
      </c>
      <c r="AC14" t="s">
        <v>446</v>
      </c>
      <c r="AF14" t="s">
        <v>722</v>
      </c>
      <c r="AG14" t="s">
        <v>1312</v>
      </c>
      <c r="AH14" t="s">
        <v>1312</v>
      </c>
      <c r="AI14" t="s">
        <v>1312</v>
      </c>
    </row>
    <row r="15" spans="4:35" ht="20.100000000000001" customHeight="1">
      <c r="D15" s="281" t="s">
        <v>304</v>
      </c>
      <c r="E15" s="527" t="str">
        <f>IF(E14="","",E14)</f>
        <v/>
      </c>
      <c r="F15" s="833"/>
      <c r="G15" s="834"/>
      <c r="H15" s="291"/>
      <c r="AB15" t="s">
        <v>653</v>
      </c>
      <c r="AC15" t="s">
        <v>304</v>
      </c>
      <c r="AF15" t="s">
        <v>722</v>
      </c>
      <c r="AG15" t="s">
        <v>1313</v>
      </c>
      <c r="AH15" t="s">
        <v>1313</v>
      </c>
      <c r="AI15" t="s">
        <v>1313</v>
      </c>
    </row>
    <row r="16" spans="4:35" ht="20.100000000000001" customHeight="1">
      <c r="D16" s="281" t="s">
        <v>1588</v>
      </c>
      <c r="E16" s="527" t="str">
        <f>IF(E14="","",E14)</f>
        <v/>
      </c>
      <c r="F16" s="530" t="str">
        <f>IF(COUNT(F14:F15)&gt;0,+SUM('Energy consumed from renewable'!G11:G498),"")</f>
        <v/>
      </c>
      <c r="G16" s="530" t="str">
        <f>IF(COUNT(G14:G15)&gt;0,+SUM('Energy consumed from renewable'!H11:H498),"")</f>
        <v/>
      </c>
      <c r="H16" s="831"/>
      <c r="AG16" t="s">
        <v>1314</v>
      </c>
      <c r="AH16" t="s">
        <v>1314</v>
      </c>
      <c r="AI16" t="s">
        <v>1314</v>
      </c>
    </row>
    <row r="17" spans="4:35" ht="30">
      <c r="D17" s="281" t="s">
        <v>1589</v>
      </c>
      <c r="E17" s="528" t="str">
        <f>IF(E14="","",E14)</f>
        <v/>
      </c>
      <c r="F17" s="530" t="str">
        <f>IF(COUNT(F14:F16)&gt;0,SUM(F14:F16),"")</f>
        <v/>
      </c>
      <c r="G17" s="530" t="str">
        <f>IF(COUNT(G14:G16)&gt;0,SUM(G14:G16),"")</f>
        <v/>
      </c>
      <c r="H17" s="699"/>
      <c r="AG17" t="s">
        <v>1315</v>
      </c>
      <c r="AH17" t="s">
        <v>1315</v>
      </c>
      <c r="AI17" t="s">
        <v>1315</v>
      </c>
    </row>
    <row r="18" spans="4:35" ht="20.100000000000001" customHeight="1">
      <c r="D18" s="698" t="s">
        <v>342</v>
      </c>
      <c r="E18" s="730"/>
      <c r="F18" s="526"/>
      <c r="G18" s="529"/>
      <c r="H18" s="699"/>
    </row>
    <row r="19" spans="4:35" ht="20.100000000000001" customHeight="1">
      <c r="D19" s="281" t="s">
        <v>1569</v>
      </c>
      <c r="E19" s="527" t="str">
        <f>IF(E14="","",E14)</f>
        <v/>
      </c>
      <c r="F19" s="800"/>
      <c r="G19" s="835"/>
      <c r="H19" s="699"/>
      <c r="AA19" s="1" t="s">
        <v>1981</v>
      </c>
      <c r="AB19" t="s">
        <v>447</v>
      </c>
      <c r="AE19" t="s">
        <v>722</v>
      </c>
      <c r="AG19" t="s">
        <v>1316</v>
      </c>
      <c r="AH19" t="s">
        <v>1316</v>
      </c>
      <c r="AI19" t="s">
        <v>1316</v>
      </c>
    </row>
    <row r="20" spans="4:35" ht="20.100000000000001" customHeight="1">
      <c r="D20" s="281" t="s">
        <v>343</v>
      </c>
      <c r="E20" s="527" t="str">
        <f>IF(E14="","",E14)</f>
        <v/>
      </c>
      <c r="F20" s="836"/>
      <c r="G20" s="837"/>
      <c r="H20" s="699"/>
      <c r="AA20" t="s">
        <v>687</v>
      </c>
      <c r="AB20" t="s">
        <v>343</v>
      </c>
      <c r="AE20" t="s">
        <v>722</v>
      </c>
      <c r="AG20" t="s">
        <v>1317</v>
      </c>
      <c r="AH20" t="s">
        <v>1317</v>
      </c>
      <c r="AI20" t="s">
        <v>1317</v>
      </c>
    </row>
    <row r="21" spans="4:35" ht="20.100000000000001" customHeight="1">
      <c r="D21" s="281" t="s">
        <v>1570</v>
      </c>
      <c r="E21" s="528" t="str">
        <f>IF(E14="","",E14)</f>
        <v/>
      </c>
      <c r="F21" s="530" t="str">
        <f>IF(COUNT(F19:F20)&gt;0,+SUM('EnergyConsumed from NR'!G11:G498),"")</f>
        <v/>
      </c>
      <c r="G21" s="530" t="str">
        <f>IF(COUNT(G19:G20)&gt;0,+SUM('EnergyConsumed from NR'!H11:H498),"")</f>
        <v/>
      </c>
      <c r="H21" s="832"/>
      <c r="AG21" t="s">
        <v>1318</v>
      </c>
      <c r="AH21" t="s">
        <v>1318</v>
      </c>
      <c r="AI21" t="s">
        <v>1318</v>
      </c>
    </row>
    <row r="22" spans="4:35" ht="30">
      <c r="D22" s="281" t="s">
        <v>1571</v>
      </c>
      <c r="E22" s="528" t="str">
        <f>IF(E14="","",E14)</f>
        <v/>
      </c>
      <c r="F22" s="530" t="str">
        <f>IF(COUNT(F19:F21)&gt;0,SUM(F19:F21),"")</f>
        <v/>
      </c>
      <c r="G22" s="530" t="str">
        <f>IF(COUNT(G19:G21)&gt;0,SUM(G19:G21),"")</f>
        <v/>
      </c>
      <c r="H22" s="173"/>
      <c r="AG22" t="s">
        <v>1319</v>
      </c>
      <c r="AH22" t="s">
        <v>1319</v>
      </c>
      <c r="AI22" t="s">
        <v>1319</v>
      </c>
    </row>
    <row r="23" spans="4:35">
      <c r="D23" s="281" t="s">
        <v>1920</v>
      </c>
      <c r="E23" s="528" t="str">
        <f>IF(E14="","",E14)</f>
        <v/>
      </c>
      <c r="F23" s="624" t="str">
        <f>IF(COUNT(F17,F22)&gt;0,SUM(F17,F22),"")</f>
        <v/>
      </c>
      <c r="G23" s="624" t="str">
        <f>IF(COUNT(G17,G22)&gt;0,SUM(G17,G22),"")</f>
        <v/>
      </c>
      <c r="H23" s="63"/>
      <c r="AG23" s="316" t="s">
        <v>1982</v>
      </c>
      <c r="AH23" s="316" t="s">
        <v>2508</v>
      </c>
      <c r="AI23" s="316" t="s">
        <v>2508</v>
      </c>
    </row>
    <row r="24" spans="4:35" ht="30">
      <c r="D24" s="281" t="s">
        <v>1921</v>
      </c>
      <c r="E24" s="623" t="str">
        <f>IF(E14="","",E14&amp;" / Rs.")</f>
        <v/>
      </c>
      <c r="F24" s="696" t="str">
        <f>IF(F23="","",IFERROR(ROUND(F23/F11,10),""))</f>
        <v/>
      </c>
      <c r="G24" s="696" t="str">
        <f>IF(G23="","",IFERROR(ROUND(G23/G11,10),""))</f>
        <v/>
      </c>
      <c r="H24" s="63"/>
      <c r="AG24" s="316" t="s">
        <v>1202</v>
      </c>
      <c r="AH24" s="316" t="s">
        <v>1202</v>
      </c>
      <c r="AI24" s="316" t="s">
        <v>1202</v>
      </c>
    </row>
    <row r="25" spans="4:35" ht="60">
      <c r="D25" s="281" t="s">
        <v>1922</v>
      </c>
      <c r="E25" s="528" t="str">
        <f>IF(E14="","",E14&amp;" / Rs.")</f>
        <v/>
      </c>
      <c r="F25" s="762"/>
      <c r="G25" s="763"/>
      <c r="H25" s="63"/>
      <c r="AG25" s="316" t="s">
        <v>2509</v>
      </c>
      <c r="AH25" s="316" t="s">
        <v>2509</v>
      </c>
      <c r="AI25" s="316" t="s">
        <v>2509</v>
      </c>
    </row>
    <row r="26" spans="4:35">
      <c r="D26" s="281" t="s">
        <v>1923</v>
      </c>
      <c r="E26" s="528" t="str">
        <f>IF(E14="","",E14)</f>
        <v/>
      </c>
      <c r="F26" s="838"/>
      <c r="G26" s="839"/>
      <c r="H26" s="63"/>
      <c r="AG26" s="316" t="s">
        <v>2510</v>
      </c>
      <c r="AH26" s="316" t="s">
        <v>2510</v>
      </c>
      <c r="AI26" s="316" t="s">
        <v>2510</v>
      </c>
    </row>
    <row r="27" spans="4:35" ht="30">
      <c r="D27" s="281" t="s">
        <v>1563</v>
      </c>
      <c r="E27" s="828"/>
      <c r="F27" s="840"/>
      <c r="G27" s="841"/>
      <c r="H27" s="63"/>
      <c r="AG27" s="316" t="s">
        <v>1203</v>
      </c>
      <c r="AH27" s="316" t="s">
        <v>1203</v>
      </c>
      <c r="AI27" s="316" t="s">
        <v>1203</v>
      </c>
    </row>
    <row r="28" spans="4:35" ht="30" customHeight="1">
      <c r="D28" s="1109" t="s">
        <v>367</v>
      </c>
      <c r="E28" s="1360"/>
      <c r="F28" s="1414"/>
      <c r="G28" s="810"/>
      <c r="H28" s="63"/>
      <c r="AA28" t="s">
        <v>688</v>
      </c>
      <c r="AB28" t="s">
        <v>367</v>
      </c>
      <c r="AE28" t="s">
        <v>722</v>
      </c>
      <c r="AG28" t="s">
        <v>1320</v>
      </c>
      <c r="AH28" t="s">
        <v>1320</v>
      </c>
      <c r="AI28" t="s">
        <v>1320</v>
      </c>
    </row>
    <row r="29" spans="4:35" ht="30" customHeight="1">
      <c r="D29" s="1415" t="s">
        <v>305</v>
      </c>
      <c r="E29" s="1024"/>
      <c r="F29" s="1416"/>
      <c r="G29" s="276"/>
      <c r="H29" s="63"/>
      <c r="AG29" t="s">
        <v>1321</v>
      </c>
      <c r="AH29" t="s">
        <v>1321</v>
      </c>
      <c r="AI29" t="s">
        <v>1321</v>
      </c>
    </row>
    <row r="30" spans="4:35" ht="30" customHeight="1">
      <c r="D30" s="1170" t="s">
        <v>441</v>
      </c>
      <c r="E30" s="1429"/>
      <c r="F30" s="1430"/>
      <c r="G30" s="168"/>
      <c r="H30" s="63"/>
      <c r="AA30" t="s">
        <v>1206</v>
      </c>
      <c r="AB30" t="s">
        <v>441</v>
      </c>
      <c r="AE30" t="s">
        <v>722</v>
      </c>
      <c r="AG30" s="332" t="s">
        <v>1206</v>
      </c>
      <c r="AH30" s="332" t="s">
        <v>1206</v>
      </c>
      <c r="AI30" s="332" t="s">
        <v>1206</v>
      </c>
    </row>
    <row r="31" spans="4:35" ht="30" customHeight="1">
      <c r="D31" s="1170" t="s">
        <v>307</v>
      </c>
      <c r="E31" s="1429"/>
      <c r="F31" s="1430"/>
      <c r="G31" s="805"/>
      <c r="H31" s="286"/>
      <c r="AA31" t="s">
        <v>1207</v>
      </c>
      <c r="AG31" s="332" t="s">
        <v>1207</v>
      </c>
      <c r="AH31" s="332" t="s">
        <v>1207</v>
      </c>
      <c r="AI31" s="332" t="s">
        <v>1207</v>
      </c>
    </row>
    <row r="32" spans="4:35" ht="20.100000000000001" customHeight="1">
      <c r="D32" s="1451" t="s">
        <v>442</v>
      </c>
      <c r="E32" s="1452"/>
      <c r="F32" s="1452"/>
      <c r="G32" s="24"/>
      <c r="H32" s="63"/>
    </row>
    <row r="33" spans="4:35" ht="20.100000000000001" customHeight="1">
      <c r="D33" s="700" t="s">
        <v>302</v>
      </c>
      <c r="E33" s="617" t="str">
        <f>"FY ("&amp;RIGHT('General Disclosures'!F19,4)&amp;"-"&amp;RIGHT('General Disclosures'!H19,2)&amp;")"</f>
        <v>FY (-)</v>
      </c>
      <c r="F33" s="368" t="str">
        <f>"PY ("&amp;RIGHT('General Disclosures'!F20,4)&amp;"-"&amp;RIGHT('General Disclosures'!H20,2)&amp;")"</f>
        <v>PY (-)</v>
      </c>
      <c r="G33" s="26"/>
      <c r="H33" s="63"/>
    </row>
    <row r="34" spans="4:35" ht="20.100000000000001" customHeight="1">
      <c r="D34" s="701" t="s">
        <v>308</v>
      </c>
      <c r="E34" s="367"/>
      <c r="F34" s="367"/>
      <c r="G34" s="26"/>
      <c r="H34" s="63"/>
      <c r="AA34" t="s">
        <v>654</v>
      </c>
      <c r="AB34" t="s">
        <v>308</v>
      </c>
      <c r="AE34" t="s">
        <v>722</v>
      </c>
    </row>
    <row r="35" spans="4:35" ht="20.100000000000001" customHeight="1">
      <c r="D35" s="229" t="s">
        <v>309</v>
      </c>
      <c r="E35" s="586"/>
      <c r="F35" s="771"/>
      <c r="G35" s="26"/>
      <c r="H35" s="63"/>
      <c r="AA35" t="s">
        <v>655</v>
      </c>
      <c r="AB35" t="s">
        <v>309</v>
      </c>
      <c r="AE35" t="s">
        <v>722</v>
      </c>
      <c r="AG35" t="s">
        <v>1208</v>
      </c>
      <c r="AH35" t="s">
        <v>1208</v>
      </c>
      <c r="AI35" t="s">
        <v>1208</v>
      </c>
    </row>
    <row r="36" spans="4:35" ht="20.100000000000001" customHeight="1">
      <c r="D36" s="229" t="s">
        <v>310</v>
      </c>
      <c r="E36" s="772"/>
      <c r="F36" s="773"/>
      <c r="G36" s="26"/>
      <c r="H36" s="63"/>
      <c r="AA36" t="s">
        <v>656</v>
      </c>
      <c r="AB36" t="s">
        <v>310</v>
      </c>
      <c r="AE36" t="s">
        <v>722</v>
      </c>
      <c r="AG36" t="s">
        <v>1209</v>
      </c>
      <c r="AH36" t="s">
        <v>1209</v>
      </c>
      <c r="AI36" t="s">
        <v>1209</v>
      </c>
    </row>
    <row r="37" spans="4:35" ht="20.100000000000001" customHeight="1">
      <c r="D37" s="229" t="s">
        <v>311</v>
      </c>
      <c r="E37" s="772"/>
      <c r="F37" s="773"/>
      <c r="G37" s="26"/>
      <c r="H37" s="63"/>
      <c r="AA37" t="s">
        <v>657</v>
      </c>
      <c r="AB37" t="s">
        <v>311</v>
      </c>
      <c r="AE37" t="s">
        <v>722</v>
      </c>
      <c r="AG37" t="s">
        <v>1210</v>
      </c>
      <c r="AH37" t="s">
        <v>1210</v>
      </c>
      <c r="AI37" t="s">
        <v>1210</v>
      </c>
    </row>
    <row r="38" spans="4:35" ht="20.100000000000001" customHeight="1">
      <c r="D38" s="229" t="s">
        <v>312</v>
      </c>
      <c r="E38" s="772"/>
      <c r="F38" s="773"/>
      <c r="G38" s="26"/>
      <c r="H38" s="63"/>
      <c r="AA38" t="s">
        <v>658</v>
      </c>
      <c r="AB38" t="s">
        <v>312</v>
      </c>
      <c r="AE38" t="s">
        <v>722</v>
      </c>
      <c r="AG38" t="s">
        <v>1211</v>
      </c>
      <c r="AH38" t="s">
        <v>1211</v>
      </c>
      <c r="AI38" t="s">
        <v>1211</v>
      </c>
    </row>
    <row r="39" spans="4:35" ht="20.100000000000001" customHeight="1">
      <c r="D39" s="229" t="s">
        <v>313</v>
      </c>
      <c r="E39" s="768"/>
      <c r="F39" s="769"/>
      <c r="G39" s="26"/>
      <c r="H39" s="63"/>
      <c r="AA39" t="s">
        <v>659</v>
      </c>
      <c r="AB39" t="s">
        <v>313</v>
      </c>
      <c r="AE39" t="s">
        <v>722</v>
      </c>
      <c r="AG39" t="s">
        <v>1212</v>
      </c>
      <c r="AH39" t="s">
        <v>1212</v>
      </c>
      <c r="AI39" t="s">
        <v>1212</v>
      </c>
    </row>
    <row r="40" spans="4:35" ht="30">
      <c r="D40" s="281" t="s">
        <v>1554</v>
      </c>
      <c r="E40" s="531" t="str">
        <f>IF(COUNT(E35:E39)&gt;0,SUM(E35:E39),"")</f>
        <v/>
      </c>
      <c r="F40" s="531" t="str">
        <f>IF(COUNT(F35:F39)&gt;0,SUM(F35:F39),"")</f>
        <v/>
      </c>
      <c r="G40" s="16"/>
      <c r="H40" s="63"/>
      <c r="AG40" t="s">
        <v>1213</v>
      </c>
      <c r="AH40" t="s">
        <v>1213</v>
      </c>
      <c r="AI40" t="s">
        <v>1213</v>
      </c>
    </row>
    <row r="41" spans="4:35" ht="20.100000000000001" customHeight="1">
      <c r="D41" s="229" t="s">
        <v>1501</v>
      </c>
      <c r="E41" s="586"/>
      <c r="F41" s="771"/>
      <c r="G41" s="26"/>
      <c r="H41" s="63"/>
      <c r="AA41" t="s">
        <v>660</v>
      </c>
      <c r="AB41" t="s">
        <v>314</v>
      </c>
      <c r="AE41" t="s">
        <v>722</v>
      </c>
      <c r="AG41" t="s">
        <v>1214</v>
      </c>
      <c r="AH41" t="s">
        <v>1214</v>
      </c>
      <c r="AI41" t="s">
        <v>1214</v>
      </c>
    </row>
    <row r="42" spans="4:35" ht="35.1" customHeight="1">
      <c r="D42" s="229" t="s">
        <v>1924</v>
      </c>
      <c r="E42" s="625" t="str">
        <f>IF(E41="","",IFERROR(ROUND(E41/F11,10),""))</f>
        <v/>
      </c>
      <c r="F42" s="625" t="str">
        <f>IF(F41="","",IFERROR(ROUND(F41/G11,10),""))</f>
        <v/>
      </c>
      <c r="G42" s="26"/>
      <c r="H42" s="63"/>
      <c r="AA42" s="731" t="s">
        <v>1215</v>
      </c>
      <c r="AB42" s="731" t="s">
        <v>443</v>
      </c>
      <c r="AE42" t="s">
        <v>722</v>
      </c>
      <c r="AG42" s="731" t="s">
        <v>1215</v>
      </c>
      <c r="AH42" s="731" t="s">
        <v>1215</v>
      </c>
      <c r="AI42" s="731" t="s">
        <v>1215</v>
      </c>
    </row>
    <row r="43" spans="4:35" ht="65.099999999999994" customHeight="1">
      <c r="D43" s="229" t="s">
        <v>1925</v>
      </c>
      <c r="E43" s="373"/>
      <c r="F43" s="770"/>
      <c r="G43" s="26"/>
      <c r="H43" s="63"/>
      <c r="AA43" s="316" t="s">
        <v>2513</v>
      </c>
      <c r="AG43" s="316" t="s">
        <v>2513</v>
      </c>
      <c r="AH43" s="316" t="s">
        <v>2513</v>
      </c>
      <c r="AI43" s="316" t="s">
        <v>2513</v>
      </c>
    </row>
    <row r="44" spans="4:35">
      <c r="D44" s="229" t="s">
        <v>1926</v>
      </c>
      <c r="E44" s="373"/>
      <c r="F44" s="373"/>
      <c r="G44" s="26"/>
      <c r="H44" s="63"/>
      <c r="AA44" s="316" t="s">
        <v>2514</v>
      </c>
      <c r="AG44" s="316" t="s">
        <v>2514</v>
      </c>
      <c r="AH44" s="316" t="s">
        <v>2514</v>
      </c>
      <c r="AI44" s="316" t="s">
        <v>2514</v>
      </c>
    </row>
    <row r="45" spans="4:35" ht="35.1" customHeight="1">
      <c r="D45" s="229" t="s">
        <v>1503</v>
      </c>
      <c r="E45" s="373"/>
      <c r="F45" s="373"/>
      <c r="G45" s="27"/>
      <c r="H45" s="63"/>
      <c r="AA45" t="s">
        <v>1216</v>
      </c>
      <c r="AB45" t="s">
        <v>444</v>
      </c>
      <c r="AE45" t="s">
        <v>722</v>
      </c>
      <c r="AG45" t="s">
        <v>1216</v>
      </c>
      <c r="AH45" t="s">
        <v>1216</v>
      </c>
      <c r="AI45" t="s">
        <v>1216</v>
      </c>
    </row>
    <row r="46" spans="4:35" ht="31.5" customHeight="1">
      <c r="D46" s="1104" t="s">
        <v>1564</v>
      </c>
      <c r="E46" s="1105"/>
      <c r="F46" s="1106"/>
      <c r="G46" s="350"/>
      <c r="H46" s="286"/>
      <c r="AA46" t="s">
        <v>1217</v>
      </c>
      <c r="AB46" t="s">
        <v>306</v>
      </c>
      <c r="AE46" t="s">
        <v>722</v>
      </c>
    </row>
    <row r="47" spans="4:35" ht="30" customHeight="1">
      <c r="D47" s="1444" t="s">
        <v>305</v>
      </c>
      <c r="E47" s="1445"/>
      <c r="F47" s="1446"/>
      <c r="G47" s="276"/>
      <c r="H47" s="63"/>
      <c r="AA47" t="s">
        <v>1218</v>
      </c>
    </row>
    <row r="48" spans="4:35" ht="20.100000000000001" customHeight="1">
      <c r="D48" s="1417" t="s">
        <v>1927</v>
      </c>
      <c r="E48" s="1418"/>
      <c r="F48" s="1428"/>
      <c r="G48" s="16"/>
      <c r="H48" s="63"/>
    </row>
    <row r="49" spans="4:35" ht="20.100000000000001" customHeight="1">
      <c r="D49" s="697" t="s">
        <v>302</v>
      </c>
      <c r="E49" s="618" t="str">
        <f>"FY ("&amp;RIGHT('General Disclosures'!F19,4)&amp;"-"&amp;RIGHT('General Disclosures'!H19,2)&amp;")"</f>
        <v>FY (-)</v>
      </c>
      <c r="F49" s="364" t="str">
        <f>"PY ("&amp;RIGHT('General Disclosures'!F20,4)&amp;"-"&amp;RIGHT('General Disclosures'!H20,2)&amp;")"</f>
        <v>PY (-)</v>
      </c>
      <c r="G49" s="26"/>
      <c r="H49" s="63"/>
    </row>
    <row r="50" spans="4:35" ht="20.100000000000001" customHeight="1">
      <c r="D50" s="1417" t="s">
        <v>344</v>
      </c>
      <c r="E50" s="1418"/>
      <c r="F50" s="1418"/>
      <c r="G50" s="26"/>
      <c r="H50" s="63"/>
    </row>
    <row r="51" spans="4:35" ht="20.100000000000001" customHeight="1">
      <c r="D51" s="229" t="s">
        <v>345</v>
      </c>
      <c r="E51" s="603" t="str">
        <f>IF(COUNT(E52:E53)&gt;0,SUM(E52:E53),"")</f>
        <v/>
      </c>
      <c r="F51" s="604" t="str">
        <f>IF(COUNT(F52:F53)&gt;0,SUM(F52:F53),"")</f>
        <v/>
      </c>
      <c r="G51" s="26"/>
      <c r="H51" s="63"/>
      <c r="AG51" t="s">
        <v>1478</v>
      </c>
      <c r="AH51" t="s">
        <v>1478</v>
      </c>
      <c r="AI51" t="s">
        <v>1478</v>
      </c>
    </row>
    <row r="52" spans="4:35" ht="20.100000000000001" customHeight="1">
      <c r="D52" s="229" t="s">
        <v>368</v>
      </c>
      <c r="E52" s="602"/>
      <c r="F52" s="602"/>
      <c r="G52" s="26"/>
      <c r="H52" s="63"/>
      <c r="AA52" t="s">
        <v>689</v>
      </c>
      <c r="AB52" s="113" t="s">
        <v>368</v>
      </c>
      <c r="AE52" t="s">
        <v>722</v>
      </c>
      <c r="AG52" t="s">
        <v>1322</v>
      </c>
      <c r="AH52" t="s">
        <v>1322</v>
      </c>
      <c r="AI52" t="s">
        <v>1322</v>
      </c>
    </row>
    <row r="53" spans="4:35" ht="20.100000000000001" customHeight="1">
      <c r="D53" s="229" t="s">
        <v>1191</v>
      </c>
      <c r="E53" s="602"/>
      <c r="F53" s="602"/>
      <c r="G53" s="26"/>
      <c r="H53" s="63"/>
      <c r="AA53" t="s">
        <v>690</v>
      </c>
      <c r="AB53" s="113" t="s">
        <v>433</v>
      </c>
      <c r="AE53" t="s">
        <v>722</v>
      </c>
      <c r="AG53" t="s">
        <v>1323</v>
      </c>
      <c r="AH53" t="s">
        <v>1323</v>
      </c>
      <c r="AI53" t="s">
        <v>1323</v>
      </c>
    </row>
    <row r="54" spans="4:35" ht="20.100000000000001" customHeight="1">
      <c r="D54" s="229" t="s">
        <v>346</v>
      </c>
      <c r="E54" s="603" t="str">
        <f>IF(COUNT(E55:E56)&gt;0,SUM(E55:E56),"")</f>
        <v/>
      </c>
      <c r="F54" s="604" t="str">
        <f>IF(COUNT(F55:F56)&gt;0,SUM(F55:F56),"")</f>
        <v/>
      </c>
      <c r="G54" s="26"/>
      <c r="H54" s="63"/>
      <c r="AG54" t="s">
        <v>1479</v>
      </c>
      <c r="AH54" t="s">
        <v>1479</v>
      </c>
      <c r="AI54" t="s">
        <v>1479</v>
      </c>
    </row>
    <row r="55" spans="4:35" ht="20.100000000000001" customHeight="1">
      <c r="D55" s="229" t="s">
        <v>368</v>
      </c>
      <c r="E55" s="602"/>
      <c r="F55" s="602"/>
      <c r="G55" s="26"/>
      <c r="H55" s="63"/>
      <c r="AA55" t="s">
        <v>689</v>
      </c>
      <c r="AB55" s="113" t="s">
        <v>368</v>
      </c>
      <c r="AE55" t="s">
        <v>722</v>
      </c>
      <c r="AG55" t="s">
        <v>1324</v>
      </c>
      <c r="AH55" t="s">
        <v>1324</v>
      </c>
      <c r="AI55" t="s">
        <v>1324</v>
      </c>
    </row>
    <row r="56" spans="4:35" ht="20.100000000000001" customHeight="1">
      <c r="D56" s="229" t="s">
        <v>1191</v>
      </c>
      <c r="E56" s="602"/>
      <c r="F56" s="602"/>
      <c r="G56" s="26"/>
      <c r="H56" s="63"/>
      <c r="AA56" t="s">
        <v>690</v>
      </c>
      <c r="AB56" s="113" t="s">
        <v>433</v>
      </c>
      <c r="AE56" t="s">
        <v>722</v>
      </c>
      <c r="AG56" t="s">
        <v>1325</v>
      </c>
      <c r="AH56" t="s">
        <v>1325</v>
      </c>
      <c r="AI56" t="s">
        <v>1325</v>
      </c>
    </row>
    <row r="57" spans="4:35" ht="20.100000000000001" customHeight="1">
      <c r="D57" s="229" t="s">
        <v>347</v>
      </c>
      <c r="E57" s="603" t="str">
        <f>IF(COUNT(E58:E59)&gt;0,SUM(E58:E59),"")</f>
        <v/>
      </c>
      <c r="F57" s="604" t="str">
        <f>IF(COUNT(F58:F59)&gt;0,SUM(F58:F59),"")</f>
        <v/>
      </c>
      <c r="G57" s="26"/>
      <c r="H57" s="63"/>
      <c r="AG57" t="s">
        <v>1480</v>
      </c>
      <c r="AH57" t="s">
        <v>1480</v>
      </c>
      <c r="AI57" t="s">
        <v>1480</v>
      </c>
    </row>
    <row r="58" spans="4:35" ht="20.100000000000001" customHeight="1">
      <c r="D58" s="229" t="s">
        <v>368</v>
      </c>
      <c r="E58" s="602"/>
      <c r="F58" s="602"/>
      <c r="G58" s="26"/>
      <c r="H58" s="63"/>
      <c r="AA58" t="s">
        <v>689</v>
      </c>
      <c r="AB58" s="113" t="s">
        <v>368</v>
      </c>
      <c r="AE58" t="s">
        <v>722</v>
      </c>
      <c r="AG58" t="s">
        <v>1326</v>
      </c>
      <c r="AH58" t="s">
        <v>1326</v>
      </c>
      <c r="AI58" t="s">
        <v>1326</v>
      </c>
    </row>
    <row r="59" spans="4:35" ht="20.100000000000001" customHeight="1">
      <c r="D59" s="229" t="s">
        <v>1191</v>
      </c>
      <c r="E59" s="602"/>
      <c r="F59" s="602"/>
      <c r="G59" s="26"/>
      <c r="H59" s="63"/>
      <c r="AA59" t="s">
        <v>690</v>
      </c>
      <c r="AB59" s="113" t="s">
        <v>433</v>
      </c>
      <c r="AE59" t="s">
        <v>722</v>
      </c>
      <c r="AG59" t="s">
        <v>1327</v>
      </c>
      <c r="AH59" t="s">
        <v>1327</v>
      </c>
      <c r="AI59" t="s">
        <v>1327</v>
      </c>
    </row>
    <row r="60" spans="4:35" ht="20.100000000000001" customHeight="1">
      <c r="D60" s="229" t="s">
        <v>348</v>
      </c>
      <c r="E60" s="603" t="str">
        <f>IF(COUNT(E61:E62)&gt;0,SUM(E61:E62),"")</f>
        <v/>
      </c>
      <c r="F60" s="604" t="str">
        <f>IF(COUNT(F61:F62)&gt;0,SUM(F61:F62),"")</f>
        <v/>
      </c>
      <c r="G60" s="26"/>
      <c r="H60" s="63"/>
      <c r="AG60" t="s">
        <v>1481</v>
      </c>
      <c r="AH60" t="s">
        <v>1481</v>
      </c>
      <c r="AI60" t="s">
        <v>1481</v>
      </c>
    </row>
    <row r="61" spans="4:35" ht="20.100000000000001" customHeight="1">
      <c r="D61" s="229" t="s">
        <v>368</v>
      </c>
      <c r="E61" s="602"/>
      <c r="F61" s="602"/>
      <c r="G61" s="26"/>
      <c r="H61" s="63"/>
      <c r="AA61" t="s">
        <v>689</v>
      </c>
      <c r="AB61" s="113" t="s">
        <v>368</v>
      </c>
      <c r="AE61" t="s">
        <v>722</v>
      </c>
      <c r="AG61" t="s">
        <v>1328</v>
      </c>
      <c r="AH61" t="s">
        <v>1328</v>
      </c>
      <c r="AI61" t="s">
        <v>1328</v>
      </c>
    </row>
    <row r="62" spans="4:35" ht="20.100000000000001" customHeight="1">
      <c r="D62" s="229" t="s">
        <v>1191</v>
      </c>
      <c r="E62" s="602"/>
      <c r="F62" s="602"/>
      <c r="G62" s="26"/>
      <c r="H62" s="63"/>
      <c r="AA62" t="s">
        <v>690</v>
      </c>
      <c r="AB62" s="113" t="s">
        <v>433</v>
      </c>
      <c r="AE62" t="s">
        <v>722</v>
      </c>
      <c r="AG62" t="s">
        <v>1329</v>
      </c>
      <c r="AH62" t="s">
        <v>1329</v>
      </c>
      <c r="AI62" t="s">
        <v>1329</v>
      </c>
    </row>
    <row r="63" spans="4:35" ht="20.100000000000001" customHeight="1">
      <c r="D63" s="229" t="s">
        <v>313</v>
      </c>
      <c r="E63" s="603" t="str">
        <f>IF(COUNT(E64:E65)&gt;0,SUM(E64:E65),"")</f>
        <v/>
      </c>
      <c r="F63" s="604" t="str">
        <f>IF(COUNT(F64:F65)&gt;0,SUM(F64:F65),"")</f>
        <v/>
      </c>
      <c r="G63" s="26"/>
      <c r="H63" s="63"/>
      <c r="AG63" t="s">
        <v>1482</v>
      </c>
      <c r="AH63" t="s">
        <v>1482</v>
      </c>
      <c r="AI63" t="s">
        <v>1482</v>
      </c>
    </row>
    <row r="64" spans="4:35" ht="20.100000000000001" customHeight="1">
      <c r="D64" s="229" t="s">
        <v>368</v>
      </c>
      <c r="E64" s="602"/>
      <c r="F64" s="602"/>
      <c r="G64" s="26"/>
      <c r="H64" s="63"/>
      <c r="AA64" t="s">
        <v>689</v>
      </c>
      <c r="AB64" s="113" t="s">
        <v>368</v>
      </c>
      <c r="AE64" t="s">
        <v>722</v>
      </c>
      <c r="AG64" t="s">
        <v>1330</v>
      </c>
      <c r="AH64" t="s">
        <v>1330</v>
      </c>
      <c r="AI64" t="s">
        <v>1330</v>
      </c>
    </row>
    <row r="65" spans="4:35" ht="20.100000000000001" customHeight="1">
      <c r="D65" s="229" t="s">
        <v>1191</v>
      </c>
      <c r="E65" s="602"/>
      <c r="F65" s="602"/>
      <c r="G65" s="26"/>
      <c r="H65" s="63"/>
      <c r="AA65" t="s">
        <v>690</v>
      </c>
      <c r="AB65" s="113" t="s">
        <v>433</v>
      </c>
      <c r="AE65" t="s">
        <v>722</v>
      </c>
      <c r="AG65" t="s">
        <v>1331</v>
      </c>
      <c r="AH65" t="s">
        <v>1331</v>
      </c>
      <c r="AI65" t="s">
        <v>1331</v>
      </c>
    </row>
    <row r="66" spans="4:35" ht="20.100000000000001" customHeight="1">
      <c r="D66" s="229" t="s">
        <v>349</v>
      </c>
      <c r="E66" s="605" t="str">
        <f>+IF(COUNT(E51,E54,E57,E60,E63)&gt;0,SUM(E51,E54,E57,E60,E63),"")</f>
        <v/>
      </c>
      <c r="F66" s="604" t="str">
        <f>+IF(COUNT(F51,F54,F57,F60,F63)&gt;0,SUM(F51,F54,F57,F60,F63),"")</f>
        <v/>
      </c>
      <c r="G66" s="27"/>
      <c r="H66" s="63"/>
      <c r="AG66" t="s">
        <v>1332</v>
      </c>
      <c r="AH66" t="s">
        <v>1332</v>
      </c>
      <c r="AI66" t="s">
        <v>1332</v>
      </c>
    </row>
    <row r="67" spans="4:35" ht="30" customHeight="1">
      <c r="D67" s="1035" t="s">
        <v>367</v>
      </c>
      <c r="E67" s="1036"/>
      <c r="F67" s="1036"/>
      <c r="G67" s="168"/>
      <c r="H67" s="286"/>
      <c r="AA67" t="s">
        <v>688</v>
      </c>
      <c r="AB67" t="s">
        <v>367</v>
      </c>
      <c r="AE67" t="s">
        <v>722</v>
      </c>
      <c r="AG67" t="s">
        <v>1333</v>
      </c>
      <c r="AH67" t="s">
        <v>1333</v>
      </c>
      <c r="AI67" t="s">
        <v>1333</v>
      </c>
    </row>
    <row r="68" spans="4:35" ht="30" customHeight="1">
      <c r="D68" s="1109" t="s">
        <v>305</v>
      </c>
      <c r="E68" s="1111"/>
      <c r="F68" s="1111"/>
      <c r="G68" s="583"/>
      <c r="H68" s="286"/>
      <c r="AG68" t="s">
        <v>1334</v>
      </c>
      <c r="AH68" t="s">
        <v>1334</v>
      </c>
      <c r="AI68" t="s">
        <v>1334</v>
      </c>
    </row>
    <row r="69" spans="4:35" ht="30" customHeight="1">
      <c r="D69" s="1104" t="s">
        <v>1928</v>
      </c>
      <c r="E69" s="1106"/>
      <c r="F69" s="168"/>
      <c r="G69" s="597"/>
      <c r="H69" s="286"/>
      <c r="AA69" t="s">
        <v>1219</v>
      </c>
      <c r="AB69" t="s">
        <v>1658</v>
      </c>
      <c r="AE69" t="s">
        <v>722</v>
      </c>
      <c r="AG69" s="332" t="s">
        <v>1219</v>
      </c>
      <c r="AH69" s="332" t="s">
        <v>1658</v>
      </c>
    </row>
    <row r="70" spans="4:35" ht="30" customHeight="1">
      <c r="D70" s="1104" t="s">
        <v>315</v>
      </c>
      <c r="E70" s="1106"/>
      <c r="F70" s="280"/>
      <c r="G70" s="358"/>
      <c r="H70" s="286"/>
      <c r="AA70" t="s">
        <v>1220</v>
      </c>
      <c r="AG70" t="s">
        <v>1220</v>
      </c>
    </row>
    <row r="71" spans="4:35" ht="20.100000000000001" customHeight="1">
      <c r="D71" s="1415" t="s">
        <v>1929</v>
      </c>
      <c r="E71" s="1024"/>
      <c r="F71" s="1024"/>
      <c r="G71" s="1416"/>
      <c r="H71" s="286"/>
    </row>
    <row r="72" spans="4:35" ht="20.100000000000001" customHeight="1">
      <c r="D72" s="1417" t="s">
        <v>1965</v>
      </c>
      <c r="E72" s="1418"/>
      <c r="F72" s="1428"/>
      <c r="G72" s="333"/>
      <c r="H72" s="286"/>
      <c r="AG72" s="316" t="s">
        <v>2515</v>
      </c>
      <c r="AH72" s="316" t="s">
        <v>2515</v>
      </c>
      <c r="AI72" s="316" t="s">
        <v>2515</v>
      </c>
    </row>
    <row r="73" spans="4:35" ht="20.100000000000001" customHeight="1">
      <c r="D73" s="702" t="s">
        <v>302</v>
      </c>
      <c r="E73" s="369" t="s">
        <v>432</v>
      </c>
      <c r="F73" s="158" t="str">
        <f>"FY ("&amp;RIGHT('General Disclosures'!F19,4)&amp;"-"&amp;RIGHT('General Disclosures'!H19,2)&amp;")"</f>
        <v>FY (-)</v>
      </c>
      <c r="G73" s="616" t="str">
        <f>"PY ("&amp;RIGHT('General Disclosures'!F20,4)&amp;"-"&amp;RIGHT('General Disclosures'!H20,2)&amp;")"</f>
        <v>PY (-)</v>
      </c>
      <c r="H73" s="63"/>
    </row>
    <row r="74" spans="4:35" ht="20.100000000000001" customHeight="1">
      <c r="D74" s="281" t="s">
        <v>316</v>
      </c>
      <c r="E74" s="751"/>
      <c r="F74" s="752"/>
      <c r="G74" s="753"/>
      <c r="H74" s="63"/>
      <c r="AA74" t="s">
        <v>316</v>
      </c>
      <c r="AB74" t="s">
        <v>316</v>
      </c>
      <c r="AE74" t="s">
        <v>722</v>
      </c>
      <c r="AG74" t="s">
        <v>316</v>
      </c>
      <c r="AH74" t="s">
        <v>316</v>
      </c>
      <c r="AI74" t="s">
        <v>316</v>
      </c>
    </row>
    <row r="75" spans="4:35" ht="20.100000000000001" customHeight="1">
      <c r="D75" s="281" t="s">
        <v>317</v>
      </c>
      <c r="E75" s="751"/>
      <c r="F75" s="752"/>
      <c r="G75" s="753"/>
      <c r="H75" s="63"/>
      <c r="AA75" t="s">
        <v>317</v>
      </c>
      <c r="AB75" t="s">
        <v>317</v>
      </c>
      <c r="AE75" t="s">
        <v>722</v>
      </c>
      <c r="AG75" t="s">
        <v>317</v>
      </c>
      <c r="AH75" t="s">
        <v>317</v>
      </c>
      <c r="AI75" t="s">
        <v>317</v>
      </c>
    </row>
    <row r="76" spans="4:35" ht="20.100000000000001" customHeight="1">
      <c r="D76" s="281" t="s">
        <v>1584</v>
      </c>
      <c r="E76" s="751"/>
      <c r="F76" s="752"/>
      <c r="G76" s="753"/>
      <c r="H76" s="63"/>
      <c r="AA76" t="s">
        <v>661</v>
      </c>
      <c r="AB76" t="s">
        <v>521</v>
      </c>
      <c r="AE76" t="s">
        <v>722</v>
      </c>
      <c r="AG76" t="s">
        <v>1227</v>
      </c>
      <c r="AH76" t="s">
        <v>1227</v>
      </c>
      <c r="AI76" t="s">
        <v>1227</v>
      </c>
    </row>
    <row r="77" spans="4:35" ht="20.100000000000001" customHeight="1">
      <c r="D77" s="281" t="s">
        <v>1585</v>
      </c>
      <c r="E77" s="751"/>
      <c r="F77" s="752"/>
      <c r="G77" s="753"/>
      <c r="H77" s="63"/>
      <c r="AA77" t="s">
        <v>662</v>
      </c>
      <c r="AB77" t="s">
        <v>522</v>
      </c>
      <c r="AE77" t="s">
        <v>722</v>
      </c>
      <c r="AG77" t="s">
        <v>1228</v>
      </c>
      <c r="AH77" t="s">
        <v>1228</v>
      </c>
      <c r="AI77" t="s">
        <v>1228</v>
      </c>
    </row>
    <row r="78" spans="4:35" ht="20.100000000000001" customHeight="1">
      <c r="D78" s="281" t="s">
        <v>1586</v>
      </c>
      <c r="E78" s="751"/>
      <c r="F78" s="752"/>
      <c r="G78" s="753"/>
      <c r="H78" s="63"/>
      <c r="AA78" t="s">
        <v>663</v>
      </c>
      <c r="AB78" t="s">
        <v>544</v>
      </c>
      <c r="AE78" t="s">
        <v>722</v>
      </c>
      <c r="AG78" t="s">
        <v>1229</v>
      </c>
      <c r="AH78" t="s">
        <v>1229</v>
      </c>
      <c r="AI78" t="s">
        <v>1229</v>
      </c>
    </row>
    <row r="79" spans="4:35" ht="20.100000000000001" customHeight="1">
      <c r="D79" s="281" t="s">
        <v>1587</v>
      </c>
      <c r="E79" s="751"/>
      <c r="F79" s="754"/>
      <c r="G79" s="755"/>
      <c r="H79" s="63"/>
      <c r="AA79" t="s">
        <v>664</v>
      </c>
      <c r="AB79" t="s">
        <v>545</v>
      </c>
      <c r="AE79" t="s">
        <v>722</v>
      </c>
      <c r="AG79" t="s">
        <v>1230</v>
      </c>
      <c r="AH79" t="s">
        <v>1230</v>
      </c>
      <c r="AI79" t="s">
        <v>1230</v>
      </c>
    </row>
    <row r="80" spans="4:35" ht="20.100000000000001" customHeight="1">
      <c r="D80" s="229" t="s">
        <v>204</v>
      </c>
      <c r="E80" s="1453"/>
      <c r="F80" s="1454"/>
      <c r="G80" s="1455"/>
      <c r="H80" s="286"/>
    </row>
    <row r="81" spans="4:36" ht="30" customHeight="1">
      <c r="D81" s="1109" t="s">
        <v>367</v>
      </c>
      <c r="E81" s="1111"/>
      <c r="F81" s="1111"/>
      <c r="G81" s="756"/>
      <c r="H81" s="286"/>
      <c r="AA81" t="s">
        <v>1234</v>
      </c>
      <c r="AB81" t="s">
        <v>318</v>
      </c>
      <c r="AE81" t="s">
        <v>722</v>
      </c>
      <c r="AG81" t="s">
        <v>1234</v>
      </c>
    </row>
    <row r="82" spans="4:36" ht="30" customHeight="1">
      <c r="D82" s="1109" t="s">
        <v>305</v>
      </c>
      <c r="E82" s="1111"/>
      <c r="F82" s="1111"/>
      <c r="G82" s="583"/>
      <c r="H82" s="286"/>
      <c r="AA82" t="s">
        <v>1235</v>
      </c>
      <c r="AG82" t="s">
        <v>1235</v>
      </c>
    </row>
    <row r="83" spans="4:36" ht="30" customHeight="1">
      <c r="D83" s="1109" t="s">
        <v>1930</v>
      </c>
      <c r="E83" s="1111"/>
      <c r="F83" s="1111"/>
      <c r="G83" s="1414"/>
      <c r="H83" s="286"/>
    </row>
    <row r="84" spans="4:36" ht="20.100000000000001" customHeight="1">
      <c r="D84" s="1417" t="s">
        <v>1966</v>
      </c>
      <c r="E84" s="1418"/>
      <c r="F84" s="1428"/>
      <c r="G84" s="333"/>
      <c r="H84" s="286"/>
      <c r="AG84" s="316" t="s">
        <v>2516</v>
      </c>
      <c r="AH84" s="316" t="s">
        <v>2516</v>
      </c>
      <c r="AI84" s="316" t="s">
        <v>2516</v>
      </c>
    </row>
    <row r="85" spans="4:36" ht="20.100000000000001" customHeight="1">
      <c r="D85" s="703" t="s">
        <v>302</v>
      </c>
      <c r="E85" s="369" t="s">
        <v>319</v>
      </c>
      <c r="F85" s="616" t="str">
        <f>"FY ("&amp;RIGHT('General Disclosures'!F19,4)&amp;"-"&amp;RIGHT('General Disclosures'!H19,2)&amp;")"</f>
        <v>FY (-)</v>
      </c>
      <c r="G85" s="616" t="str">
        <f>"PY ("&amp;RIGHT('General Disclosures'!F20,4)&amp;"-"&amp;RIGHT('General Disclosures'!H20,2)&amp;")"</f>
        <v>PY (-)</v>
      </c>
      <c r="H85" s="63"/>
    </row>
    <row r="86" spans="4:36" ht="30">
      <c r="D86" s="622" t="s">
        <v>1565</v>
      </c>
      <c r="E86" s="761"/>
      <c r="F86" s="752"/>
      <c r="G86" s="753"/>
      <c r="H86" s="63"/>
      <c r="AA86" t="s">
        <v>666</v>
      </c>
      <c r="AB86" t="s">
        <v>320</v>
      </c>
      <c r="AE86" t="s">
        <v>722</v>
      </c>
      <c r="AG86" t="s">
        <v>1240</v>
      </c>
      <c r="AH86" t="s">
        <v>1240</v>
      </c>
      <c r="AI86" t="s">
        <v>1240</v>
      </c>
    </row>
    <row r="87" spans="4:36" ht="30">
      <c r="D87" s="622" t="s">
        <v>1566</v>
      </c>
      <c r="E87" s="502" t="str">
        <f>IF(E86="","",E86)</f>
        <v/>
      </c>
      <c r="F87" s="752"/>
      <c r="G87" s="753"/>
      <c r="H87" s="63"/>
      <c r="AA87" t="s">
        <v>667</v>
      </c>
      <c r="AB87" t="s">
        <v>321</v>
      </c>
      <c r="AE87" t="s">
        <v>722</v>
      </c>
      <c r="AG87" t="s">
        <v>1241</v>
      </c>
      <c r="AH87" t="s">
        <v>1241</v>
      </c>
      <c r="AI87" t="s">
        <v>1241</v>
      </c>
    </row>
    <row r="88" spans="4:36" ht="65.099999999999994" customHeight="1">
      <c r="D88" s="622" t="s">
        <v>1937</v>
      </c>
      <c r="E88" s="502" t="str">
        <f>IF(E86="","",E86&amp;" / Rs.")</f>
        <v/>
      </c>
      <c r="F88" s="696" t="str">
        <f>IF(OR(F86="",F87=""),"",IFERROR(ROUND(SUM(F86,F87)/F11,10),""))</f>
        <v/>
      </c>
      <c r="G88" s="696" t="str">
        <f>IF(OR(G86="",G87=""),"",IFERROR(ROUND(SUM(G86,G87)/G11,10),""))</f>
        <v/>
      </c>
      <c r="H88" s="63"/>
      <c r="AA88" t="s">
        <v>668</v>
      </c>
      <c r="AB88" t="s">
        <v>322</v>
      </c>
      <c r="AE88" t="s">
        <v>722</v>
      </c>
      <c r="AG88" t="s">
        <v>2571</v>
      </c>
      <c r="AH88" t="s">
        <v>2571</v>
      </c>
      <c r="AI88" t="s">
        <v>2571</v>
      </c>
    </row>
    <row r="89" spans="4:36" ht="75" customHeight="1">
      <c r="D89" s="622" t="s">
        <v>2548</v>
      </c>
      <c r="E89" s="502" t="str">
        <f>IF(E86="","",E86&amp;" / Rs.")</f>
        <v/>
      </c>
      <c r="F89" s="762"/>
      <c r="G89" s="763"/>
      <c r="H89" s="63"/>
      <c r="AA89" t="s">
        <v>669</v>
      </c>
      <c r="AB89" t="s">
        <v>323</v>
      </c>
      <c r="AE89" t="s">
        <v>722</v>
      </c>
      <c r="AG89" t="s">
        <v>2572</v>
      </c>
      <c r="AH89" t="s">
        <v>2572</v>
      </c>
      <c r="AI89" t="s">
        <v>2572</v>
      </c>
    </row>
    <row r="90" spans="4:36" ht="30" customHeight="1">
      <c r="D90" s="622" t="s">
        <v>2549</v>
      </c>
      <c r="E90" s="502" t="str">
        <f>IF(E86="","",E86)</f>
        <v/>
      </c>
      <c r="F90" s="762"/>
      <c r="G90" s="764"/>
      <c r="H90" s="63"/>
      <c r="AA90" t="s">
        <v>2574</v>
      </c>
      <c r="AG90" t="s">
        <v>2574</v>
      </c>
      <c r="AH90" t="s">
        <v>2574</v>
      </c>
      <c r="AI90" t="s">
        <v>2574</v>
      </c>
      <c r="AJ90" t="s">
        <v>2574</v>
      </c>
    </row>
    <row r="91" spans="4:36" ht="45" customHeight="1">
      <c r="D91" s="622" t="s">
        <v>1568</v>
      </c>
      <c r="E91" s="765"/>
      <c r="F91" s="762"/>
      <c r="G91" s="766"/>
      <c r="H91" s="63"/>
      <c r="AA91" t="s">
        <v>2575</v>
      </c>
      <c r="AG91" t="s">
        <v>2575</v>
      </c>
      <c r="AH91" t="s">
        <v>2575</v>
      </c>
      <c r="AI91" t="s">
        <v>2575</v>
      </c>
    </row>
    <row r="92" spans="4:36" ht="30" customHeight="1">
      <c r="D92" s="1436" t="s">
        <v>367</v>
      </c>
      <c r="E92" s="1437"/>
      <c r="F92" s="767"/>
      <c r="G92" s="362"/>
      <c r="H92" s="63"/>
      <c r="AA92" t="s">
        <v>1242</v>
      </c>
      <c r="AB92" s="117" t="s">
        <v>352</v>
      </c>
      <c r="AC92" s="117"/>
      <c r="AD92" s="117"/>
      <c r="AE92" t="s">
        <v>722</v>
      </c>
      <c r="AG92" s="332" t="s">
        <v>1242</v>
      </c>
    </row>
    <row r="93" spans="4:36" ht="30" customHeight="1">
      <c r="D93" s="1104" t="s">
        <v>305</v>
      </c>
      <c r="E93" s="1106"/>
      <c r="F93" s="280"/>
      <c r="G93" s="732"/>
      <c r="H93" s="63"/>
      <c r="AA93" t="s">
        <v>1243</v>
      </c>
      <c r="AG93" s="332" t="s">
        <v>1243</v>
      </c>
    </row>
    <row r="94" spans="4:36" ht="30" customHeight="1">
      <c r="D94" s="1104" t="s">
        <v>1931</v>
      </c>
      <c r="E94" s="1106"/>
      <c r="F94" s="774"/>
      <c r="G94" s="757"/>
      <c r="H94" s="286"/>
      <c r="AA94" t="s">
        <v>1244</v>
      </c>
      <c r="AB94" t="s">
        <v>1660</v>
      </c>
      <c r="AE94" t="s">
        <v>722</v>
      </c>
      <c r="AG94" s="332" t="s">
        <v>1244</v>
      </c>
      <c r="AH94" s="332" t="s">
        <v>1660</v>
      </c>
    </row>
    <row r="95" spans="4:36" ht="30" customHeight="1">
      <c r="D95" s="1104" t="s">
        <v>353</v>
      </c>
      <c r="E95" s="1106"/>
      <c r="F95" s="280"/>
      <c r="G95" s="361"/>
      <c r="H95" s="63"/>
      <c r="AA95" t="s">
        <v>1245</v>
      </c>
      <c r="AG95" s="332" t="s">
        <v>1245</v>
      </c>
    </row>
    <row r="96" spans="4:36" ht="30" customHeight="1">
      <c r="D96" s="1104" t="s">
        <v>1932</v>
      </c>
      <c r="E96" s="1105"/>
      <c r="F96" s="1106"/>
      <c r="G96" s="362"/>
      <c r="H96" s="63"/>
    </row>
    <row r="97" spans="4:35" ht="20.100000000000001" customHeight="1">
      <c r="D97" s="703" t="s">
        <v>302</v>
      </c>
      <c r="E97" s="616" t="str">
        <f>"FY ("&amp;RIGHT('General Disclosures'!F19,4)&amp;"-"&amp;RIGHT('General Disclosures'!H19,2)&amp;")"</f>
        <v>FY (-)</v>
      </c>
      <c r="F97" s="616" t="str">
        <f>"PY ("&amp;RIGHT('General Disclosures'!F20,4)&amp;"-"&amp;RIGHT('General Disclosures'!H20,2)&amp;")"</f>
        <v>PY (-)</v>
      </c>
      <c r="G97" s="732"/>
      <c r="H97" s="63"/>
    </row>
    <row r="98" spans="4:35" ht="20.100000000000001" customHeight="1">
      <c r="D98" s="1104" t="s">
        <v>324</v>
      </c>
      <c r="E98" s="1423"/>
      <c r="F98" s="1424"/>
      <c r="G98" s="26"/>
      <c r="H98" s="63"/>
    </row>
    <row r="99" spans="4:35" ht="20.100000000000001" customHeight="1">
      <c r="D99" s="281" t="s">
        <v>325</v>
      </c>
      <c r="E99" s="775"/>
      <c r="F99" s="776"/>
      <c r="G99" s="16"/>
      <c r="H99" s="63"/>
      <c r="AA99" t="s">
        <v>671</v>
      </c>
      <c r="AB99" t="s">
        <v>325</v>
      </c>
      <c r="AE99" t="s">
        <v>722</v>
      </c>
      <c r="AG99" t="s">
        <v>1246</v>
      </c>
      <c r="AH99" t="s">
        <v>1246</v>
      </c>
      <c r="AI99" t="s">
        <v>1246</v>
      </c>
    </row>
    <row r="100" spans="4:35" ht="20.100000000000001" customHeight="1">
      <c r="D100" s="281" t="s">
        <v>326</v>
      </c>
      <c r="E100" s="713"/>
      <c r="F100" s="714"/>
      <c r="G100" s="16"/>
      <c r="H100" s="63"/>
      <c r="AA100" t="s">
        <v>672</v>
      </c>
      <c r="AB100" t="s">
        <v>326</v>
      </c>
      <c r="AE100" t="s">
        <v>722</v>
      </c>
      <c r="AG100" t="s">
        <v>1247</v>
      </c>
      <c r="AH100" t="s">
        <v>1247</v>
      </c>
      <c r="AI100" t="s">
        <v>1247</v>
      </c>
    </row>
    <row r="101" spans="4:35" ht="20.100000000000001" customHeight="1">
      <c r="D101" s="281" t="s">
        <v>327</v>
      </c>
      <c r="E101" s="713"/>
      <c r="F101" s="714"/>
      <c r="G101" s="16"/>
      <c r="H101" s="63"/>
      <c r="AA101" t="s">
        <v>673</v>
      </c>
      <c r="AB101" t="s">
        <v>327</v>
      </c>
      <c r="AE101" t="s">
        <v>722</v>
      </c>
      <c r="AG101" t="s">
        <v>1248</v>
      </c>
      <c r="AH101" t="s">
        <v>1248</v>
      </c>
      <c r="AI101" t="s">
        <v>1248</v>
      </c>
    </row>
    <row r="102" spans="4:35" ht="20.100000000000001" customHeight="1">
      <c r="D102" s="281" t="s">
        <v>1548</v>
      </c>
      <c r="E102" s="713"/>
      <c r="F102" s="714"/>
      <c r="G102" s="16"/>
      <c r="H102" s="63"/>
      <c r="AA102" t="s">
        <v>674</v>
      </c>
      <c r="AB102" t="s">
        <v>523</v>
      </c>
      <c r="AE102" t="s">
        <v>722</v>
      </c>
      <c r="AG102" t="s">
        <v>1249</v>
      </c>
      <c r="AH102" t="s">
        <v>1249</v>
      </c>
      <c r="AI102" t="s">
        <v>1249</v>
      </c>
    </row>
    <row r="103" spans="4:35" ht="20.100000000000001" customHeight="1">
      <c r="D103" s="281" t="s">
        <v>328</v>
      </c>
      <c r="E103" s="713"/>
      <c r="F103" s="714"/>
      <c r="G103" s="16"/>
      <c r="H103" s="63"/>
      <c r="AA103" t="s">
        <v>675</v>
      </c>
      <c r="AB103" t="s">
        <v>328</v>
      </c>
      <c r="AE103" t="s">
        <v>722</v>
      </c>
      <c r="AG103" t="s">
        <v>1250</v>
      </c>
      <c r="AH103" t="s">
        <v>1250</v>
      </c>
      <c r="AI103" t="s">
        <v>1250</v>
      </c>
    </row>
    <row r="104" spans="4:35" ht="20.100000000000001" customHeight="1">
      <c r="D104" s="281" t="s">
        <v>329</v>
      </c>
      <c r="E104" s="713"/>
      <c r="F104" s="714"/>
      <c r="G104" s="16"/>
      <c r="H104" s="63"/>
      <c r="AA104" t="s">
        <v>676</v>
      </c>
      <c r="AB104" t="s">
        <v>329</v>
      </c>
      <c r="AE104" t="s">
        <v>722</v>
      </c>
      <c r="AG104" t="s">
        <v>1251</v>
      </c>
      <c r="AH104" t="s">
        <v>1251</v>
      </c>
      <c r="AI104" t="s">
        <v>1251</v>
      </c>
    </row>
    <row r="105" spans="4:35" ht="20.100000000000001" customHeight="1">
      <c r="D105" s="281" t="s">
        <v>1549</v>
      </c>
      <c r="E105" s="713"/>
      <c r="F105" s="714"/>
      <c r="G105" s="16"/>
      <c r="H105" s="63"/>
      <c r="AA105" t="s">
        <v>677</v>
      </c>
      <c r="AB105" t="s">
        <v>445</v>
      </c>
      <c r="AE105" t="s">
        <v>722</v>
      </c>
      <c r="AG105" t="s">
        <v>1252</v>
      </c>
      <c r="AH105" t="s">
        <v>1252</v>
      </c>
      <c r="AI105" t="s">
        <v>1252</v>
      </c>
    </row>
    <row r="106" spans="4:35" ht="45">
      <c r="D106" s="281" t="s">
        <v>1550</v>
      </c>
      <c r="E106" s="715"/>
      <c r="F106" s="716"/>
      <c r="G106" s="16"/>
      <c r="H106" s="63"/>
      <c r="AA106" t="s">
        <v>678</v>
      </c>
      <c r="AB106" t="s">
        <v>524</v>
      </c>
      <c r="AE106" t="s">
        <v>722</v>
      </c>
      <c r="AG106" t="s">
        <v>1253</v>
      </c>
      <c r="AH106" t="s">
        <v>1253</v>
      </c>
      <c r="AI106" t="s">
        <v>1253</v>
      </c>
    </row>
    <row r="107" spans="4:35" ht="20.100000000000001" customHeight="1">
      <c r="D107" s="281" t="s">
        <v>1551</v>
      </c>
      <c r="E107" s="606" t="str">
        <f>IF(COUNT(E99:E106)&gt;0,SUM(E99:E106),"")</f>
        <v/>
      </c>
      <c r="F107" s="606" t="str">
        <f>IF(COUNT(F99:F106)&gt;0,SUM(F99:F106),"")</f>
        <v/>
      </c>
      <c r="G107" s="16"/>
      <c r="H107" s="63"/>
      <c r="AG107" t="s">
        <v>1254</v>
      </c>
      <c r="AH107" t="s">
        <v>1254</v>
      </c>
      <c r="AI107" t="s">
        <v>1254</v>
      </c>
    </row>
    <row r="108" spans="4:35" ht="30" customHeight="1">
      <c r="D108" s="229" t="s">
        <v>1938</v>
      </c>
      <c r="E108" s="717" t="str">
        <f>IF(E107="","",IFERROR(ROUND(E107/F11,10),""))</f>
        <v/>
      </c>
      <c r="F108" s="717" t="str">
        <f>IF(F107="","",IFERROR(ROUND(F107/G11,10),""))</f>
        <v/>
      </c>
      <c r="G108" s="16"/>
      <c r="H108" s="63"/>
      <c r="AG108" s="316" t="s">
        <v>2519</v>
      </c>
      <c r="AH108" s="316" t="s">
        <v>2519</v>
      </c>
      <c r="AI108" s="316" t="s">
        <v>2519</v>
      </c>
    </row>
    <row r="109" spans="4:35" ht="65.099999999999994" customHeight="1">
      <c r="D109" s="281" t="s">
        <v>1939</v>
      </c>
      <c r="E109" s="718"/>
      <c r="F109" s="719"/>
      <c r="G109" s="16"/>
      <c r="H109" s="63"/>
      <c r="AG109" s="316" t="s">
        <v>2520</v>
      </c>
      <c r="AH109" s="316" t="s">
        <v>2520</v>
      </c>
      <c r="AI109" s="316" t="s">
        <v>2520</v>
      </c>
    </row>
    <row r="110" spans="4:35" ht="20.100000000000001" customHeight="1">
      <c r="D110" s="281" t="s">
        <v>1940</v>
      </c>
      <c r="E110" s="720"/>
      <c r="F110" s="721"/>
      <c r="G110" s="16"/>
      <c r="H110" s="63"/>
      <c r="AG110" s="316" t="s">
        <v>2521</v>
      </c>
      <c r="AH110" s="316" t="s">
        <v>2521</v>
      </c>
      <c r="AI110" s="316" t="s">
        <v>2521</v>
      </c>
    </row>
    <row r="111" spans="4:35" ht="30">
      <c r="D111" s="281" t="s">
        <v>1941</v>
      </c>
      <c r="E111" s="722"/>
      <c r="F111" s="723"/>
      <c r="G111" s="16"/>
      <c r="H111" s="63"/>
      <c r="AG111" s="316" t="s">
        <v>2522</v>
      </c>
      <c r="AH111" s="316" t="s">
        <v>2522</v>
      </c>
      <c r="AI111" s="316" t="s">
        <v>2522</v>
      </c>
    </row>
    <row r="112" spans="4:35" ht="30" customHeight="1">
      <c r="D112" s="1438" t="s">
        <v>1552</v>
      </c>
      <c r="E112" s="1439"/>
      <c r="F112" s="1440"/>
      <c r="G112" s="26"/>
      <c r="H112" s="63"/>
    </row>
    <row r="113" spans="4:35" ht="20.100000000000001" customHeight="1">
      <c r="D113" s="1104" t="s">
        <v>330</v>
      </c>
      <c r="E113" s="1105"/>
      <c r="F113" s="1106"/>
      <c r="G113" s="26"/>
      <c r="H113" s="63"/>
    </row>
    <row r="114" spans="4:35" ht="20.100000000000001" customHeight="1">
      <c r="D114" s="704" t="s">
        <v>331</v>
      </c>
      <c r="E114" s="602"/>
      <c r="F114" s="602"/>
      <c r="G114" s="26"/>
      <c r="H114" s="63"/>
      <c r="AA114" t="s">
        <v>679</v>
      </c>
      <c r="AB114" t="s">
        <v>331</v>
      </c>
      <c r="AE114" t="s">
        <v>722</v>
      </c>
      <c r="AG114" t="s">
        <v>1300</v>
      </c>
      <c r="AH114" t="s">
        <v>1300</v>
      </c>
      <c r="AI114" t="s">
        <v>1300</v>
      </c>
    </row>
    <row r="115" spans="4:35" ht="20.100000000000001" customHeight="1">
      <c r="D115" s="229" t="s">
        <v>332</v>
      </c>
      <c r="E115" s="602"/>
      <c r="F115" s="602"/>
      <c r="G115" s="26"/>
      <c r="H115" s="63"/>
      <c r="AA115" t="s">
        <v>680</v>
      </c>
      <c r="AB115" t="s">
        <v>332</v>
      </c>
      <c r="AE115" t="s">
        <v>722</v>
      </c>
      <c r="AG115" t="s">
        <v>1301</v>
      </c>
      <c r="AH115" t="s">
        <v>1301</v>
      </c>
      <c r="AI115" t="s">
        <v>1301</v>
      </c>
    </row>
    <row r="116" spans="4:35" ht="20.100000000000001" customHeight="1">
      <c r="D116" s="229" t="s">
        <v>333</v>
      </c>
      <c r="E116" s="602"/>
      <c r="F116" s="602"/>
      <c r="G116" s="26"/>
      <c r="H116" s="63"/>
      <c r="AA116" t="s">
        <v>681</v>
      </c>
      <c r="AB116" t="s">
        <v>333</v>
      </c>
      <c r="AE116" t="s">
        <v>722</v>
      </c>
      <c r="AG116" t="s">
        <v>1302</v>
      </c>
      <c r="AH116" t="s">
        <v>1302</v>
      </c>
      <c r="AI116" t="s">
        <v>1302</v>
      </c>
    </row>
    <row r="117" spans="4:35" ht="20.100000000000001" customHeight="1">
      <c r="D117" s="705" t="s">
        <v>21</v>
      </c>
      <c r="E117" s="607" t="str">
        <f>IF(COUNT(E114:E116)&gt;0,SUM(E114:E116),"")</f>
        <v/>
      </c>
      <c r="F117" s="608" t="str">
        <f>IF(COUNT(F114:F116)&gt;0,SUM(F114:F116),"")</f>
        <v/>
      </c>
      <c r="G117" s="26"/>
      <c r="H117" s="63"/>
      <c r="AG117" t="s">
        <v>1303</v>
      </c>
      <c r="AH117" t="s">
        <v>1303</v>
      </c>
      <c r="AI117" t="s">
        <v>1303</v>
      </c>
    </row>
    <row r="118" spans="4:35" ht="20.100000000000001" customHeight="1">
      <c r="D118" s="1438" t="s">
        <v>1553</v>
      </c>
      <c r="E118" s="1161"/>
      <c r="F118" s="990"/>
      <c r="G118" s="26"/>
      <c r="H118" s="63"/>
    </row>
    <row r="119" spans="4:35" ht="20.100000000000001" customHeight="1">
      <c r="D119" s="1444" t="s">
        <v>330</v>
      </c>
      <c r="E119" s="1445"/>
      <c r="F119" s="1446"/>
      <c r="G119" s="26"/>
      <c r="H119" s="63"/>
    </row>
    <row r="120" spans="4:35" ht="20.100000000000001" customHeight="1">
      <c r="D120" s="706" t="s">
        <v>334</v>
      </c>
      <c r="E120" s="602"/>
      <c r="F120" s="602"/>
      <c r="G120" s="26"/>
      <c r="H120" s="63"/>
      <c r="AA120" t="s">
        <v>682</v>
      </c>
      <c r="AB120" t="s">
        <v>334</v>
      </c>
      <c r="AE120" t="s">
        <v>722</v>
      </c>
      <c r="AG120" t="s">
        <v>1304</v>
      </c>
      <c r="AH120" t="s">
        <v>1304</v>
      </c>
      <c r="AI120" t="s">
        <v>1304</v>
      </c>
    </row>
    <row r="121" spans="4:35" ht="20.100000000000001" customHeight="1">
      <c r="D121" s="282" t="s">
        <v>335</v>
      </c>
      <c r="E121" s="602"/>
      <c r="F121" s="602"/>
      <c r="G121" s="26"/>
      <c r="H121" s="63"/>
      <c r="AA121" t="s">
        <v>683</v>
      </c>
      <c r="AB121" t="s">
        <v>335</v>
      </c>
      <c r="AE121" t="s">
        <v>722</v>
      </c>
      <c r="AG121" t="s">
        <v>1305</v>
      </c>
      <c r="AH121" t="s">
        <v>1305</v>
      </c>
      <c r="AI121" t="s">
        <v>1305</v>
      </c>
    </row>
    <row r="122" spans="4:35" ht="20.100000000000001" customHeight="1">
      <c r="D122" s="282" t="s">
        <v>336</v>
      </c>
      <c r="E122" s="602"/>
      <c r="F122" s="602"/>
      <c r="G122" s="26"/>
      <c r="H122" s="63"/>
      <c r="AA122" t="s">
        <v>684</v>
      </c>
      <c r="AB122" t="s">
        <v>336</v>
      </c>
      <c r="AE122" t="s">
        <v>722</v>
      </c>
      <c r="AG122" t="s">
        <v>1306</v>
      </c>
      <c r="AH122" t="s">
        <v>1306</v>
      </c>
      <c r="AI122" t="s">
        <v>1306</v>
      </c>
    </row>
    <row r="123" spans="4:35" ht="20.100000000000001" customHeight="1">
      <c r="D123" s="282" t="s">
        <v>21</v>
      </c>
      <c r="E123" s="607" t="str">
        <f>IF(COUNT(E120:E122)&gt;0,SUM(E120:E122),"")</f>
        <v/>
      </c>
      <c r="F123" s="608" t="str">
        <f>IF(COUNT(F120:F122)&gt;0,SUM(F120:F122),"")</f>
        <v/>
      </c>
      <c r="G123" s="16"/>
      <c r="H123" s="63"/>
      <c r="AG123" t="s">
        <v>1307</v>
      </c>
      <c r="AH123" t="s">
        <v>1307</v>
      </c>
      <c r="AI123" t="s">
        <v>1307</v>
      </c>
    </row>
    <row r="124" spans="4:35" ht="31.5" customHeight="1">
      <c r="D124" s="1415" t="s">
        <v>367</v>
      </c>
      <c r="E124" s="1024"/>
      <c r="F124" s="1024"/>
      <c r="G124" s="255"/>
      <c r="H124" s="286"/>
      <c r="AA124" t="s">
        <v>670</v>
      </c>
      <c r="AB124" t="s">
        <v>352</v>
      </c>
      <c r="AE124" t="s">
        <v>722</v>
      </c>
      <c r="AG124" t="s">
        <v>1308</v>
      </c>
      <c r="AH124" t="s">
        <v>1308</v>
      </c>
      <c r="AI124" t="s">
        <v>1308</v>
      </c>
    </row>
    <row r="125" spans="4:35" ht="30" customHeight="1">
      <c r="D125" s="1109" t="s">
        <v>305</v>
      </c>
      <c r="E125" s="1111"/>
      <c r="F125" s="1111"/>
      <c r="G125" s="583"/>
      <c r="H125" s="286"/>
      <c r="AG125" t="s">
        <v>1309</v>
      </c>
      <c r="AH125" t="s">
        <v>1309</v>
      </c>
      <c r="AI125" t="s">
        <v>1309</v>
      </c>
    </row>
    <row r="126" spans="4:35" ht="46.5" customHeight="1">
      <c r="D126" s="1035" t="s">
        <v>1933</v>
      </c>
      <c r="E126" s="1036"/>
      <c r="F126" s="1036"/>
      <c r="G126" s="584"/>
      <c r="H126" s="286"/>
      <c r="AB126" s="117"/>
      <c r="AC126" s="117"/>
      <c r="AD126" s="117"/>
      <c r="AG126" t="s">
        <v>1310</v>
      </c>
      <c r="AH126" t="s">
        <v>1310</v>
      </c>
      <c r="AI126" t="s">
        <v>1310</v>
      </c>
    </row>
    <row r="127" spans="4:35" ht="45" customHeight="1">
      <c r="D127" s="1035" t="s">
        <v>1934</v>
      </c>
      <c r="E127" s="1036"/>
      <c r="F127" s="1036"/>
      <c r="G127" s="33" t="s">
        <v>82</v>
      </c>
      <c r="H127" s="286"/>
    </row>
    <row r="128" spans="4:35" ht="30.75" customHeight="1">
      <c r="D128" s="1170" t="s">
        <v>1935</v>
      </c>
      <c r="E128" s="1429"/>
      <c r="F128" s="1429"/>
      <c r="G128" s="33" t="s">
        <v>82</v>
      </c>
      <c r="H128" s="286"/>
    </row>
    <row r="129" spans="3:35" ht="67.5" customHeight="1">
      <c r="D129" s="1065" t="s">
        <v>1936</v>
      </c>
      <c r="E129" s="1067"/>
      <c r="F129" s="168"/>
      <c r="G129" s="597"/>
      <c r="H129" s="286"/>
      <c r="AA129" t="s">
        <v>685</v>
      </c>
      <c r="AB129" t="s">
        <v>1662</v>
      </c>
      <c r="AE129" t="s">
        <v>722</v>
      </c>
      <c r="AG129" t="s">
        <v>1311</v>
      </c>
      <c r="AH129" t="s">
        <v>1311</v>
      </c>
      <c r="AI129" t="s">
        <v>1311</v>
      </c>
    </row>
    <row r="130" spans="3:35" ht="30" customHeight="1">
      <c r="D130" s="1447" t="s">
        <v>361</v>
      </c>
      <c r="E130" s="1424"/>
      <c r="F130" s="585"/>
      <c r="G130" s="363"/>
      <c r="H130" s="286"/>
      <c r="AB130" s="316" t="s">
        <v>1983</v>
      </c>
      <c r="AG130" s="316" t="s">
        <v>1983</v>
      </c>
      <c r="AH130" s="316" t="s">
        <v>1983</v>
      </c>
      <c r="AI130" s="316" t="s">
        <v>1983</v>
      </c>
    </row>
    <row r="131" spans="3:35" ht="21.75" customHeight="1">
      <c r="D131" s="1165" t="s">
        <v>340</v>
      </c>
      <c r="E131" s="1166"/>
      <c r="F131" s="1166"/>
      <c r="G131" s="1166"/>
      <c r="H131" s="1167"/>
    </row>
    <row r="132" spans="3:35" ht="20.100000000000001" customHeight="1">
      <c r="D132" s="1448" t="s">
        <v>1942</v>
      </c>
      <c r="E132" s="1360"/>
      <c r="F132" s="1360"/>
      <c r="G132" s="1449"/>
      <c r="H132" s="286"/>
    </row>
    <row r="133" spans="3:35" ht="30" customHeight="1">
      <c r="C133" s="32"/>
      <c r="D133" s="1415" t="s">
        <v>2532</v>
      </c>
      <c r="E133" s="1024"/>
      <c r="F133" s="1024"/>
      <c r="G133" s="33" t="s">
        <v>82</v>
      </c>
      <c r="H133" s="286"/>
    </row>
    <row r="134" spans="3:35" ht="30" customHeight="1">
      <c r="D134" s="1415" t="s">
        <v>367</v>
      </c>
      <c r="E134" s="1024"/>
      <c r="F134" s="1024"/>
      <c r="G134" s="255"/>
      <c r="H134" s="286"/>
      <c r="AA134" t="s">
        <v>688</v>
      </c>
      <c r="AB134" t="s">
        <v>367</v>
      </c>
      <c r="AE134" t="s">
        <v>722</v>
      </c>
      <c r="AG134" t="s">
        <v>1335</v>
      </c>
      <c r="AH134" t="s">
        <v>1335</v>
      </c>
      <c r="AI134" t="s">
        <v>1335</v>
      </c>
    </row>
    <row r="135" spans="3:35" ht="30" customHeight="1">
      <c r="D135" s="1109" t="s">
        <v>305</v>
      </c>
      <c r="E135" s="1111"/>
      <c r="F135" s="1111"/>
      <c r="G135" s="583"/>
      <c r="H135" s="286"/>
      <c r="AG135" t="s">
        <v>1336</v>
      </c>
      <c r="AH135" t="s">
        <v>1336</v>
      </c>
      <c r="AI135" t="s">
        <v>1336</v>
      </c>
    </row>
    <row r="136" spans="3:35" ht="30" customHeight="1">
      <c r="D136" s="1447" t="s">
        <v>1943</v>
      </c>
      <c r="E136" s="1423"/>
      <c r="F136" s="1423"/>
      <c r="G136" s="1423"/>
      <c r="H136" s="286"/>
    </row>
    <row r="137" spans="3:35" ht="20.100000000000001" customHeight="1">
      <c r="D137" s="1425" t="s">
        <v>1967</v>
      </c>
      <c r="E137" s="1426"/>
      <c r="F137" s="1427"/>
      <c r="G137" s="693"/>
      <c r="H137" s="286"/>
      <c r="AG137" s="316" t="s">
        <v>2523</v>
      </c>
      <c r="AH137" s="316" t="s">
        <v>2523</v>
      </c>
      <c r="AI137" s="316" t="s">
        <v>2523</v>
      </c>
    </row>
    <row r="138" spans="3:35">
      <c r="D138" s="707" t="s">
        <v>302</v>
      </c>
      <c r="E138" s="532" t="s">
        <v>319</v>
      </c>
      <c r="F138" s="724" t="str">
        <f>"FY ("&amp;RIGHT('General Disclosures'!F19,4)&amp;"-"&amp;RIGHT('General Disclosures'!H19,2)&amp;")"</f>
        <v>FY (-)</v>
      </c>
      <c r="G138" s="725" t="str">
        <f>"PY ("&amp;RIGHT('General Disclosures'!F20,4)&amp;"-"&amp;RIGHT('General Disclosures'!H20,2)&amp;")"</f>
        <v>PY (-)</v>
      </c>
      <c r="H138" s="63"/>
    </row>
    <row r="139" spans="3:35" ht="30" customHeight="1">
      <c r="D139" s="708" t="s">
        <v>1574</v>
      </c>
      <c r="E139" s="799"/>
      <c r="F139" s="800"/>
      <c r="G139" s="801"/>
      <c r="H139" s="63"/>
      <c r="AA139" t="s">
        <v>691</v>
      </c>
      <c r="AB139" t="s">
        <v>369</v>
      </c>
      <c r="AE139" t="s">
        <v>722</v>
      </c>
      <c r="AG139" t="s">
        <v>1338</v>
      </c>
      <c r="AH139" t="s">
        <v>1338</v>
      </c>
      <c r="AI139" t="s">
        <v>1338</v>
      </c>
    </row>
    <row r="140" spans="3:35">
      <c r="D140" s="709" t="s">
        <v>1575</v>
      </c>
      <c r="E140" s="587" t="str">
        <f>IF(E139="","",E139&amp;" / Rs.")</f>
        <v/>
      </c>
      <c r="F140" s="762"/>
      <c r="G140" s="804"/>
      <c r="H140" s="63"/>
      <c r="AA140" t="s">
        <v>692</v>
      </c>
      <c r="AB140" s="99" t="s">
        <v>350</v>
      </c>
      <c r="AE140" t="s">
        <v>722</v>
      </c>
      <c r="AG140" t="s">
        <v>1340</v>
      </c>
      <c r="AH140" t="s">
        <v>1340</v>
      </c>
      <c r="AI140" t="s">
        <v>1340</v>
      </c>
    </row>
    <row r="141" spans="3:35" ht="30">
      <c r="D141" s="710" t="s">
        <v>370</v>
      </c>
      <c r="E141" s="799"/>
      <c r="F141" s="802"/>
      <c r="G141" s="803"/>
      <c r="H141" s="63"/>
      <c r="AA141" t="s">
        <v>693</v>
      </c>
      <c r="AB141" t="s">
        <v>370</v>
      </c>
      <c r="AE141" t="s">
        <v>722</v>
      </c>
      <c r="AG141" t="s">
        <v>2524</v>
      </c>
      <c r="AH141" t="s">
        <v>2524</v>
      </c>
      <c r="AI141" t="s">
        <v>2524</v>
      </c>
    </row>
    <row r="142" spans="3:35" ht="30" customHeight="1">
      <c r="D142" s="1170" t="s">
        <v>367</v>
      </c>
      <c r="E142" s="1370"/>
      <c r="F142" s="1370"/>
      <c r="G142" s="767"/>
      <c r="H142" s="286"/>
      <c r="AA142" t="s">
        <v>665</v>
      </c>
      <c r="AB142" t="s">
        <v>318</v>
      </c>
      <c r="AE142" t="s">
        <v>722</v>
      </c>
      <c r="AG142" t="s">
        <v>1342</v>
      </c>
      <c r="AH142" t="s">
        <v>1342</v>
      </c>
      <c r="AI142" t="s">
        <v>1342</v>
      </c>
    </row>
    <row r="143" spans="3:35" ht="30" customHeight="1">
      <c r="D143" s="1109" t="s">
        <v>305</v>
      </c>
      <c r="E143" s="1111"/>
      <c r="F143" s="1111"/>
      <c r="G143" s="583"/>
      <c r="H143" s="286"/>
      <c r="AG143" t="s">
        <v>1343</v>
      </c>
      <c r="AH143" t="s">
        <v>1343</v>
      </c>
      <c r="AI143" t="s">
        <v>1343</v>
      </c>
    </row>
    <row r="144" spans="3:35" ht="45" customHeight="1">
      <c r="D144" s="1170" t="s">
        <v>1944</v>
      </c>
      <c r="E144" s="1429"/>
      <c r="F144" s="1429"/>
      <c r="G144" s="359"/>
      <c r="H144" s="286"/>
      <c r="AG144" t="s">
        <v>1344</v>
      </c>
      <c r="AH144" t="s">
        <v>1344</v>
      </c>
      <c r="AI144" t="s">
        <v>1344</v>
      </c>
    </row>
    <row r="145" spans="4:35" ht="45.75" customHeight="1">
      <c r="D145" s="1035" t="s">
        <v>1945</v>
      </c>
      <c r="E145" s="1036"/>
      <c r="F145" s="1036"/>
      <c r="G145" s="33" t="s">
        <v>82</v>
      </c>
      <c r="H145" s="286"/>
    </row>
    <row r="146" spans="4:35" ht="30" customHeight="1">
      <c r="D146" s="1104" t="s">
        <v>1946</v>
      </c>
      <c r="E146" s="1106"/>
      <c r="F146" s="168"/>
      <c r="G146" s="597"/>
      <c r="H146" s="286"/>
      <c r="AB146" t="s">
        <v>1664</v>
      </c>
      <c r="AG146" t="s">
        <v>1345</v>
      </c>
      <c r="AH146" t="s">
        <v>1345</v>
      </c>
      <c r="AI146" t="s">
        <v>1345</v>
      </c>
    </row>
    <row r="147" spans="4:35" ht="30" customHeight="1">
      <c r="D147" s="1104" t="s">
        <v>1194</v>
      </c>
      <c r="E147" s="1105"/>
      <c r="F147" s="280"/>
      <c r="G147" s="360"/>
      <c r="H147" s="286"/>
      <c r="AG147" t="s">
        <v>1476</v>
      </c>
      <c r="AH147" t="s">
        <v>1476</v>
      </c>
      <c r="AI147" t="s">
        <v>1476</v>
      </c>
    </row>
    <row r="148" spans="4:35" ht="30" customHeight="1">
      <c r="D148" s="1170" t="s">
        <v>1947</v>
      </c>
      <c r="E148" s="1429"/>
      <c r="F148" s="1429"/>
      <c r="G148" s="359"/>
      <c r="H148" s="286"/>
      <c r="AA148" t="s">
        <v>694</v>
      </c>
      <c r="AB148" t="s">
        <v>448</v>
      </c>
      <c r="AE148" t="s">
        <v>722</v>
      </c>
      <c r="AG148" t="s">
        <v>1346</v>
      </c>
      <c r="AH148" t="s">
        <v>1346</v>
      </c>
      <c r="AI148" t="s">
        <v>1346</v>
      </c>
    </row>
    <row r="149" spans="4:35" ht="30" customHeight="1">
      <c r="D149" s="1170" t="s">
        <v>1948</v>
      </c>
      <c r="E149" s="1429"/>
      <c r="F149" s="1450"/>
      <c r="G149" s="257"/>
      <c r="H149" s="286"/>
      <c r="AA149" t="s">
        <v>694</v>
      </c>
      <c r="AB149" t="s">
        <v>448</v>
      </c>
      <c r="AE149" t="s">
        <v>722</v>
      </c>
      <c r="AG149" t="s">
        <v>1347</v>
      </c>
      <c r="AH149" t="s">
        <v>1347</v>
      </c>
      <c r="AI149" t="s">
        <v>1347</v>
      </c>
    </row>
    <row r="150" spans="4:35" s="735" customFormat="1">
      <c r="D150" s="1411" t="s">
        <v>2598</v>
      </c>
      <c r="E150" s="1412"/>
      <c r="F150" s="1412"/>
      <c r="G150" s="1413"/>
      <c r="H150" s="736" t="s">
        <v>1583</v>
      </c>
    </row>
    <row r="151" spans="4:35" s="735" customFormat="1">
      <c r="D151" s="1407" t="s">
        <v>2599</v>
      </c>
      <c r="E151" s="1408"/>
      <c r="F151" s="1409"/>
      <c r="G151" s="447"/>
      <c r="H151" s="736"/>
      <c r="AA151" s="735" t="s">
        <v>2612</v>
      </c>
      <c r="AB151" s="735" t="s">
        <v>2599</v>
      </c>
      <c r="AG151" s="735" t="s">
        <v>2612</v>
      </c>
    </row>
    <row r="152" spans="4:35" s="735" customFormat="1">
      <c r="D152" s="1407" t="s">
        <v>2600</v>
      </c>
      <c r="E152" s="1410"/>
      <c r="F152" s="1409"/>
      <c r="G152" s="447"/>
      <c r="H152" s="736"/>
      <c r="AA152" s="735" t="s">
        <v>2613</v>
      </c>
      <c r="AB152" s="735" t="s">
        <v>2600</v>
      </c>
      <c r="AG152" s="735" t="s">
        <v>2613</v>
      </c>
    </row>
    <row r="153" spans="4:35" ht="30" customHeight="1" thickBot="1">
      <c r="D153" s="1441" t="s">
        <v>1581</v>
      </c>
      <c r="E153" s="1442"/>
      <c r="F153" s="1443"/>
      <c r="G153" s="711"/>
      <c r="H153" s="287"/>
      <c r="I153" s="8"/>
      <c r="J153" s="737"/>
      <c r="AA153" t="s">
        <v>1605</v>
      </c>
      <c r="AG153" t="s">
        <v>1605</v>
      </c>
      <c r="AH153" t="s">
        <v>1605</v>
      </c>
      <c r="AI153" t="s">
        <v>1605</v>
      </c>
    </row>
    <row r="154" spans="4:35">
      <c r="I154" s="737"/>
      <c r="J154" s="737"/>
    </row>
  </sheetData>
  <mergeCells count="61">
    <mergeCell ref="D82:F82"/>
    <mergeCell ref="E80:G80"/>
    <mergeCell ref="D72:F72"/>
    <mergeCell ref="D71:G71"/>
    <mergeCell ref="D67:F67"/>
    <mergeCell ref="D68:F68"/>
    <mergeCell ref="D70:E70"/>
    <mergeCell ref="D31:F31"/>
    <mergeCell ref="D32:F32"/>
    <mergeCell ref="D46:F46"/>
    <mergeCell ref="D47:F47"/>
    <mergeCell ref="D81:F81"/>
    <mergeCell ref="D69:E69"/>
    <mergeCell ref="D153:F153"/>
    <mergeCell ref="D119:F119"/>
    <mergeCell ref="D129:E129"/>
    <mergeCell ref="D130:E130"/>
    <mergeCell ref="D124:F124"/>
    <mergeCell ref="D125:F125"/>
    <mergeCell ref="D126:F126"/>
    <mergeCell ref="D127:F127"/>
    <mergeCell ref="D128:F128"/>
    <mergeCell ref="D136:G136"/>
    <mergeCell ref="D132:G132"/>
    <mergeCell ref="D149:F149"/>
    <mergeCell ref="D142:F142"/>
    <mergeCell ref="D143:F143"/>
    <mergeCell ref="D144:F144"/>
    <mergeCell ref="D145:F145"/>
    <mergeCell ref="D6:H6"/>
    <mergeCell ref="D48:F48"/>
    <mergeCell ref="D9:F9"/>
    <mergeCell ref="D7:H7"/>
    <mergeCell ref="D148:F148"/>
    <mergeCell ref="D146:E146"/>
    <mergeCell ref="D147:E147"/>
    <mergeCell ref="D95:E95"/>
    <mergeCell ref="D92:E92"/>
    <mergeCell ref="D133:F133"/>
    <mergeCell ref="D134:F134"/>
    <mergeCell ref="D135:F135"/>
    <mergeCell ref="D131:H131"/>
    <mergeCell ref="D113:F113"/>
    <mergeCell ref="D118:F118"/>
    <mergeCell ref="D112:F112"/>
    <mergeCell ref="D151:F151"/>
    <mergeCell ref="D152:F152"/>
    <mergeCell ref="D150:G150"/>
    <mergeCell ref="D8:G8"/>
    <mergeCell ref="D28:F28"/>
    <mergeCell ref="D29:F29"/>
    <mergeCell ref="D50:F50"/>
    <mergeCell ref="D10:E11"/>
    <mergeCell ref="D93:E93"/>
    <mergeCell ref="D96:F96"/>
    <mergeCell ref="D98:F98"/>
    <mergeCell ref="D137:F137"/>
    <mergeCell ref="D94:E94"/>
    <mergeCell ref="D84:F84"/>
    <mergeCell ref="D83:G83"/>
    <mergeCell ref="D30:F30"/>
  </mergeCells>
  <dataValidations disablePrompts="1" count="13">
    <dataValidation type="list" allowBlank="1" showInputMessage="1" showErrorMessage="1" sqref="G81 G142 G134 G67 G28 F92 G124 G46 G30 G9 G72 G84 G137" xr:uid="{00000000-0002-0000-1D00-000000000000}">
      <formula1>$O$1:$O$2</formula1>
    </dataValidation>
    <dataValidation type="decimal" allowBlank="1" showInputMessage="1" showErrorMessage="1" error="Only numeric value with % allowed." prompt="Only numeric value with % allowed" sqref="G149" xr:uid="{00000000-0002-0000-1D00-000001000000}">
      <formula1>0</formula1>
      <formula2>100</formula2>
    </dataValidation>
    <dataValidation type="decimal" allowBlank="1" showInputMessage="1" showErrorMessage="1" error="Only numeric value allowed." sqref="F14:G15" xr:uid="{8BEB76C4-82D5-49DF-8C59-02CE55D465A3}">
      <formula1>0</formula1>
      <formula2>9.99999999999999E+31</formula2>
    </dataValidation>
    <dataValidation type="decimal" allowBlank="1" showInputMessage="1" showErrorMessage="1" error="Upto two decimal numeric value allowed." sqref="F139:G139" xr:uid="{62C561A3-31AB-4674-8300-DF2BC4A2C3B6}">
      <formula1>0</formula1>
      <formula2>9.99999999999999E+31</formula2>
    </dataValidation>
    <dataValidation type="decimal" allowBlank="1" showInputMessage="1" showErrorMessage="1" error="Upto two decimal numeric value allowed." sqref="E35:F39 E41:F41 F19:G20" xr:uid="{7036CD4C-EBAC-4BFA-9B13-B9C8AA1C2B69}">
      <formula1>0</formula1>
      <formula2>9.99999999999999E+44</formula2>
    </dataValidation>
    <dataValidation type="decimal" allowBlank="1" showInputMessage="1" showErrorMessage="1" error="Upto two decimal numeric value allowed." sqref="F74:G79 F86:G87 F90:G91" xr:uid="{B1861164-25D2-4901-85C6-3FDD42EBE9A3}">
      <formula1>0</formula1>
      <formula2>9.99999999999999E+34</formula2>
    </dataValidation>
    <dataValidation type="list" allowBlank="1" showInputMessage="1" showErrorMessage="1" sqref="F69 F94 F129 F146" xr:uid="{4F03FBA6-109B-4864-A815-892E98F36362}">
      <formula1>$O$1:$O$3</formula1>
    </dataValidation>
    <dataValidation type="list" allowBlank="1" showInputMessage="1" showErrorMessage="1" sqref="E86 E139 E141 E91" xr:uid="{71AAF66B-F437-4AE4-A60C-95869079E9FD}">
      <formula1>$S$1:$S$4</formula1>
    </dataValidation>
    <dataValidation type="list" allowBlank="1" showInputMessage="1" showErrorMessage="1" sqref="E14 E27" xr:uid="{CBCB8451-5EB9-4A38-87C8-14A13D9EFAF4}">
      <formula1>$P$1:$P$5</formula1>
    </dataValidation>
    <dataValidation type="decimal" allowBlank="1" showInputMessage="1" showErrorMessage="1" error="Only numeric value allowed." sqref="F25:G27 E99:F106 E43:F45 E52:F53 E55:F56 E58:F59 E61:F62 E64:F65 F140:G141 E114:F116 E120:F122 E109:F111 F89:G89" xr:uid="{0A8CDEF0-BFBB-4DBB-B999-5DF789B975AB}">
      <formula1>0</formula1>
      <formula2>9.99999999999999E+33</formula2>
    </dataValidation>
    <dataValidation type="list" allowBlank="1" showInputMessage="1" showErrorMessage="1" sqref="E74:E79" xr:uid="{3325E406-EF07-4B9A-A283-1C35D59FCD6D}">
      <formula1>$Q$1:$Q$13</formula1>
    </dataValidation>
    <dataValidation type="decimal" allowBlank="1" showInputMessage="1" showErrorMessage="1" error="Upto two decimal numeric value allowed." sqref="F11:G11" xr:uid="{F0A832D9-7633-481A-ADE4-65D7B17F38D4}">
      <formula1>-9.99999999999999E+36</formula1>
      <formula2>9.99999999999999E+33</formula2>
    </dataValidation>
    <dataValidation type="whole" allowBlank="1" showInputMessage="1" showErrorMessage="1" error="Only Whole number allowed." prompt="Only whole number allowed." sqref="G151:G152" xr:uid="{EDE90BE4-4165-497E-B9C9-86161CC596B4}">
      <formula1>0</formula1>
      <formula2>99999999999999900000</formula2>
    </dataValidation>
  </dataValidations>
  <hyperlinks>
    <hyperlink ref="G145" location="'Initiative to improve resource'!E8" display="Add Details" xr:uid="{00000000-0004-0000-1D00-000000000000}"/>
    <hyperlink ref="G128" location="'environmental impact'!E8" display="Add Details" xr:uid="{00000000-0004-0000-1D00-000001000000}"/>
    <hyperlink ref="G127" location="'Environment approval(clearance)'!E8" display="Add Details" xr:uid="{00000000-0004-0000-1D00-000002000000}"/>
    <hyperlink ref="G133" location="'Plant in area of water stress'!E8" display="Add Details" xr:uid="{00000000-0004-0000-1D00-000003000000}"/>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8"/>
  <dimension ref="C1:AF132"/>
  <sheetViews>
    <sheetView showGridLines="0" topLeftCell="C1" zoomScale="80" zoomScaleNormal="80" workbookViewId="0">
      <pane xSplit="1" ySplit="11" topLeftCell="D12" activePane="bottomRight" state="frozen"/>
      <selection activeCell="C6" sqref="C6"/>
      <selection pane="topRight" activeCell="D6" sqref="D6"/>
      <selection pane="bottomLeft" activeCell="C12" sqref="C12"/>
      <selection pane="bottomRight" activeCell="D8" sqref="D8:H8"/>
    </sheetView>
  </sheetViews>
  <sheetFormatPr defaultColWidth="0" defaultRowHeight="15"/>
  <cols>
    <col min="1" max="2" width="9.140625" hidden="1" customWidth="1"/>
    <col min="3" max="4" width="9.140625" customWidth="1"/>
    <col min="5" max="5" width="50.85546875" style="1" customWidth="1"/>
    <col min="6" max="6" width="30.5703125" style="1" bestFit="1" customWidth="1"/>
    <col min="7" max="7" width="30.5703125" bestFit="1" customWidth="1"/>
    <col min="8" max="8" width="30.28515625" bestFit="1" customWidth="1"/>
    <col min="9" max="11" width="9.140625" customWidth="1"/>
    <col min="12" max="27" width="9.140625" hidden="1" customWidth="1"/>
    <col min="28" max="28" width="36.5703125" hidden="1" customWidth="1"/>
    <col min="29" max="29" width="32.140625" hidden="1" customWidth="1"/>
    <col min="30" max="31" width="11.42578125" hidden="1" customWidth="1"/>
    <col min="32" max="32" width="30.140625" hidden="1" customWidth="1"/>
    <col min="33" max="16384" width="9.140625" hidden="1"/>
  </cols>
  <sheetData>
    <row r="1" spans="4:32" hidden="1">
      <c r="I1">
        <v>0</v>
      </c>
      <c r="J1">
        <v>2</v>
      </c>
      <c r="M1" t="s">
        <v>142</v>
      </c>
    </row>
    <row r="2" spans="4:32" ht="30" hidden="1">
      <c r="E2" s="1" t="s">
        <v>1362</v>
      </c>
      <c r="G2" t="s">
        <v>1314</v>
      </c>
      <c r="H2" t="s">
        <v>1314</v>
      </c>
      <c r="M2" t="s">
        <v>143</v>
      </c>
    </row>
    <row r="3" spans="4:32" hidden="1"/>
    <row r="4" spans="4:32" hidden="1"/>
    <row r="5" spans="4:32" hidden="1"/>
    <row r="6" spans="4:32" ht="19.899999999999999" customHeight="1">
      <c r="AB6" s="903" t="s">
        <v>624</v>
      </c>
      <c r="AC6" s="903"/>
      <c r="AD6" s="903"/>
      <c r="AE6" s="903"/>
      <c r="AF6" s="903"/>
    </row>
    <row r="7" spans="4:32" ht="19.899999999999999" customHeight="1">
      <c r="H7" s="303" t="s">
        <v>1177</v>
      </c>
    </row>
    <row r="8" spans="4:32" ht="30" customHeight="1">
      <c r="D8" s="1128" t="s">
        <v>628</v>
      </c>
      <c r="E8" s="1129"/>
      <c r="F8" s="1129"/>
      <c r="G8" s="1129"/>
      <c r="H8" s="1130"/>
      <c r="AB8" s="99" t="s">
        <v>619</v>
      </c>
      <c r="AC8" s="99" t="s">
        <v>716</v>
      </c>
      <c r="AD8" s="99" t="s">
        <v>717</v>
      </c>
      <c r="AE8" s="99" t="s">
        <v>622</v>
      </c>
      <c r="AF8" s="99" t="s">
        <v>723</v>
      </c>
    </row>
    <row r="9" spans="4:32" ht="19.899999999999999" customHeight="1">
      <c r="D9" s="98" t="s">
        <v>1540</v>
      </c>
      <c r="E9" s="98" t="s">
        <v>629</v>
      </c>
      <c r="F9" s="98" t="s">
        <v>319</v>
      </c>
      <c r="G9" s="578" t="str">
        <f>"FY ("&amp;RIGHT('General Disclosures'!F19,4)&amp;"-"&amp;RIGHT('General Disclosures'!H19,2)&amp;")"</f>
        <v>FY (-)</v>
      </c>
      <c r="H9" s="578" t="str">
        <f>"PY ("&amp;RIGHT('General Disclosures'!F20,4)&amp;"-"&amp;RIGHT('General Disclosures'!H20,2)&amp;")"</f>
        <v>PY (-)</v>
      </c>
      <c r="AB9" s="113" t="s">
        <v>773</v>
      </c>
      <c r="AC9" s="113" t="s">
        <v>629</v>
      </c>
      <c r="AF9" t="s">
        <v>722</v>
      </c>
    </row>
    <row r="10" spans="4:32" hidden="1">
      <c r="D10" s="247"/>
      <c r="E10" s="250"/>
      <c r="F10" s="378" t="str">
        <f>IF('PRINCIPLE 6'!$E$14="","",'PRINCIPLE 6'!$E$14)</f>
        <v/>
      </c>
      <c r="G10" s="249"/>
      <c r="H10" s="249"/>
      <c r="AB10" s="113" t="s">
        <v>753</v>
      </c>
      <c r="AC10" s="113" t="s">
        <v>711</v>
      </c>
      <c r="AF10" t="s">
        <v>722</v>
      </c>
    </row>
    <row r="11" spans="4:32" ht="30" customHeight="1">
      <c r="D11" s="983"/>
      <c r="E11" s="984"/>
      <c r="F11" s="984"/>
      <c r="G11" s="984"/>
      <c r="H11" s="985"/>
      <c r="AB11" s="113" t="s">
        <v>772</v>
      </c>
      <c r="AC11" s="113" t="s">
        <v>712</v>
      </c>
      <c r="AF11" t="s">
        <v>722</v>
      </c>
    </row>
    <row r="132" spans="7:8">
      <c r="G132" s="108"/>
      <c r="H132" s="108"/>
    </row>
  </sheetData>
  <mergeCells count="3">
    <mergeCell ref="D8:H8"/>
    <mergeCell ref="D11:H11"/>
    <mergeCell ref="AB6:AF6"/>
  </mergeCells>
  <dataValidations count="1">
    <dataValidation type="decimal" allowBlank="1" showInputMessage="1" showErrorMessage="1" error="Upto two decimal numeric value allowed." sqref="G10:H10" xr:uid="{05EDE5C3-197C-40C6-BB63-C7DF42FC3124}">
      <formula1>0</formula1>
      <formula2>9.99999999999999E+48</formula2>
    </dataValidation>
  </dataValidations>
  <hyperlinks>
    <hyperlink ref="H7" location="'PRINCIPLE 6'!H16" display="Back" xr:uid="{00000000-0004-0000-2200-000000000000}"/>
  </hyperlink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50"/>
  <dimension ref="C1:AF11"/>
  <sheetViews>
    <sheetView showGridLines="0" topLeftCell="C2" zoomScale="80" zoomScaleNormal="80" workbookViewId="0">
      <pane xSplit="1" ySplit="10" topLeftCell="D12" activePane="bottomRight" state="frozen"/>
      <selection activeCell="C6" sqref="C6"/>
      <selection pane="topRight" activeCell="D6" sqref="D6"/>
      <selection pane="bottomLeft" activeCell="C12" sqref="C12"/>
      <selection pane="bottomRight" activeCell="D8" sqref="D8:H8"/>
    </sheetView>
  </sheetViews>
  <sheetFormatPr defaultColWidth="0" defaultRowHeight="15"/>
  <cols>
    <col min="1" max="2" width="9.140625" hidden="1" customWidth="1"/>
    <col min="3" max="4" width="9.140625" customWidth="1"/>
    <col min="5" max="5" width="50.85546875" style="1" customWidth="1"/>
    <col min="6" max="6" width="30.5703125" style="1" bestFit="1" customWidth="1"/>
    <col min="7" max="7" width="30.5703125" bestFit="1" customWidth="1"/>
    <col min="8" max="8" width="30.28515625" bestFit="1" customWidth="1"/>
    <col min="9" max="11" width="9.140625" style="272" customWidth="1"/>
    <col min="12" max="27" width="9.140625" hidden="1" customWidth="1"/>
    <col min="28" max="28" width="42.42578125" hidden="1" customWidth="1"/>
    <col min="29" max="29" width="37.42578125" hidden="1" customWidth="1"/>
    <col min="30" max="30" width="12.140625" hidden="1" customWidth="1"/>
    <col min="31" max="31" width="11" hidden="1" customWidth="1"/>
    <col min="32" max="32" width="35.140625" hidden="1" customWidth="1"/>
    <col min="33" max="16384" width="9.140625" hidden="1"/>
  </cols>
  <sheetData>
    <row r="1" spans="4:32" hidden="1">
      <c r="I1" s="272">
        <v>0</v>
      </c>
      <c r="J1" s="272">
        <v>2</v>
      </c>
      <c r="M1" t="s">
        <v>142</v>
      </c>
    </row>
    <row r="2" spans="4:32" ht="30" hidden="1">
      <c r="E2" s="1" t="s">
        <v>1363</v>
      </c>
      <c r="G2" t="s">
        <v>1318</v>
      </c>
      <c r="H2" t="s">
        <v>1318</v>
      </c>
      <c r="M2" t="s">
        <v>143</v>
      </c>
    </row>
    <row r="3" spans="4:32" hidden="1"/>
    <row r="4" spans="4:32" hidden="1"/>
    <row r="5" spans="4:32" hidden="1"/>
    <row r="6" spans="4:32" ht="20.100000000000001" customHeight="1">
      <c r="AB6" s="903" t="s">
        <v>624</v>
      </c>
      <c r="AC6" s="903"/>
      <c r="AD6" s="903"/>
      <c r="AE6" s="903"/>
      <c r="AF6" s="903"/>
    </row>
    <row r="7" spans="4:32" ht="20.100000000000001" customHeight="1">
      <c r="H7" s="303" t="s">
        <v>1177</v>
      </c>
    </row>
    <row r="8" spans="4:32" ht="30" customHeight="1">
      <c r="D8" s="1456" t="s">
        <v>631</v>
      </c>
      <c r="E8" s="1457"/>
      <c r="F8" s="1457"/>
      <c r="G8" s="1457"/>
      <c r="H8" s="1458"/>
      <c r="J8" s="272" t="s">
        <v>1583</v>
      </c>
      <c r="AB8" s="99" t="s">
        <v>619</v>
      </c>
      <c r="AC8" s="99" t="s">
        <v>716</v>
      </c>
      <c r="AD8" s="99" t="s">
        <v>717</v>
      </c>
      <c r="AE8" s="99" t="s">
        <v>622</v>
      </c>
      <c r="AF8" s="99" t="s">
        <v>723</v>
      </c>
    </row>
    <row r="9" spans="4:32">
      <c r="D9" s="98" t="s">
        <v>1540</v>
      </c>
      <c r="E9" s="98" t="s">
        <v>629</v>
      </c>
      <c r="F9" s="98" t="s">
        <v>319</v>
      </c>
      <c r="G9" s="578" t="str">
        <f>"FY ("&amp;RIGHT('General Disclosures'!F19,4)&amp;"-"&amp;RIGHT('General Disclosures'!H19,2)&amp;")"</f>
        <v>FY (-)</v>
      </c>
      <c r="H9" s="578" t="str">
        <f>"PY ("&amp;RIGHT('General Disclosures'!F20,4)&amp;"-"&amp;RIGHT('General Disclosures'!H20,2)&amp;")"</f>
        <v>PY (-)</v>
      </c>
      <c r="AB9" s="113" t="s">
        <v>773</v>
      </c>
      <c r="AC9" s="113" t="s">
        <v>629</v>
      </c>
      <c r="AF9" t="s">
        <v>722</v>
      </c>
    </row>
    <row r="10" spans="4:32" hidden="1">
      <c r="D10" s="247"/>
      <c r="E10" s="250"/>
      <c r="F10" s="378" t="str">
        <f>IF('PRINCIPLE 6'!$E$14="","",'PRINCIPLE 6'!$E$14)</f>
        <v/>
      </c>
      <c r="G10" s="249"/>
      <c r="H10" s="249"/>
      <c r="AB10" s="113" t="s">
        <v>753</v>
      </c>
      <c r="AC10" s="113" t="s">
        <v>711</v>
      </c>
      <c r="AF10" t="s">
        <v>722</v>
      </c>
    </row>
    <row r="11" spans="4:32" ht="30" customHeight="1">
      <c r="D11" s="983"/>
      <c r="E11" s="984"/>
      <c r="F11" s="984"/>
      <c r="G11" s="984"/>
      <c r="H11" s="985"/>
      <c r="AB11" s="113" t="s">
        <v>772</v>
      </c>
      <c r="AC11" s="113" t="s">
        <v>712</v>
      </c>
      <c r="AF11" t="s">
        <v>722</v>
      </c>
    </row>
  </sheetData>
  <mergeCells count="3">
    <mergeCell ref="D8:H8"/>
    <mergeCell ref="D11:H11"/>
    <mergeCell ref="AB6:AF6"/>
  </mergeCells>
  <dataValidations count="1">
    <dataValidation type="decimal" allowBlank="1" showInputMessage="1" showErrorMessage="1" error="Upto two decimal numeric value allowed." sqref="G10:H10" xr:uid="{EC98F001-520E-4416-ABC7-3E730F932054}">
      <formula1>0</formula1>
      <formula2>9.99999999999999E+43</formula2>
    </dataValidation>
  </dataValidations>
  <hyperlinks>
    <hyperlink ref="H7" location="'PRINCIPLE 6'!H21" display="Back" xr:uid="{00000000-0004-0000-2300-000000000000}"/>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9"/>
  <dimension ref="A1:XFC11"/>
  <sheetViews>
    <sheetView showGridLines="0" topLeftCell="C6" zoomScale="80" zoomScaleNormal="80" workbookViewId="0">
      <selection activeCell="D8" sqref="D8:H8"/>
    </sheetView>
  </sheetViews>
  <sheetFormatPr defaultColWidth="0" defaultRowHeight="15"/>
  <cols>
    <col min="1" max="2" width="9.140625" hidden="1" customWidth="1"/>
    <col min="3" max="4" width="9.140625" customWidth="1"/>
    <col min="5" max="5" width="50.85546875" style="1" customWidth="1"/>
    <col min="6" max="6" width="30.5703125" bestFit="1" customWidth="1"/>
    <col min="7" max="8" width="30.28515625" bestFit="1" customWidth="1"/>
    <col min="9" max="11" width="9.140625" customWidth="1"/>
    <col min="12" max="26" width="9.140625" hidden="1"/>
    <col min="27" max="27" width="39.140625" hidden="1"/>
    <col min="28" max="28" width="35.140625" hidden="1"/>
    <col min="29" max="29" width="11" hidden="1"/>
    <col min="30" max="30" width="10.5703125" hidden="1"/>
    <col min="31" max="31" width="34.7109375" hidden="1"/>
    <col min="32" max="16383" width="9.140625" hidden="1"/>
    <col min="16384" max="16384" width="5.28515625" hidden="1"/>
  </cols>
  <sheetData>
    <row r="1" spans="4:31" hidden="1">
      <c r="I1">
        <v>0</v>
      </c>
      <c r="L1" t="s">
        <v>142</v>
      </c>
      <c r="N1" t="s">
        <v>2489</v>
      </c>
      <c r="O1" t="s">
        <v>2490</v>
      </c>
      <c r="P1" t="s">
        <v>1968</v>
      </c>
      <c r="Q1" t="s">
        <v>1969</v>
      </c>
      <c r="R1" t="s">
        <v>1970</v>
      </c>
      <c r="S1" t="s">
        <v>2491</v>
      </c>
      <c r="T1" t="s">
        <v>1971</v>
      </c>
      <c r="U1" t="s">
        <v>1972</v>
      </c>
      <c r="V1" t="s">
        <v>2481</v>
      </c>
      <c r="W1" t="s">
        <v>2482</v>
      </c>
      <c r="X1" t="s">
        <v>2483</v>
      </c>
      <c r="Y1" t="s">
        <v>2484</v>
      </c>
      <c r="Z1" t="s">
        <v>2492</v>
      </c>
    </row>
    <row r="2" spans="4:31" hidden="1">
      <c r="E2" s="1" t="s">
        <v>1231</v>
      </c>
      <c r="F2" t="s">
        <v>1232</v>
      </c>
      <c r="G2" t="s">
        <v>1233</v>
      </c>
      <c r="H2" t="s">
        <v>1233</v>
      </c>
      <c r="L2" t="s">
        <v>143</v>
      </c>
    </row>
    <row r="3" spans="4:31" hidden="1"/>
    <row r="4" spans="4:31" hidden="1"/>
    <row r="5" spans="4:31" hidden="1"/>
    <row r="6" spans="4:31" ht="20.100000000000001" customHeight="1">
      <c r="AA6" s="903" t="s">
        <v>624</v>
      </c>
      <c r="AB6" s="903"/>
      <c r="AC6" s="903"/>
      <c r="AD6" s="903"/>
      <c r="AE6" s="903"/>
    </row>
    <row r="7" spans="4:31" ht="20.100000000000001" customHeight="1">
      <c r="H7" s="303" t="s">
        <v>1177</v>
      </c>
    </row>
    <row r="8" spans="4:31" ht="30" customHeight="1">
      <c r="D8" s="1312" t="s">
        <v>630</v>
      </c>
      <c r="E8" s="1313"/>
      <c r="F8" s="1313"/>
      <c r="G8" s="1313"/>
      <c r="H8" s="1314"/>
      <c r="AA8" s="99" t="s">
        <v>619</v>
      </c>
      <c r="AB8" s="99" t="s">
        <v>716</v>
      </c>
      <c r="AC8" s="99" t="s">
        <v>717</v>
      </c>
      <c r="AD8" s="99" t="s">
        <v>622</v>
      </c>
      <c r="AE8" s="99" t="s">
        <v>723</v>
      </c>
    </row>
    <row r="9" spans="4:31" ht="24.75" customHeight="1">
      <c r="D9" s="98" t="s">
        <v>1540</v>
      </c>
      <c r="E9" s="98" t="s">
        <v>1178</v>
      </c>
      <c r="F9" s="98" t="s">
        <v>432</v>
      </c>
      <c r="G9" s="578" t="str">
        <f>"FY ("&amp;RIGHT('General Disclosures'!F19,4)&amp;"-"&amp;RIGHT('General Disclosures'!H19,2)&amp;")"</f>
        <v>FY (-)</v>
      </c>
      <c r="H9" s="578" t="str">
        <f>"PY ("&amp;RIGHT('General Disclosures'!F20,4)&amp;"-"&amp;RIGHT('General Disclosures'!H20,2)&amp;")"</f>
        <v>PY (-)</v>
      </c>
      <c r="AA9" s="113" t="s">
        <v>774</v>
      </c>
      <c r="AB9" s="113" t="s">
        <v>432</v>
      </c>
      <c r="AE9" t="s">
        <v>722</v>
      </c>
    </row>
    <row r="10" spans="4:31" ht="23.25" hidden="1" customHeight="1">
      <c r="D10" s="247"/>
      <c r="E10" s="250"/>
      <c r="F10" s="374"/>
      <c r="G10" s="377"/>
      <c r="H10" s="377"/>
      <c r="AA10" s="113" t="s">
        <v>753</v>
      </c>
      <c r="AB10" s="113" t="s">
        <v>711</v>
      </c>
      <c r="AE10" t="s">
        <v>722</v>
      </c>
    </row>
    <row r="11" spans="4:31" ht="30" customHeight="1">
      <c r="D11" s="983"/>
      <c r="E11" s="984"/>
      <c r="F11" s="984"/>
      <c r="G11" s="1459"/>
      <c r="H11" s="1460"/>
      <c r="AA11" s="113" t="s">
        <v>772</v>
      </c>
      <c r="AB11" s="113" t="s">
        <v>712</v>
      </c>
      <c r="AE11" t="s">
        <v>722</v>
      </c>
    </row>
  </sheetData>
  <mergeCells count="3">
    <mergeCell ref="AA6:AE6"/>
    <mergeCell ref="D8:H8"/>
    <mergeCell ref="D11:H11"/>
  </mergeCells>
  <dataValidations count="2">
    <dataValidation type="list" allowBlank="1" showInputMessage="1" showErrorMessage="1" sqref="F10" xr:uid="{596F6AEB-5AE7-4558-A599-7836F2DFCF68}">
      <formula1>$N$1:$Z$1</formula1>
    </dataValidation>
    <dataValidation type="decimal" allowBlank="1" showInputMessage="1" showErrorMessage="1" error="Upto two decimal numeric value allowed." sqref="G10:H10" xr:uid="{7C05FEA1-17FA-4756-9AB0-680DBB108286}">
      <formula1>0</formula1>
      <formula2>9.99999999999999E+26</formula2>
    </dataValidation>
  </dataValidations>
  <hyperlinks>
    <hyperlink ref="H7" location="'PRINCIPLE 6'!E80" display="Back" xr:uid="{00000000-0004-0000-1E00-000000000000}"/>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2"/>
  <dimension ref="C1:AE13"/>
  <sheetViews>
    <sheetView showGridLines="0" topLeftCell="C2" zoomScale="80" zoomScaleNormal="80" workbookViewId="0">
      <pane xSplit="1" ySplit="10" topLeftCell="D12" activePane="bottomRight" state="frozen"/>
      <selection activeCell="C6" sqref="C6"/>
      <selection pane="topRight" activeCell="D6" sqref="D6"/>
      <selection pane="bottomLeft" activeCell="C12" sqref="C12"/>
      <selection pane="bottomRight" activeCell="D8" sqref="D8:H8"/>
    </sheetView>
  </sheetViews>
  <sheetFormatPr defaultColWidth="0" defaultRowHeight="15"/>
  <cols>
    <col min="1" max="2" width="9.140625" hidden="1" customWidth="1"/>
    <col min="3" max="3" width="9.140625" customWidth="1"/>
    <col min="4" max="4" width="6.28515625" bestFit="1" customWidth="1"/>
    <col min="5" max="5" width="34.140625" customWidth="1"/>
    <col min="6" max="6" width="39.7109375" customWidth="1"/>
    <col min="7" max="7" width="63.7109375" customWidth="1"/>
    <col min="8" max="8" width="59.140625" customWidth="1"/>
    <col min="9" max="11" width="9.140625" customWidth="1"/>
    <col min="12" max="26" width="9.140625" hidden="1" customWidth="1"/>
    <col min="27" max="27" width="37.140625" hidden="1" customWidth="1"/>
    <col min="28" max="28" width="31.28515625" hidden="1" customWidth="1"/>
    <col min="29" max="30" width="11.85546875" hidden="1" customWidth="1"/>
    <col min="31" max="31" width="32" hidden="1" customWidth="1"/>
    <col min="32" max="16384" width="9.140625" hidden="1"/>
  </cols>
  <sheetData>
    <row r="1" spans="4:31" hidden="1">
      <c r="I1">
        <v>0</v>
      </c>
      <c r="Q1" t="s">
        <v>142</v>
      </c>
    </row>
    <row r="2" spans="4:31" hidden="1">
      <c r="E2" t="s">
        <v>1348</v>
      </c>
      <c r="F2" t="s">
        <v>1349</v>
      </c>
      <c r="G2" t="s">
        <v>1350</v>
      </c>
      <c r="H2" t="s">
        <v>1351</v>
      </c>
      <c r="Q2" t="s">
        <v>143</v>
      </c>
    </row>
    <row r="3" spans="4:31" hidden="1"/>
    <row r="4" spans="4:31" hidden="1"/>
    <row r="5" spans="4:31" hidden="1"/>
    <row r="6" spans="4:31" ht="20.100000000000001" customHeight="1">
      <c r="AA6" s="903" t="s">
        <v>624</v>
      </c>
      <c r="AB6" s="903"/>
      <c r="AC6" s="903"/>
      <c r="AD6" s="903"/>
      <c r="AE6" s="903"/>
    </row>
    <row r="7" spans="4:31" ht="20.100000000000001" customHeight="1">
      <c r="H7" s="303" t="s">
        <v>1177</v>
      </c>
    </row>
    <row r="8" spans="4:31" ht="42.75" customHeight="1">
      <c r="D8" s="1132" t="s">
        <v>1555</v>
      </c>
      <c r="E8" s="1132"/>
      <c r="F8" s="1132"/>
      <c r="G8" s="1132"/>
      <c r="H8" s="1132"/>
      <c r="AA8" s="99" t="s">
        <v>619</v>
      </c>
      <c r="AB8" s="99" t="s">
        <v>716</v>
      </c>
      <c r="AC8" s="99" t="s">
        <v>717</v>
      </c>
      <c r="AD8" s="99" t="s">
        <v>622</v>
      </c>
      <c r="AE8" s="99" t="s">
        <v>723</v>
      </c>
    </row>
    <row r="9" spans="4:31" ht="30">
      <c r="D9" s="23" t="s">
        <v>1540</v>
      </c>
      <c r="E9" s="98" t="s">
        <v>354</v>
      </c>
      <c r="F9" s="98" t="s">
        <v>632</v>
      </c>
      <c r="G9" s="107" t="s">
        <v>355</v>
      </c>
      <c r="H9" s="23" t="s">
        <v>356</v>
      </c>
      <c r="AA9" s="113" t="s">
        <v>778</v>
      </c>
      <c r="AB9" s="113" t="s">
        <v>354</v>
      </c>
      <c r="AE9" t="s">
        <v>722</v>
      </c>
    </row>
    <row r="10" spans="4:31" hidden="1">
      <c r="D10" s="238"/>
      <c r="E10" s="195"/>
      <c r="F10" s="195"/>
      <c r="G10" s="239"/>
      <c r="H10" s="199"/>
      <c r="AA10" s="113" t="s">
        <v>777</v>
      </c>
      <c r="AB10" s="113" t="s">
        <v>632</v>
      </c>
      <c r="AE10" t="s">
        <v>722</v>
      </c>
    </row>
    <row r="11" spans="4:31" ht="30" customHeight="1">
      <c r="D11" s="1133"/>
      <c r="E11" s="1133"/>
      <c r="F11" s="1133"/>
      <c r="G11" s="1461"/>
      <c r="H11" s="1133"/>
      <c r="AA11" s="125" t="s">
        <v>776</v>
      </c>
      <c r="AB11" s="125" t="s">
        <v>355</v>
      </c>
      <c r="AE11" t="s">
        <v>722</v>
      </c>
    </row>
    <row r="12" spans="4:31" ht="30">
      <c r="G12" s="105"/>
      <c r="AA12" s="112" t="s">
        <v>775</v>
      </c>
      <c r="AB12" s="112" t="s">
        <v>356</v>
      </c>
      <c r="AE12" t="s">
        <v>722</v>
      </c>
    </row>
    <row r="13" spans="4:31">
      <c r="G13" s="105"/>
    </row>
  </sheetData>
  <mergeCells count="3">
    <mergeCell ref="D8:H8"/>
    <mergeCell ref="D11:H11"/>
    <mergeCell ref="AA6:AE6"/>
  </mergeCells>
  <dataValidations count="1">
    <dataValidation type="list" allowBlank="1" showInputMessage="1" showErrorMessage="1" sqref="G10" xr:uid="{00000000-0002-0000-1F00-000000000000}">
      <formula1>$Q$1:$Q$2</formula1>
    </dataValidation>
  </dataValidations>
  <hyperlinks>
    <hyperlink ref="H7" location="'PRINCIPLE 6'!G127" display="Back" xr:uid="{00000000-0004-0000-1F00-000000000000}"/>
  </hyperlinks>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3"/>
  <dimension ref="C1:AE14"/>
  <sheetViews>
    <sheetView showGridLines="0" topLeftCell="C2" zoomScale="80" zoomScaleNormal="80" workbookViewId="0">
      <pane xSplit="1" ySplit="10" topLeftCell="D12" activePane="bottomRight" state="frozen"/>
      <selection activeCell="C6" sqref="C6"/>
      <selection pane="topRight" activeCell="D6" sqref="D6"/>
      <selection pane="bottomLeft" activeCell="C12" sqref="C12"/>
      <selection pane="bottomRight" activeCell="D8" sqref="D8:J8"/>
    </sheetView>
  </sheetViews>
  <sheetFormatPr defaultColWidth="0" defaultRowHeight="15"/>
  <cols>
    <col min="1" max="2" width="9.140625" hidden="1" customWidth="1"/>
    <col min="3" max="3" width="9.140625" customWidth="1"/>
    <col min="4" max="4" width="7" customWidth="1"/>
    <col min="5" max="5" width="55.7109375" customWidth="1"/>
    <col min="6" max="6" width="25.42578125" customWidth="1"/>
    <col min="7" max="7" width="21.28515625" customWidth="1"/>
    <col min="8" max="8" width="39.42578125" customWidth="1"/>
    <col min="9" max="9" width="31.7109375" customWidth="1"/>
    <col min="10" max="10" width="17.42578125" bestFit="1" customWidth="1"/>
    <col min="11" max="13" width="9.140625" customWidth="1"/>
    <col min="14" max="26" width="9.140625" hidden="1" customWidth="1"/>
    <col min="27" max="27" width="36.42578125" hidden="1" customWidth="1"/>
    <col min="28" max="28" width="36.5703125" hidden="1" customWidth="1"/>
    <col min="29" max="29" width="14.5703125" hidden="1" customWidth="1"/>
    <col min="30" max="30" width="13" hidden="1" customWidth="1"/>
    <col min="31" max="31" width="40.28515625" hidden="1" customWidth="1"/>
    <col min="32" max="16384" width="9.140625" hidden="1"/>
  </cols>
  <sheetData>
    <row r="1" spans="4:31" hidden="1">
      <c r="I1">
        <v>0</v>
      </c>
      <c r="S1" t="s">
        <v>142</v>
      </c>
    </row>
    <row r="2" spans="4:31" hidden="1">
      <c r="E2" t="s">
        <v>1352</v>
      </c>
      <c r="F2" t="s">
        <v>1353</v>
      </c>
      <c r="G2" t="s">
        <v>1354</v>
      </c>
      <c r="H2" t="s">
        <v>1355</v>
      </c>
      <c r="I2" t="s">
        <v>1356</v>
      </c>
      <c r="J2" t="s">
        <v>1357</v>
      </c>
      <c r="S2" t="s">
        <v>143</v>
      </c>
    </row>
    <row r="3" spans="4:31" hidden="1"/>
    <row r="4" spans="4:31" hidden="1"/>
    <row r="5" spans="4:31" hidden="1"/>
    <row r="6" spans="4:31" ht="20.100000000000001" customHeight="1">
      <c r="AA6" s="903" t="s">
        <v>624</v>
      </c>
      <c r="AB6" s="903"/>
      <c r="AC6" s="903"/>
      <c r="AD6" s="903"/>
      <c r="AE6" s="903"/>
    </row>
    <row r="7" spans="4:31" ht="20.100000000000001" customHeight="1">
      <c r="J7" s="303" t="s">
        <v>1177</v>
      </c>
    </row>
    <row r="8" spans="4:31" ht="30" customHeight="1">
      <c r="D8" s="1312" t="s">
        <v>357</v>
      </c>
      <c r="E8" s="1313"/>
      <c r="F8" s="1313"/>
      <c r="G8" s="1313"/>
      <c r="H8" s="1313"/>
      <c r="I8" s="1313"/>
      <c r="J8" s="1314"/>
      <c r="AA8" s="99" t="s">
        <v>619</v>
      </c>
      <c r="AB8" s="99" t="s">
        <v>716</v>
      </c>
      <c r="AC8" s="99" t="s">
        <v>717</v>
      </c>
      <c r="AD8" s="99" t="s">
        <v>622</v>
      </c>
      <c r="AE8" s="99" t="s">
        <v>723</v>
      </c>
    </row>
    <row r="9" spans="4:31" ht="30">
      <c r="D9" s="28" t="s">
        <v>1540</v>
      </c>
      <c r="E9" s="98" t="s">
        <v>337</v>
      </c>
      <c r="F9" s="23" t="s">
        <v>358</v>
      </c>
      <c r="G9" s="23" t="s">
        <v>338</v>
      </c>
      <c r="H9" s="23" t="s">
        <v>359</v>
      </c>
      <c r="I9" s="23" t="s">
        <v>360</v>
      </c>
      <c r="J9" s="23" t="s">
        <v>339</v>
      </c>
      <c r="AA9" s="124" t="s">
        <v>781</v>
      </c>
      <c r="AB9" s="124" t="s">
        <v>337</v>
      </c>
      <c r="AE9" t="s">
        <v>722</v>
      </c>
    </row>
    <row r="10" spans="4:31" ht="11.25" hidden="1" customHeight="1">
      <c r="D10" s="251"/>
      <c r="E10" s="250"/>
      <c r="F10" s="250"/>
      <c r="G10" s="252"/>
      <c r="H10" s="253"/>
      <c r="I10" s="253"/>
      <c r="J10" s="254"/>
      <c r="AA10" s="124" t="s">
        <v>780</v>
      </c>
      <c r="AB10" s="124" t="s">
        <v>358</v>
      </c>
      <c r="AE10" t="s">
        <v>722</v>
      </c>
    </row>
    <row r="11" spans="4:31" ht="30" customHeight="1">
      <c r="D11" s="983"/>
      <c r="E11" s="984"/>
      <c r="F11" s="984"/>
      <c r="G11" s="984"/>
      <c r="H11" s="984"/>
      <c r="I11" s="984"/>
      <c r="J11" s="985"/>
      <c r="AA11" s="124" t="s">
        <v>338</v>
      </c>
      <c r="AB11" s="124" t="s">
        <v>338</v>
      </c>
      <c r="AE11" t="s">
        <v>722</v>
      </c>
    </row>
    <row r="12" spans="4:31" ht="30">
      <c r="AA12" s="112" t="s">
        <v>749</v>
      </c>
      <c r="AB12" s="112" t="s">
        <v>359</v>
      </c>
      <c r="AE12" t="s">
        <v>722</v>
      </c>
    </row>
    <row r="13" spans="4:31" ht="30">
      <c r="AA13" s="112" t="s">
        <v>748</v>
      </c>
      <c r="AB13" s="112" t="s">
        <v>360</v>
      </c>
      <c r="AE13" t="s">
        <v>722</v>
      </c>
    </row>
    <row r="14" spans="4:31">
      <c r="AA14" s="113" t="s">
        <v>779</v>
      </c>
      <c r="AB14" s="113" t="s">
        <v>339</v>
      </c>
      <c r="AE14" t="s">
        <v>722</v>
      </c>
    </row>
  </sheetData>
  <mergeCells count="3">
    <mergeCell ref="D8:J8"/>
    <mergeCell ref="D11:J11"/>
    <mergeCell ref="AA6:AE6"/>
  </mergeCells>
  <dataValidations count="2">
    <dataValidation type="list" allowBlank="1" showInputMessage="1" showErrorMessage="1" sqref="H10:I10" xr:uid="{00000000-0002-0000-2000-000000000000}">
      <formula1>$S$1:$S$2</formula1>
    </dataValidation>
    <dataValidation type="textLength" operator="equal" allowBlank="1" showErrorMessage="1" error="Enter date in &quot;DD-MM-YYYY&quot; format._x000a__x000a_" prompt="_x000a_" sqref="G10" xr:uid="{B4837D22-5761-42D8-A407-91A8FC7E7D05}">
      <formula1>10</formula1>
    </dataValidation>
  </dataValidations>
  <hyperlinks>
    <hyperlink ref="J7" location="'PRINCIPLE 6'!G128" display="Back" xr:uid="{00000000-0004-0000-2000-000000000000}"/>
  </hyperlinks>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5"/>
  <dimension ref="C1:AE12"/>
  <sheetViews>
    <sheetView showGridLines="0" topLeftCell="C2" zoomScale="80" zoomScaleNormal="80" workbookViewId="0">
      <pane xSplit="1" ySplit="10" topLeftCell="D12" activePane="bottomRight" state="frozen"/>
      <selection activeCell="C6" sqref="C6"/>
      <selection pane="topRight" activeCell="D6" sqref="D6"/>
      <selection pane="bottomLeft" activeCell="C12" sqref="C12"/>
      <selection pane="bottomRight" activeCell="D8" sqref="D8:H8"/>
    </sheetView>
  </sheetViews>
  <sheetFormatPr defaultColWidth="0" defaultRowHeight="15"/>
  <cols>
    <col min="1" max="2" width="9.140625" hidden="1" customWidth="1"/>
    <col min="3" max="3" width="9.140625" customWidth="1"/>
    <col min="4" max="4" width="6.28515625" bestFit="1" customWidth="1"/>
    <col min="5" max="5" width="55.7109375" customWidth="1"/>
    <col min="6" max="6" width="25.42578125" customWidth="1"/>
    <col min="7" max="7" width="43.42578125" customWidth="1"/>
    <col min="8" max="8" width="35.42578125" customWidth="1"/>
    <col min="9" max="11" width="9.140625" customWidth="1"/>
    <col min="12" max="26" width="9.140625" hidden="1" customWidth="1"/>
    <col min="27" max="27" width="39" hidden="1" customWidth="1"/>
    <col min="28" max="28" width="35.5703125" hidden="1" customWidth="1"/>
    <col min="29" max="29" width="12.5703125" hidden="1" customWidth="1"/>
    <col min="30" max="30" width="14" hidden="1" customWidth="1"/>
    <col min="31" max="31" width="33.140625" hidden="1" customWidth="1"/>
    <col min="32" max="16384" width="9.140625" hidden="1"/>
  </cols>
  <sheetData>
    <row r="1" spans="4:31" hidden="1">
      <c r="I1">
        <v>0</v>
      </c>
    </row>
    <row r="2" spans="4:31" hidden="1">
      <c r="E2" t="s">
        <v>1358</v>
      </c>
      <c r="G2" t="s">
        <v>1359</v>
      </c>
      <c r="H2" t="s">
        <v>1360</v>
      </c>
    </row>
    <row r="3" spans="4:31" hidden="1">
      <c r="E3" t="s">
        <v>1358</v>
      </c>
      <c r="F3" t="s">
        <v>1361</v>
      </c>
      <c r="G3" t="s">
        <v>1359</v>
      </c>
      <c r="H3" t="s">
        <v>1360</v>
      </c>
    </row>
    <row r="4" spans="4:31" hidden="1"/>
    <row r="5" spans="4:31" hidden="1"/>
    <row r="6" spans="4:31" ht="20.100000000000001" customHeight="1">
      <c r="AA6" s="903" t="s">
        <v>624</v>
      </c>
      <c r="AB6" s="903"/>
      <c r="AC6" s="903"/>
      <c r="AD6" s="903"/>
      <c r="AE6" s="903"/>
    </row>
    <row r="7" spans="4:31" ht="20.100000000000001" customHeight="1">
      <c r="H7" s="303" t="s">
        <v>1177</v>
      </c>
    </row>
    <row r="8" spans="4:31" ht="30" customHeight="1">
      <c r="D8" s="1312" t="s">
        <v>366</v>
      </c>
      <c r="E8" s="1313"/>
      <c r="F8" s="1313"/>
      <c r="G8" s="1313"/>
      <c r="H8" s="1314"/>
      <c r="AA8" s="99" t="s">
        <v>619</v>
      </c>
      <c r="AB8" s="99" t="s">
        <v>716</v>
      </c>
      <c r="AC8" s="99" t="s">
        <v>717</v>
      </c>
      <c r="AD8" s="99" t="s">
        <v>622</v>
      </c>
      <c r="AE8" s="99" t="s">
        <v>723</v>
      </c>
    </row>
    <row r="9" spans="4:31" ht="45">
      <c r="D9" s="23" t="s">
        <v>1540</v>
      </c>
      <c r="E9" s="23" t="s">
        <v>362</v>
      </c>
      <c r="F9" s="23" t="s">
        <v>363</v>
      </c>
      <c r="G9" s="104" t="s">
        <v>364</v>
      </c>
      <c r="H9" s="104" t="s">
        <v>365</v>
      </c>
      <c r="AA9" s="43" t="s">
        <v>785</v>
      </c>
      <c r="AB9" s="43" t="s">
        <v>362</v>
      </c>
      <c r="AE9" t="s">
        <v>722</v>
      </c>
    </row>
    <row r="10" spans="4:31" hidden="1">
      <c r="D10" s="238"/>
      <c r="E10" s="195"/>
      <c r="F10" s="195"/>
      <c r="G10" s="195"/>
      <c r="H10" s="154"/>
      <c r="AA10" s="124" t="s">
        <v>784</v>
      </c>
      <c r="AB10" s="124" t="s">
        <v>363</v>
      </c>
      <c r="AE10" t="s">
        <v>722</v>
      </c>
    </row>
    <row r="11" spans="4:31" ht="30" customHeight="1">
      <c r="D11" s="983"/>
      <c r="E11" s="984"/>
      <c r="F11" s="984"/>
      <c r="G11" s="984"/>
      <c r="H11" s="985"/>
      <c r="AA11" s="112" t="s">
        <v>783</v>
      </c>
      <c r="AB11" s="112" t="s">
        <v>364</v>
      </c>
      <c r="AE11" t="s">
        <v>722</v>
      </c>
    </row>
    <row r="12" spans="4:31">
      <c r="AA12" s="113" t="s">
        <v>782</v>
      </c>
      <c r="AB12" s="113" t="s">
        <v>365</v>
      </c>
      <c r="AE12" t="s">
        <v>722</v>
      </c>
    </row>
  </sheetData>
  <mergeCells count="3">
    <mergeCell ref="D8:H8"/>
    <mergeCell ref="D11:H11"/>
    <mergeCell ref="AA6:AE6"/>
  </mergeCells>
  <hyperlinks>
    <hyperlink ref="H7" location="'PRINCIPLE 6'!F130" display="Back" xr:uid="{00000000-0004-0000-2100-000000000000}"/>
  </hyperlinks>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G160"/>
  <sheetViews>
    <sheetView showGridLines="0" zoomScale="80" zoomScaleNormal="80" workbookViewId="0">
      <pane xSplit="5" ySplit="10" topLeftCell="F11" activePane="bottomRight" state="frozen"/>
      <selection activeCell="C6" sqref="C6"/>
      <selection pane="topRight" activeCell="F6" sqref="F6"/>
      <selection pane="bottomLeft" activeCell="C11" sqref="C11"/>
      <selection pane="bottomRight" activeCell="D8" sqref="D8:G8"/>
    </sheetView>
  </sheetViews>
  <sheetFormatPr defaultColWidth="9.140625" defaultRowHeight="15"/>
  <cols>
    <col min="1" max="2" width="20.7109375" hidden="1" customWidth="1"/>
    <col min="3" max="4" width="9.140625" customWidth="1"/>
    <col min="5" max="5" width="63.85546875" customWidth="1"/>
    <col min="6" max="13" width="25.42578125" customWidth="1"/>
    <col min="14" max="19" width="12.42578125" bestFit="1" customWidth="1"/>
  </cols>
  <sheetData>
    <row r="1" spans="1:7" hidden="1">
      <c r="A1" s="139" t="s">
        <v>1180</v>
      </c>
      <c r="B1" s="139" t="s">
        <v>1181</v>
      </c>
      <c r="C1" s="139" t="s">
        <v>1182</v>
      </c>
    </row>
    <row r="2" spans="1:7" hidden="1">
      <c r="A2" s="139">
        <v>1</v>
      </c>
      <c r="B2" s="139">
        <v>2</v>
      </c>
      <c r="C2" s="139">
        <v>2</v>
      </c>
    </row>
    <row r="3" spans="1:7" hidden="1"/>
    <row r="4" spans="1:7" hidden="1">
      <c r="A4">
        <v>0</v>
      </c>
    </row>
    <row r="7" spans="1:7">
      <c r="G7" s="303" t="s">
        <v>1177</v>
      </c>
    </row>
    <row r="8" spans="1:7" ht="30" customHeight="1">
      <c r="D8" s="1312" t="s">
        <v>1183</v>
      </c>
      <c r="E8" s="1313"/>
      <c r="F8" s="1313"/>
      <c r="G8" s="1314"/>
    </row>
    <row r="9" spans="1:7" hidden="1">
      <c r="D9" s="141"/>
      <c r="E9" s="140"/>
      <c r="F9" s="140"/>
      <c r="G9" s="142"/>
    </row>
    <row r="10" spans="1:7" ht="33" customHeight="1">
      <c r="D10" s="1465"/>
      <c r="E10" s="1459"/>
      <c r="F10" s="1459"/>
      <c r="G10" s="1460"/>
    </row>
    <row r="11" spans="1:7">
      <c r="A11" s="1466" t="s">
        <v>1184</v>
      </c>
      <c r="B11" s="1466"/>
      <c r="D11" s="42" t="s">
        <v>1540</v>
      </c>
      <c r="E11" s="42" t="s">
        <v>31</v>
      </c>
    </row>
    <row r="12" spans="1:7">
      <c r="A12" s="1467"/>
      <c r="B12" s="1467"/>
      <c r="D12" s="2">
        <v>1</v>
      </c>
      <c r="E12" s="2" t="s">
        <v>1185</v>
      </c>
    </row>
    <row r="13" spans="1:7">
      <c r="A13" s="1467"/>
      <c r="B13" s="1467"/>
      <c r="D13" s="2">
        <v>2</v>
      </c>
      <c r="E13" s="2" t="s">
        <v>1186</v>
      </c>
    </row>
    <row r="14" spans="1:7" ht="30">
      <c r="A14" s="1256"/>
      <c r="B14" s="1462"/>
      <c r="D14" s="29">
        <v>3</v>
      </c>
      <c r="E14" s="34" t="s">
        <v>1187</v>
      </c>
    </row>
    <row r="15" spans="1:7" ht="20.100000000000001" customHeight="1">
      <c r="A15" s="144" t="str">
        <f>"FY ("&amp;RIGHT('General Disclosures'!$F$19,4)&amp;"-"&amp;RIGHT('General Disclosures'!$H$19,2)&amp;")"</f>
        <v>FY (-)</v>
      </c>
      <c r="B15" s="159" t="str">
        <f>"PY ("&amp;RIGHT('General Disclosures'!$F$20,4)&amp;"-"&amp;RIGHT('General Disclosures'!$H$20,2)&amp;")"</f>
        <v>PY (-)</v>
      </c>
      <c r="D15" s="2"/>
      <c r="E15" s="242" t="s">
        <v>302</v>
      </c>
    </row>
    <row r="16" spans="1:7">
      <c r="A16" s="1463"/>
      <c r="B16" s="1464"/>
      <c r="D16" s="2"/>
      <c r="E16" s="29" t="s">
        <v>308</v>
      </c>
    </row>
    <row r="17" spans="1:5">
      <c r="A17" s="163"/>
      <c r="B17" s="164"/>
      <c r="D17" s="2"/>
      <c r="E17" s="138" t="s">
        <v>309</v>
      </c>
    </row>
    <row r="18" spans="1:5">
      <c r="A18" s="165"/>
      <c r="B18" s="166"/>
      <c r="D18" s="2"/>
      <c r="E18" s="138" t="s">
        <v>310</v>
      </c>
    </row>
    <row r="19" spans="1:5">
      <c r="A19" s="165"/>
      <c r="B19" s="166"/>
      <c r="D19" s="2"/>
      <c r="E19" s="138" t="s">
        <v>311</v>
      </c>
    </row>
    <row r="20" spans="1:5">
      <c r="A20" s="165"/>
      <c r="B20" s="166"/>
      <c r="D20" s="2"/>
      <c r="E20" s="138" t="s">
        <v>312</v>
      </c>
    </row>
    <row r="21" spans="1:5">
      <c r="A21" s="165"/>
      <c r="B21" s="166"/>
      <c r="D21" s="2"/>
      <c r="E21" s="138" t="s">
        <v>313</v>
      </c>
    </row>
    <row r="22" spans="1:5" ht="15" customHeight="1">
      <c r="A22" s="145" t="str">
        <f>IF(COUNT(A17:A21)&gt;0,SUM(A17:A21),"")</f>
        <v/>
      </c>
      <c r="B22" s="160" t="str">
        <f>IF(COUNT(B17:B21)&gt;0,SUM(B17:B21),"")</f>
        <v/>
      </c>
      <c r="D22" s="2"/>
      <c r="E22" s="15" t="s">
        <v>1188</v>
      </c>
    </row>
    <row r="23" spans="1:5">
      <c r="A23" s="165"/>
      <c r="B23" s="166"/>
      <c r="D23" s="2"/>
      <c r="E23" s="2" t="s">
        <v>1501</v>
      </c>
    </row>
    <row r="24" spans="1:5" ht="30" customHeight="1">
      <c r="A24" s="384"/>
      <c r="B24" s="385"/>
      <c r="D24" s="2"/>
      <c r="E24" s="15" t="s">
        <v>1502</v>
      </c>
    </row>
    <row r="25" spans="1:5" ht="30">
      <c r="A25" s="386"/>
      <c r="B25" s="387"/>
      <c r="D25" s="2"/>
      <c r="E25" s="15" t="s">
        <v>1503</v>
      </c>
    </row>
    <row r="26" spans="1:5" ht="30" customHeight="1">
      <c r="A26" s="1463"/>
      <c r="B26" s="1464"/>
      <c r="D26" s="2"/>
      <c r="E26" s="34" t="s">
        <v>344</v>
      </c>
    </row>
    <row r="27" spans="1:5">
      <c r="A27" s="147" t="str">
        <f>IF(COUNT(A28:A29)&gt;0,SUM(A28:A29),"")</f>
        <v/>
      </c>
      <c r="B27" s="162" t="str">
        <f>IF(COUNT(B28:B29)&gt;0,SUM(B28:B29),"")</f>
        <v/>
      </c>
      <c r="D27" s="2"/>
      <c r="E27" s="2" t="s">
        <v>1190</v>
      </c>
    </row>
    <row r="28" spans="1:5">
      <c r="A28" s="167"/>
      <c r="B28" s="166"/>
      <c r="D28" s="2"/>
      <c r="E28" s="138" t="s">
        <v>368</v>
      </c>
    </row>
    <row r="29" spans="1:5">
      <c r="A29" s="167"/>
      <c r="B29" s="166"/>
      <c r="D29" s="2"/>
      <c r="E29" s="138" t="s">
        <v>1191</v>
      </c>
    </row>
    <row r="30" spans="1:5">
      <c r="A30" s="146" t="str">
        <f>IF(COUNT(A31:A32)&gt;0,SUM(A31:A32),"")</f>
        <v/>
      </c>
      <c r="B30" s="160" t="str">
        <f>IF(COUNT(B31:B32)&gt;0,SUM(B31:B32),"")</f>
        <v/>
      </c>
      <c r="D30" s="2"/>
      <c r="E30" s="2" t="s">
        <v>1192</v>
      </c>
    </row>
    <row r="31" spans="1:5">
      <c r="A31" s="167"/>
      <c r="B31" s="166"/>
      <c r="D31" s="2"/>
      <c r="E31" s="138" t="s">
        <v>368</v>
      </c>
    </row>
    <row r="32" spans="1:5">
      <c r="A32" s="167"/>
      <c r="B32" s="166"/>
      <c r="D32" s="2"/>
      <c r="E32" s="138" t="s">
        <v>1191</v>
      </c>
    </row>
    <row r="33" spans="1:5">
      <c r="A33" s="146" t="str">
        <f>IF(COUNT(A34:A35)&gt;0,SUM(A34:A35),"")</f>
        <v/>
      </c>
      <c r="B33" s="160" t="str">
        <f>IF(COUNT(B34:B35)&gt;0,SUM(B34:B35),"")</f>
        <v/>
      </c>
      <c r="D33" s="2"/>
      <c r="E33" s="2" t="s">
        <v>1193</v>
      </c>
    </row>
    <row r="34" spans="1:5">
      <c r="A34" s="167"/>
      <c r="B34" s="166"/>
      <c r="D34" s="2"/>
      <c r="E34" s="138" t="s">
        <v>368</v>
      </c>
    </row>
    <row r="35" spans="1:5">
      <c r="A35" s="167"/>
      <c r="B35" s="166"/>
      <c r="D35" s="2"/>
      <c r="E35" s="138" t="s">
        <v>1191</v>
      </c>
    </row>
    <row r="36" spans="1:5">
      <c r="A36" s="146" t="str">
        <f>IF(COUNT(A37:A38)&gt;0,SUM(A37:A38),"")</f>
        <v/>
      </c>
      <c r="B36" s="160" t="str">
        <f>IF(COUNT(B37:B38)&gt;0,SUM(B37:B38),"")</f>
        <v/>
      </c>
      <c r="D36" s="2"/>
      <c r="E36" s="2" t="s">
        <v>348</v>
      </c>
    </row>
    <row r="37" spans="1:5">
      <c r="A37" s="167"/>
      <c r="B37" s="166"/>
      <c r="D37" s="2"/>
      <c r="E37" s="138" t="s">
        <v>368</v>
      </c>
    </row>
    <row r="38" spans="1:5">
      <c r="A38" s="167"/>
      <c r="B38" s="166"/>
      <c r="D38" s="2"/>
      <c r="E38" s="138" t="s">
        <v>1191</v>
      </c>
    </row>
    <row r="39" spans="1:5">
      <c r="A39" s="146" t="str">
        <f>IF(COUNT(A40:A41)&gt;0,SUM(A40:A41),"")</f>
        <v/>
      </c>
      <c r="B39" s="160" t="str">
        <f>IF(COUNT(B40:B41)&gt;0,SUM(B40:B41),"")</f>
        <v/>
      </c>
      <c r="D39" s="2"/>
      <c r="E39" s="2" t="s">
        <v>313</v>
      </c>
    </row>
    <row r="40" spans="1:5">
      <c r="A40" s="167"/>
      <c r="B40" s="166"/>
      <c r="D40" s="2"/>
      <c r="E40" s="138" t="s">
        <v>368</v>
      </c>
    </row>
    <row r="41" spans="1:5">
      <c r="A41" s="167"/>
      <c r="B41" s="166"/>
      <c r="D41" s="2"/>
      <c r="E41" s="138" t="s">
        <v>1191</v>
      </c>
    </row>
    <row r="42" spans="1:5">
      <c r="A42" s="133" t="str">
        <f>+IF(COUNT(A27,A30,A33,A36,A39)&gt;0,SUM(A27,A30,A33,A36,A39),"")</f>
        <v/>
      </c>
      <c r="B42" s="161" t="str">
        <f>+IF(COUNT(B27,B30,B33,B36,B39)&gt;0,SUM(B27,B30,B33,B36,B39),"")</f>
        <v/>
      </c>
      <c r="D42" s="2"/>
      <c r="E42" s="2" t="s">
        <v>349</v>
      </c>
    </row>
    <row r="112" spans="5:5">
      <c r="E112" s="273" t="s">
        <v>1367</v>
      </c>
    </row>
    <row r="113" spans="5:5">
      <c r="E113" s="273" t="s">
        <v>1368</v>
      </c>
    </row>
    <row r="114" spans="5:5">
      <c r="E114" s="273"/>
    </row>
    <row r="115" spans="5:5">
      <c r="E115" s="273"/>
    </row>
    <row r="116" spans="5:5">
      <c r="E116" s="273"/>
    </row>
    <row r="117" spans="5:5">
      <c r="E117" s="273" t="s">
        <v>1369</v>
      </c>
    </row>
    <row r="118" spans="5:5">
      <c r="E118" s="273" t="s">
        <v>1370</v>
      </c>
    </row>
    <row r="119" spans="5:5">
      <c r="E119" s="273" t="s">
        <v>1371</v>
      </c>
    </row>
    <row r="120" spans="5:5">
      <c r="E120" s="273" t="s">
        <v>1372</v>
      </c>
    </row>
    <row r="121" spans="5:5">
      <c r="E121" s="273" t="s">
        <v>1373</v>
      </c>
    </row>
    <row r="122" spans="5:5">
      <c r="E122" s="273" t="s">
        <v>1374</v>
      </c>
    </row>
    <row r="123" spans="5:5">
      <c r="E123" s="273" t="s">
        <v>1375</v>
      </c>
    </row>
    <row r="124" spans="5:5">
      <c r="E124" s="273" t="s">
        <v>1376</v>
      </c>
    </row>
    <row r="125" spans="5:5">
      <c r="E125" s="273" t="s">
        <v>2533</v>
      </c>
    </row>
    <row r="126" spans="5:5">
      <c r="E126" s="273"/>
    </row>
    <row r="127" spans="5:5">
      <c r="E127" s="273" t="s">
        <v>1483</v>
      </c>
    </row>
    <row r="128" spans="5:5">
      <c r="E128" s="273" t="s">
        <v>1378</v>
      </c>
    </row>
    <row r="129" spans="5:5">
      <c r="E129" s="273" t="s">
        <v>1379</v>
      </c>
    </row>
    <row r="130" spans="5:5">
      <c r="E130" s="273" t="s">
        <v>1484</v>
      </c>
    </row>
    <row r="131" spans="5:5">
      <c r="E131" s="273" t="s">
        <v>1380</v>
      </c>
    </row>
    <row r="132" spans="5:5">
      <c r="E132" s="273" t="s">
        <v>1381</v>
      </c>
    </row>
    <row r="133" spans="5:5">
      <c r="E133" s="273" t="s">
        <v>1485</v>
      </c>
    </row>
    <row r="134" spans="5:5">
      <c r="E134" s="273" t="s">
        <v>1382</v>
      </c>
    </row>
    <row r="135" spans="5:5">
      <c r="E135" s="273" t="s">
        <v>1383</v>
      </c>
    </row>
    <row r="136" spans="5:5">
      <c r="E136" s="273" t="s">
        <v>1486</v>
      </c>
    </row>
    <row r="137" spans="5:5">
      <c r="E137" s="273" t="s">
        <v>1384</v>
      </c>
    </row>
    <row r="138" spans="5:5">
      <c r="E138" s="273" t="s">
        <v>1385</v>
      </c>
    </row>
    <row r="139" spans="5:5">
      <c r="E139" s="273" t="s">
        <v>1487</v>
      </c>
    </row>
    <row r="140" spans="5:5">
      <c r="E140" s="273" t="s">
        <v>1386</v>
      </c>
    </row>
    <row r="141" spans="5:5">
      <c r="E141" s="273" t="s">
        <v>1387</v>
      </c>
    </row>
    <row r="142" spans="5:5">
      <c r="E142" s="273" t="s">
        <v>1388</v>
      </c>
    </row>
    <row r="143" spans="5:5">
      <c r="E143" s="143"/>
    </row>
    <row r="144" spans="5:5">
      <c r="E144" s="143"/>
    </row>
    <row r="145" spans="5:5">
      <c r="E145" s="143"/>
    </row>
    <row r="146" spans="5:5">
      <c r="E146" s="143"/>
    </row>
    <row r="147" spans="5:5">
      <c r="E147" s="143"/>
    </row>
    <row r="148" spans="5:5">
      <c r="E148" s="143"/>
    </row>
    <row r="149" spans="5:5">
      <c r="E149" s="143"/>
    </row>
    <row r="150" spans="5:5">
      <c r="E150" s="143"/>
    </row>
    <row r="151" spans="5:5">
      <c r="E151" s="143"/>
    </row>
    <row r="152" spans="5:5">
      <c r="E152" s="143"/>
    </row>
    <row r="153" spans="5:5">
      <c r="E153" s="143"/>
    </row>
    <row r="154" spans="5:5">
      <c r="E154" s="143"/>
    </row>
    <row r="155" spans="5:5">
      <c r="E155" s="143"/>
    </row>
    <row r="156" spans="5:5">
      <c r="E156" s="143"/>
    </row>
    <row r="157" spans="5:5">
      <c r="E157" s="143"/>
    </row>
    <row r="158" spans="5:5">
      <c r="E158" s="143"/>
    </row>
    <row r="159" spans="5:5">
      <c r="E159" s="143"/>
    </row>
    <row r="160" spans="5:5">
      <c r="E160" s="143"/>
    </row>
  </sheetData>
  <mergeCells count="8">
    <mergeCell ref="A14:B14"/>
    <mergeCell ref="A16:B16"/>
    <mergeCell ref="A26:B26"/>
    <mergeCell ref="D8:G8"/>
    <mergeCell ref="D10:G10"/>
    <mergeCell ref="A11:B11"/>
    <mergeCell ref="A12:B12"/>
    <mergeCell ref="A13:B13"/>
  </mergeCells>
  <dataValidations count="3">
    <dataValidation type="decimal" allowBlank="1" showInputMessage="1" showErrorMessage="1" error="Upto two decimal numeric value allowed." sqref="A40:B41 A37:B38 A31:B32 A17:B21" xr:uid="{4EF6A368-5055-4E9C-98FD-5DCAAE8D4404}">
      <formula1>0</formula1>
      <formula2>9.99999999999999E+54</formula2>
    </dataValidation>
    <dataValidation type="decimal" allowBlank="1" showInputMessage="1" showErrorMessage="1" error="Upto two decimal numeric value allowed._x000a_" sqref="A23:B25 A34:B35" xr:uid="{99097CFB-ADC4-4374-8A2A-385C8754B1E4}">
      <formula1>0</formula1>
      <formula2>9.99999999999999E+54</formula2>
    </dataValidation>
    <dataValidation type="decimal" allowBlank="1" showInputMessage="1" showErrorMessage="1" error="Upto two demial numeric value allowed." sqref="A28:B29" xr:uid="{5A0B04F6-B269-47F4-8B1A-8E52C7B15E90}">
      <formula1>0</formula1>
      <formula2>9.99999999999999E+54</formula2>
    </dataValidation>
  </dataValidations>
  <hyperlinks>
    <hyperlink ref="G7" location="'PRINCIPLE 6'!G133" display="Back" xr:uid="{00000000-0004-0000-2400-000000000000}"/>
    <hyperlink ref="A11:B11" location="'Plant in area of water stress'!A1" display="Delete" xr:uid="{00000000-0004-0000-2400-000001000000}"/>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1"/>
  <dimension ref="C1:AE12"/>
  <sheetViews>
    <sheetView showGridLines="0" topLeftCell="C2" zoomScale="80" zoomScaleNormal="80" workbookViewId="0">
      <pane xSplit="1" ySplit="10" topLeftCell="D12" activePane="bottomRight" state="frozen"/>
      <selection activeCell="D8" sqref="D8:G8"/>
      <selection pane="topRight" activeCell="D8" sqref="D8:G8"/>
      <selection pane="bottomLeft" activeCell="D8" sqref="D8:G8"/>
      <selection pane="bottomRight" activeCell="D8" sqref="D8:H8"/>
    </sheetView>
  </sheetViews>
  <sheetFormatPr defaultColWidth="0" defaultRowHeight="15"/>
  <cols>
    <col min="1" max="2" width="9.140625" hidden="1" customWidth="1"/>
    <col min="3" max="3" width="9.140625" customWidth="1"/>
    <col min="4" max="4" width="6.28515625" bestFit="1" customWidth="1"/>
    <col min="5" max="5" width="55.7109375" customWidth="1"/>
    <col min="6" max="6" width="43.5703125" customWidth="1"/>
    <col min="7" max="7" width="43.42578125" customWidth="1"/>
    <col min="8" max="8" width="35.42578125" customWidth="1"/>
    <col min="9" max="11" width="9.140625" customWidth="1"/>
    <col min="12" max="26" width="9.140625" hidden="1" customWidth="1"/>
    <col min="27" max="27" width="31.5703125" hidden="1" customWidth="1"/>
    <col min="28" max="28" width="29" hidden="1" customWidth="1"/>
    <col min="29" max="29" width="11.7109375" hidden="1" customWidth="1"/>
    <col min="30" max="30" width="11" hidden="1" customWidth="1"/>
    <col min="31" max="31" width="34.140625" hidden="1" customWidth="1"/>
    <col min="32" max="16384" width="9.140625" hidden="1"/>
  </cols>
  <sheetData>
    <row r="1" spans="4:31" hidden="1">
      <c r="I1">
        <v>0</v>
      </c>
    </row>
    <row r="2" spans="4:31" hidden="1">
      <c r="E2" t="s">
        <v>1364</v>
      </c>
      <c r="F2" t="s">
        <v>2573</v>
      </c>
      <c r="G2" t="s">
        <v>1365</v>
      </c>
      <c r="H2" t="s">
        <v>1366</v>
      </c>
    </row>
    <row r="3" spans="4:31" hidden="1"/>
    <row r="4" spans="4:31" hidden="1"/>
    <row r="5" spans="4:31" hidden="1"/>
    <row r="6" spans="4:31" ht="20.100000000000001" customHeight="1">
      <c r="AA6" s="903" t="s">
        <v>624</v>
      </c>
      <c r="AB6" s="903"/>
      <c r="AC6" s="903"/>
      <c r="AD6" s="903"/>
      <c r="AE6" s="903"/>
    </row>
    <row r="7" spans="4:31" ht="20.100000000000001" customHeight="1">
      <c r="H7" s="303" t="s">
        <v>1177</v>
      </c>
    </row>
    <row r="8" spans="4:31" ht="35.25" customHeight="1">
      <c r="D8" s="1312" t="s">
        <v>371</v>
      </c>
      <c r="E8" s="1313"/>
      <c r="F8" s="1313"/>
      <c r="G8" s="1313"/>
      <c r="H8" s="1314"/>
      <c r="AA8" s="99" t="s">
        <v>619</v>
      </c>
      <c r="AB8" s="99" t="s">
        <v>716</v>
      </c>
      <c r="AC8" s="99" t="s">
        <v>717</v>
      </c>
      <c r="AD8" s="99" t="s">
        <v>622</v>
      </c>
      <c r="AE8" s="99" t="s">
        <v>723</v>
      </c>
    </row>
    <row r="9" spans="4:31" ht="30">
      <c r="D9" s="23" t="s">
        <v>1540</v>
      </c>
      <c r="E9" s="23" t="s">
        <v>351</v>
      </c>
      <c r="F9" s="23" t="s">
        <v>1573</v>
      </c>
      <c r="G9" s="104" t="s">
        <v>372</v>
      </c>
      <c r="H9" s="104" t="s">
        <v>365</v>
      </c>
      <c r="AA9" s="124" t="s">
        <v>813</v>
      </c>
      <c r="AB9" s="124" t="s">
        <v>351</v>
      </c>
      <c r="AE9" t="s">
        <v>722</v>
      </c>
    </row>
    <row r="10" spans="4:31" ht="60" hidden="1">
      <c r="D10" s="251"/>
      <c r="E10" s="250"/>
      <c r="F10" s="250"/>
      <c r="G10" s="250"/>
      <c r="H10" s="254"/>
      <c r="AA10" s="43" t="s">
        <v>814</v>
      </c>
      <c r="AB10" s="43" t="s">
        <v>423</v>
      </c>
      <c r="AE10" t="s">
        <v>722</v>
      </c>
    </row>
    <row r="11" spans="4:31" ht="30" customHeight="1">
      <c r="D11" s="983"/>
      <c r="E11" s="984"/>
      <c r="F11" s="984"/>
      <c r="G11" s="984"/>
      <c r="H11" s="985"/>
      <c r="AA11" s="113" t="s">
        <v>815</v>
      </c>
      <c r="AB11" s="113" t="s">
        <v>372</v>
      </c>
      <c r="AE11" t="s">
        <v>722</v>
      </c>
    </row>
    <row r="12" spans="4:31">
      <c r="AA12" s="113" t="s">
        <v>782</v>
      </c>
      <c r="AB12" s="113" t="s">
        <v>365</v>
      </c>
      <c r="AE12" t="s">
        <v>722</v>
      </c>
    </row>
  </sheetData>
  <mergeCells count="3">
    <mergeCell ref="D8:H8"/>
    <mergeCell ref="D11:H11"/>
    <mergeCell ref="AA6:AE6"/>
  </mergeCells>
  <hyperlinks>
    <hyperlink ref="H7" location="'PRINCIPLE 6'!G145" display="Back" xr:uid="{00000000-0004-0000-2500-000000000000}"/>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6"/>
  <dimension ref="C1:AG26"/>
  <sheetViews>
    <sheetView showGridLines="0" topLeftCell="C6" zoomScale="90" zoomScaleNormal="90" workbookViewId="0">
      <pane ySplit="3" topLeftCell="A9" activePane="bottomLeft" state="frozen"/>
      <selection activeCell="D8" sqref="D8:G8"/>
      <selection pane="bottomLeft" activeCell="D8" sqref="D8:G8"/>
    </sheetView>
  </sheetViews>
  <sheetFormatPr defaultColWidth="0" defaultRowHeight="15"/>
  <cols>
    <col min="1" max="2" width="0.7109375" hidden="1" customWidth="1"/>
    <col min="3" max="3" width="11.7109375" customWidth="1"/>
    <col min="4" max="4" width="6.28515625" bestFit="1" customWidth="1"/>
    <col min="5" max="5" width="55.7109375" customWidth="1"/>
    <col min="6" max="6" width="63.5703125" bestFit="1" customWidth="1"/>
    <col min="7" max="7" width="35.42578125" customWidth="1"/>
    <col min="8" max="9" width="9.140625" customWidth="1"/>
    <col min="10" max="10" width="11.85546875" customWidth="1"/>
    <col min="11" max="11" width="9.140625" hidden="1" customWidth="1"/>
    <col min="12" max="12" width="44.5703125" hidden="1" customWidth="1"/>
    <col min="13" max="13" width="43.5703125" hidden="1" customWidth="1"/>
    <col min="14" max="14" width="14.5703125" hidden="1" customWidth="1"/>
    <col min="15" max="15" width="14.28515625" hidden="1" customWidth="1"/>
    <col min="16" max="16" width="13.7109375" hidden="1" customWidth="1"/>
    <col min="17" max="17" width="8.5703125" hidden="1" customWidth="1"/>
    <col min="18" max="26" width="9.140625" hidden="1" customWidth="1"/>
    <col min="27" max="27" width="45.7109375" hidden="1" customWidth="1"/>
    <col min="28" max="28" width="39.42578125" hidden="1" customWidth="1"/>
    <col min="29" max="29" width="5" hidden="1" customWidth="1"/>
    <col min="30" max="30" width="3.7109375" hidden="1" customWidth="1"/>
    <col min="31" max="31" width="5.28515625" hidden="1" customWidth="1"/>
    <col min="32" max="32" width="6.28515625" hidden="1" customWidth="1"/>
    <col min="33" max="16384" width="0.7109375" hidden="1"/>
  </cols>
  <sheetData>
    <row r="1" spans="4:33" hidden="1">
      <c r="Q1" t="s">
        <v>387</v>
      </c>
    </row>
    <row r="2" spans="4:33" hidden="1">
      <c r="Q2" t="s">
        <v>22</v>
      </c>
    </row>
    <row r="3" spans="4:33" hidden="1">
      <c r="Q3" t="s">
        <v>23</v>
      </c>
    </row>
    <row r="4" spans="4:33" hidden="1"/>
    <row r="5" spans="4:33" hidden="1"/>
    <row r="6" spans="4:33" ht="20.100000000000001" customHeight="1">
      <c r="AA6" s="903" t="s">
        <v>624</v>
      </c>
      <c r="AB6" s="903"/>
      <c r="AC6" s="903"/>
      <c r="AD6" s="903"/>
      <c r="AE6" s="903"/>
    </row>
    <row r="7" spans="4:33" ht="20.100000000000001" customHeight="1" thickBot="1"/>
    <row r="8" spans="4:33" ht="38.25" customHeight="1">
      <c r="D8" s="1468" t="s">
        <v>1556</v>
      </c>
      <c r="E8" s="1469"/>
      <c r="F8" s="1469"/>
      <c r="G8" s="1470"/>
      <c r="AA8" s="99" t="s">
        <v>619</v>
      </c>
      <c r="AB8" s="99" t="s">
        <v>620</v>
      </c>
      <c r="AC8" s="99" t="s">
        <v>621</v>
      </c>
      <c r="AD8" s="99" t="s">
        <v>622</v>
      </c>
      <c r="AE8" s="99" t="s">
        <v>623</v>
      </c>
    </row>
    <row r="9" spans="4:33" ht="20.100000000000001" customHeight="1">
      <c r="D9" s="1433" t="s">
        <v>101</v>
      </c>
      <c r="E9" s="1434"/>
      <c r="F9" s="1434"/>
      <c r="G9" s="1471"/>
    </row>
    <row r="10" spans="4:33" ht="20.100000000000001" customHeight="1">
      <c r="D10" s="1030" t="s">
        <v>430</v>
      </c>
      <c r="E10" s="1031"/>
      <c r="F10" s="1031"/>
      <c r="G10" s="579"/>
      <c r="AA10" s="1" t="s">
        <v>695</v>
      </c>
      <c r="AB10" s="1" t="s">
        <v>430</v>
      </c>
      <c r="AE10" t="s">
        <v>722</v>
      </c>
      <c r="AF10" t="s">
        <v>1389</v>
      </c>
      <c r="AG10" t="s">
        <v>1390</v>
      </c>
    </row>
    <row r="11" spans="4:33" ht="32.25" customHeight="1">
      <c r="D11" s="1475" t="s">
        <v>550</v>
      </c>
      <c r="E11" s="1476"/>
      <c r="F11" s="1477"/>
      <c r="G11" s="289"/>
      <c r="AA11" s="1"/>
      <c r="AB11" s="1"/>
    </row>
    <row r="12" spans="4:33" ht="30">
      <c r="D12" s="293" t="s">
        <v>1540</v>
      </c>
      <c r="E12" s="23" t="s">
        <v>373</v>
      </c>
      <c r="F12" s="283" t="s">
        <v>1528</v>
      </c>
      <c r="G12" s="286"/>
      <c r="AA12" s="1" t="s">
        <v>713</v>
      </c>
      <c r="AB12" s="1" t="s">
        <v>373</v>
      </c>
      <c r="AD12" s="1"/>
      <c r="AE12" t="s">
        <v>722</v>
      </c>
      <c r="AF12" t="s">
        <v>1391</v>
      </c>
      <c r="AG12" t="s">
        <v>1390</v>
      </c>
    </row>
    <row r="13" spans="4:33">
      <c r="D13" s="290">
        <v>1</v>
      </c>
      <c r="E13" s="797"/>
      <c r="F13" s="798"/>
      <c r="G13" s="286"/>
      <c r="AA13" t="s">
        <v>714</v>
      </c>
      <c r="AB13" t="s">
        <v>374</v>
      </c>
      <c r="AC13" s="101"/>
      <c r="AD13" s="101"/>
      <c r="AE13" t="s">
        <v>722</v>
      </c>
      <c r="AF13" t="s">
        <v>1392</v>
      </c>
      <c r="AG13" t="s">
        <v>1392</v>
      </c>
    </row>
    <row r="14" spans="4:33">
      <c r="D14" s="290">
        <v>2</v>
      </c>
      <c r="E14" s="797"/>
      <c r="F14" s="798"/>
      <c r="G14" s="286"/>
      <c r="L14" s="1"/>
      <c r="N14" s="101"/>
      <c r="O14" s="101"/>
      <c r="AF14" t="s">
        <v>1393</v>
      </c>
      <c r="AG14" t="s">
        <v>1393</v>
      </c>
    </row>
    <row r="15" spans="4:33">
      <c r="D15" s="290">
        <v>3</v>
      </c>
      <c r="E15" s="797"/>
      <c r="F15" s="798"/>
      <c r="G15" s="286"/>
      <c r="L15" s="1"/>
      <c r="N15" s="101"/>
      <c r="O15" s="101"/>
      <c r="AF15" t="s">
        <v>1394</v>
      </c>
      <c r="AG15" t="s">
        <v>1394</v>
      </c>
    </row>
    <row r="16" spans="4:33">
      <c r="D16" s="290">
        <v>4</v>
      </c>
      <c r="E16" s="797"/>
      <c r="F16" s="798"/>
      <c r="G16" s="286"/>
      <c r="L16" s="1"/>
      <c r="N16" s="101"/>
      <c r="O16" s="101"/>
      <c r="AF16" t="s">
        <v>1395</v>
      </c>
      <c r="AG16" t="s">
        <v>1395</v>
      </c>
    </row>
    <row r="17" spans="4:33">
      <c r="D17" s="290">
        <v>5</v>
      </c>
      <c r="E17" s="797"/>
      <c r="F17" s="798"/>
      <c r="G17" s="286"/>
      <c r="L17" s="1"/>
      <c r="N17" s="101"/>
      <c r="O17" s="101"/>
      <c r="AF17" t="s">
        <v>1396</v>
      </c>
      <c r="AG17" t="s">
        <v>1396</v>
      </c>
    </row>
    <row r="18" spans="4:33">
      <c r="D18" s="290">
        <v>6</v>
      </c>
      <c r="E18" s="797"/>
      <c r="F18" s="798"/>
      <c r="G18" s="286"/>
      <c r="L18" s="1"/>
      <c r="N18" s="101"/>
      <c r="O18" s="101"/>
      <c r="AF18" t="s">
        <v>1397</v>
      </c>
      <c r="AG18" t="s">
        <v>1397</v>
      </c>
    </row>
    <row r="19" spans="4:33">
      <c r="D19" s="290">
        <v>7</v>
      </c>
      <c r="E19" s="797"/>
      <c r="F19" s="798"/>
      <c r="G19" s="286"/>
      <c r="L19" s="1"/>
      <c r="N19" s="101"/>
      <c r="O19" s="101"/>
      <c r="AF19" t="s">
        <v>1398</v>
      </c>
      <c r="AG19" t="s">
        <v>1398</v>
      </c>
    </row>
    <row r="20" spans="4:33">
      <c r="D20" s="290">
        <v>8</v>
      </c>
      <c r="E20" s="797"/>
      <c r="F20" s="798"/>
      <c r="G20" s="286"/>
      <c r="L20" s="1"/>
      <c r="N20" s="101"/>
      <c r="O20" s="101"/>
      <c r="AF20" t="s">
        <v>1399</v>
      </c>
      <c r="AG20" t="s">
        <v>1399</v>
      </c>
    </row>
    <row r="21" spans="4:33">
      <c r="D21" s="290">
        <v>9</v>
      </c>
      <c r="E21" s="797"/>
      <c r="F21" s="798"/>
      <c r="G21" s="286"/>
      <c r="L21" s="1"/>
      <c r="N21" s="101"/>
      <c r="O21" s="101"/>
      <c r="AF21" t="s">
        <v>1400</v>
      </c>
      <c r="AG21" t="s">
        <v>1400</v>
      </c>
    </row>
    <row r="22" spans="4:33">
      <c r="D22" s="290">
        <v>10</v>
      </c>
      <c r="E22" s="797"/>
      <c r="F22" s="798"/>
      <c r="G22" s="291"/>
      <c r="L22" s="1"/>
      <c r="N22" s="101"/>
      <c r="O22" s="101"/>
      <c r="AF22" t="s">
        <v>1401</v>
      </c>
      <c r="AG22" t="s">
        <v>1401</v>
      </c>
    </row>
    <row r="23" spans="4:33" ht="30" customHeight="1">
      <c r="D23" s="1065" t="s">
        <v>519</v>
      </c>
      <c r="E23" s="1066"/>
      <c r="F23" s="1067"/>
      <c r="G23" s="292" t="s">
        <v>66</v>
      </c>
    </row>
    <row r="24" spans="4:33" ht="15.75">
      <c r="D24" s="1472" t="s">
        <v>122</v>
      </c>
      <c r="E24" s="1473"/>
      <c r="F24" s="1473"/>
      <c r="G24" s="1474"/>
    </row>
    <row r="25" spans="4:33" ht="30" customHeight="1">
      <c r="D25" s="1101" t="s">
        <v>520</v>
      </c>
      <c r="E25" s="1102"/>
      <c r="F25" s="1102"/>
      <c r="G25" s="181" t="s">
        <v>66</v>
      </c>
    </row>
    <row r="26" spans="4:33" ht="30" customHeight="1" thickBot="1">
      <c r="D26" s="1441" t="s">
        <v>1581</v>
      </c>
      <c r="E26" s="1442"/>
      <c r="F26" s="1443"/>
      <c r="G26" s="183"/>
      <c r="AA26" t="s">
        <v>1606</v>
      </c>
    </row>
  </sheetData>
  <mergeCells count="9">
    <mergeCell ref="D26:F26"/>
    <mergeCell ref="D25:F25"/>
    <mergeCell ref="AA6:AE6"/>
    <mergeCell ref="D8:G8"/>
    <mergeCell ref="D9:G9"/>
    <mergeCell ref="D23:F23"/>
    <mergeCell ref="D24:G24"/>
    <mergeCell ref="D10:F10"/>
    <mergeCell ref="D11:F11"/>
  </mergeCells>
  <dataValidations disablePrompts="1" count="3">
    <dataValidation type="list" allowBlank="1" showInputMessage="1" showErrorMessage="1" sqref="O14:O22" xr:uid="{00000000-0002-0000-2600-000000000000}">
      <formula1>$Q$1:$Q$2</formula1>
    </dataValidation>
    <dataValidation type="whole" operator="lessThanOrEqual" allowBlank="1" showInputMessage="1" showErrorMessage="1" prompt="Maximum 10 number allowed" sqref="G10" xr:uid="{00000000-0002-0000-2600-000001000000}">
      <formula1>10</formula1>
    </dataValidation>
    <dataValidation type="list" allowBlank="1" showInputMessage="1" showErrorMessage="1" sqref="F13:F22" xr:uid="{00000000-0002-0000-2600-000002000000}">
      <formula1>$Q$1:$Q$3</formula1>
    </dataValidation>
  </dataValidations>
  <hyperlinks>
    <hyperlink ref="G23" location="'Action taken on issue'!E8" display="Add details" xr:uid="{00000000-0004-0000-2600-000000000000}"/>
    <hyperlink ref="G25" location="'Public policy advocates'!E7" display="Add details" xr:uid="{00000000-0004-0000-2600-000001000000}"/>
  </hyperlinks>
  <pageMargins left="0.7" right="0.7" top="0.75" bottom="0.75" header="0.3" footer="0.3"/>
  <pageSetup orientation="portrait" horizontalDpi="300" verticalDpi="30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7"/>
  <dimension ref="A1:AH11"/>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G8"/>
    </sheetView>
  </sheetViews>
  <sheetFormatPr defaultColWidth="0" defaultRowHeight="15"/>
  <cols>
    <col min="1" max="2" width="0" hidden="1" customWidth="1"/>
    <col min="3" max="3" width="9.140625" customWidth="1"/>
    <col min="4" max="4" width="6.28515625" bestFit="1" customWidth="1"/>
    <col min="5" max="5" width="55.7109375" customWidth="1"/>
    <col min="6" max="6" width="63.7109375" customWidth="1"/>
    <col min="7" max="7" width="45.7109375" customWidth="1"/>
    <col min="8" max="10" width="9.140625" customWidth="1"/>
    <col min="11" max="26" width="9.140625" hidden="1" customWidth="1"/>
    <col min="27" max="27" width="20.85546875" hidden="1" customWidth="1"/>
    <col min="28" max="28" width="21.85546875" hidden="1" customWidth="1"/>
    <col min="29" max="29" width="5.28515625" hidden="1" customWidth="1"/>
    <col min="30" max="30" width="3.7109375" hidden="1" customWidth="1"/>
    <col min="31" max="31" width="6.28515625" hidden="1" customWidth="1"/>
    <col min="32" max="16384" width="6.28515625" hidden="1"/>
  </cols>
  <sheetData>
    <row r="1" spans="4:34" hidden="1">
      <c r="I1">
        <v>0</v>
      </c>
    </row>
    <row r="2" spans="4:34" hidden="1"/>
    <row r="3" spans="4:34" hidden="1"/>
    <row r="4" spans="4:34" hidden="1"/>
    <row r="5" spans="4:34" hidden="1"/>
    <row r="6" spans="4:34" ht="20.100000000000001" customHeight="1">
      <c r="AA6" s="903" t="s">
        <v>624</v>
      </c>
      <c r="AB6" s="903"/>
      <c r="AC6" s="903"/>
      <c r="AD6" s="903"/>
      <c r="AE6" s="903"/>
    </row>
    <row r="7" spans="4:34" ht="20.100000000000001" customHeight="1">
      <c r="G7" s="303" t="s">
        <v>1177</v>
      </c>
    </row>
    <row r="8" spans="4:34" ht="37.5" customHeight="1">
      <c r="D8" s="1132" t="s">
        <v>412</v>
      </c>
      <c r="E8" s="1132"/>
      <c r="F8" s="1132"/>
      <c r="G8" s="1132"/>
      <c r="AA8" s="99" t="s">
        <v>619</v>
      </c>
      <c r="AB8" s="99" t="s">
        <v>716</v>
      </c>
      <c r="AC8" s="99" t="s">
        <v>717</v>
      </c>
      <c r="AD8" s="99" t="s">
        <v>622</v>
      </c>
      <c r="AE8" s="99" t="s">
        <v>723</v>
      </c>
    </row>
    <row r="9" spans="4:34" ht="30">
      <c r="D9" s="23" t="s">
        <v>1540</v>
      </c>
      <c r="E9" s="98" t="s">
        <v>375</v>
      </c>
      <c r="F9" s="98" t="s">
        <v>376</v>
      </c>
      <c r="G9" s="98" t="s">
        <v>377</v>
      </c>
      <c r="AA9" s="113" t="s">
        <v>788</v>
      </c>
      <c r="AB9" s="113" t="s">
        <v>375</v>
      </c>
      <c r="AE9" t="s">
        <v>722</v>
      </c>
      <c r="AF9" t="s">
        <v>1402</v>
      </c>
      <c r="AG9" t="s">
        <v>1403</v>
      </c>
      <c r="AH9" t="s">
        <v>1404</v>
      </c>
    </row>
    <row r="10" spans="4:34" hidden="1">
      <c r="D10" s="238"/>
      <c r="E10" s="195"/>
      <c r="F10" s="195"/>
      <c r="G10" s="195"/>
      <c r="AA10" s="113" t="s">
        <v>787</v>
      </c>
      <c r="AB10" s="113" t="s">
        <v>376</v>
      </c>
      <c r="AE10" t="s">
        <v>722</v>
      </c>
    </row>
    <row r="11" spans="4:34" ht="30" customHeight="1">
      <c r="D11" s="1133"/>
      <c r="E11" s="1133"/>
      <c r="F11" s="1133"/>
      <c r="G11" s="1133"/>
      <c r="AA11" s="113" t="s">
        <v>786</v>
      </c>
      <c r="AB11" s="113" t="s">
        <v>377</v>
      </c>
      <c r="AE11" t="s">
        <v>722</v>
      </c>
    </row>
  </sheetData>
  <mergeCells count="3">
    <mergeCell ref="D8:G8"/>
    <mergeCell ref="D11:G11"/>
    <mergeCell ref="AA6:AE6"/>
  </mergeCells>
  <hyperlinks>
    <hyperlink ref="G7" location="'PRINCIPLE 7'!G23" display="Back" xr:uid="{00000000-0004-0000-2800-000000000000}"/>
  </hyperlinks>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8"/>
  <dimension ref="C1:AJ13"/>
  <sheetViews>
    <sheetView showGridLines="0" topLeftCell="C5" zoomScale="80" zoomScaleNormal="80" workbookViewId="0">
      <pane xSplit="1" ySplit="6" topLeftCell="D11" activePane="bottomRight" state="frozen"/>
      <selection activeCell="C5" sqref="C5"/>
      <selection pane="topRight" activeCell="D5" sqref="D5"/>
      <selection pane="bottomLeft" activeCell="C11" sqref="C11"/>
      <selection pane="bottomRight" activeCell="D7" sqref="D7:I7"/>
    </sheetView>
  </sheetViews>
  <sheetFormatPr defaultColWidth="0" defaultRowHeight="15"/>
  <cols>
    <col min="1" max="2" width="10.28515625" hidden="1" customWidth="1"/>
    <col min="3" max="4" width="9.140625" customWidth="1"/>
    <col min="5" max="9" width="30.7109375" customWidth="1"/>
    <col min="10" max="10" width="9.140625" customWidth="1"/>
    <col min="11" max="11" width="9.140625" hidden="1" customWidth="1"/>
    <col min="12" max="31" width="10.28515625" hidden="1" customWidth="1"/>
    <col min="32" max="36" width="9.140625" hidden="1" customWidth="1"/>
    <col min="37" max="16384" width="10.28515625" hidden="1"/>
  </cols>
  <sheetData>
    <row r="1" spans="4:36" ht="27" hidden="1" customHeight="1">
      <c r="I1">
        <v>0</v>
      </c>
      <c r="Q1" t="s">
        <v>142</v>
      </c>
      <c r="R1" t="s">
        <v>165</v>
      </c>
      <c r="S1" t="s">
        <v>146</v>
      </c>
    </row>
    <row r="2" spans="4:36" ht="29.25" hidden="1" customHeight="1">
      <c r="Q2" t="s">
        <v>143</v>
      </c>
      <c r="R2" t="s">
        <v>258</v>
      </c>
      <c r="S2" t="s">
        <v>265</v>
      </c>
    </row>
    <row r="3" spans="4:36" ht="24.75" hidden="1" customHeight="1">
      <c r="R3" t="s">
        <v>259</v>
      </c>
      <c r="S3" t="s">
        <v>147</v>
      </c>
    </row>
    <row r="4" spans="4:36" ht="16.5" hidden="1" customHeight="1">
      <c r="R4" t="s">
        <v>260</v>
      </c>
      <c r="S4" t="s">
        <v>204</v>
      </c>
    </row>
    <row r="5" spans="4:36" ht="20.100000000000001" customHeight="1">
      <c r="R5" t="s">
        <v>261</v>
      </c>
      <c r="AA5" s="903" t="s">
        <v>624</v>
      </c>
      <c r="AB5" s="903"/>
      <c r="AC5" s="903"/>
      <c r="AD5" s="903"/>
      <c r="AE5" s="903"/>
    </row>
    <row r="6" spans="4:36" ht="20.100000000000001" customHeight="1">
      <c r="I6" s="303" t="s">
        <v>1177</v>
      </c>
      <c r="R6" t="s">
        <v>262</v>
      </c>
    </row>
    <row r="7" spans="4:36" ht="30" customHeight="1">
      <c r="D7" s="1312" t="s">
        <v>378</v>
      </c>
      <c r="E7" s="1313"/>
      <c r="F7" s="1313"/>
      <c r="G7" s="1313"/>
      <c r="H7" s="1313"/>
      <c r="I7" s="1314"/>
      <c r="R7" t="s">
        <v>263</v>
      </c>
      <c r="AA7" s="99" t="s">
        <v>619</v>
      </c>
      <c r="AB7" s="99" t="s">
        <v>716</v>
      </c>
      <c r="AC7" s="99" t="s">
        <v>717</v>
      </c>
      <c r="AD7" s="99" t="s">
        <v>622</v>
      </c>
      <c r="AE7" s="99" t="s">
        <v>723</v>
      </c>
    </row>
    <row r="8" spans="4:36" ht="30" customHeight="1">
      <c r="D8" s="98" t="s">
        <v>1613</v>
      </c>
      <c r="E8" s="23" t="s">
        <v>379</v>
      </c>
      <c r="F8" s="23" t="s">
        <v>429</v>
      </c>
      <c r="G8" s="107" t="s">
        <v>411</v>
      </c>
      <c r="H8" s="23" t="s">
        <v>381</v>
      </c>
      <c r="I8" s="23" t="s">
        <v>380</v>
      </c>
      <c r="R8" t="s">
        <v>9</v>
      </c>
      <c r="AA8" s="112" t="s">
        <v>793</v>
      </c>
      <c r="AB8" s="112" t="s">
        <v>379</v>
      </c>
      <c r="AE8" t="s">
        <v>722</v>
      </c>
      <c r="AF8" t="s">
        <v>1405</v>
      </c>
      <c r="AG8" t="s">
        <v>1406</v>
      </c>
      <c r="AH8" t="s">
        <v>1407</v>
      </c>
      <c r="AI8" t="s">
        <v>1408</v>
      </c>
      <c r="AJ8" t="s">
        <v>1409</v>
      </c>
    </row>
    <row r="9" spans="4:36" ht="60" hidden="1">
      <c r="D9" s="224"/>
      <c r="E9" s="195"/>
      <c r="F9" s="195"/>
      <c r="G9" s="239"/>
      <c r="H9" s="216"/>
      <c r="I9" s="216"/>
      <c r="R9" t="s">
        <v>264</v>
      </c>
      <c r="AA9" s="112" t="s">
        <v>792</v>
      </c>
      <c r="AB9" s="112" t="s">
        <v>429</v>
      </c>
      <c r="AE9" t="s">
        <v>722</v>
      </c>
    </row>
    <row r="10" spans="4:36" ht="30" customHeight="1">
      <c r="D10" s="983"/>
      <c r="E10" s="1478"/>
      <c r="F10" s="1478"/>
      <c r="G10" s="1479"/>
      <c r="H10" s="1478"/>
      <c r="I10" s="1480"/>
      <c r="AA10" s="112" t="s">
        <v>791</v>
      </c>
      <c r="AB10" s="112" t="s">
        <v>411</v>
      </c>
      <c r="AE10" t="s">
        <v>722</v>
      </c>
    </row>
    <row r="11" spans="4:36" ht="45">
      <c r="G11" s="105"/>
      <c r="AA11" s="112" t="s">
        <v>790</v>
      </c>
      <c r="AB11" s="112" t="s">
        <v>381</v>
      </c>
      <c r="AE11" t="s">
        <v>722</v>
      </c>
    </row>
    <row r="12" spans="4:36" ht="45">
      <c r="G12" s="105"/>
      <c r="AA12" s="112" t="s">
        <v>789</v>
      </c>
      <c r="AB12" s="112" t="s">
        <v>380</v>
      </c>
      <c r="AE12" t="s">
        <v>722</v>
      </c>
    </row>
    <row r="13" spans="4:36">
      <c r="G13" s="105"/>
    </row>
  </sheetData>
  <mergeCells count="3">
    <mergeCell ref="D7:I7"/>
    <mergeCell ref="D10:I10"/>
    <mergeCell ref="AA5:AE5"/>
  </mergeCells>
  <dataValidations count="2">
    <dataValidation type="list" allowBlank="1" showInputMessage="1" showErrorMessage="1" sqref="H9" xr:uid="{00000000-0002-0000-2900-000000000000}">
      <formula1>$S$1:$S$4</formula1>
    </dataValidation>
    <dataValidation type="list" allowBlank="1" showInputMessage="1" showErrorMessage="1" sqref="G9" xr:uid="{00000000-0002-0000-2900-000001000000}">
      <formula1>$Q$1:$Q$2</formula1>
    </dataValidation>
  </dataValidations>
  <hyperlinks>
    <hyperlink ref="I6" location="'PRINCIPLE 7'!G25" display="Back" xr:uid="{00000000-0004-0000-2900-000000000000}"/>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9"/>
  <dimension ref="C1:BE43"/>
  <sheetViews>
    <sheetView showGridLines="0" topLeftCell="C1" zoomScale="80" zoomScaleNormal="80" workbookViewId="0">
      <pane ySplit="8" topLeftCell="A9" activePane="bottomLeft" state="frozen"/>
      <selection activeCell="C6" sqref="C6"/>
      <selection pane="bottomLeft" activeCell="D8" sqref="D8:F8"/>
    </sheetView>
  </sheetViews>
  <sheetFormatPr defaultColWidth="0" defaultRowHeight="15"/>
  <cols>
    <col min="1" max="2" width="1.28515625" hidden="1" customWidth="1"/>
    <col min="3" max="3" width="9.140625" customWidth="1"/>
    <col min="4" max="4" width="159.5703125" bestFit="1" customWidth="1"/>
    <col min="5" max="5" width="27.140625" bestFit="1" customWidth="1"/>
    <col min="6" max="6" width="27.5703125" bestFit="1" customWidth="1"/>
    <col min="7" max="9" width="9.140625" customWidth="1"/>
    <col min="10" max="26" width="1.28515625" hidden="1" customWidth="1"/>
    <col min="27" max="57" width="4.85546875" hidden="1" customWidth="1"/>
    <col min="58" max="16384" width="1.28515625" hidden="1"/>
  </cols>
  <sheetData>
    <row r="1" spans="4:33" hidden="1">
      <c r="N1" t="s">
        <v>142</v>
      </c>
      <c r="O1" t="s">
        <v>143</v>
      </c>
      <c r="P1" t="s">
        <v>556</v>
      </c>
    </row>
    <row r="2" spans="4:33" hidden="1"/>
    <row r="3" spans="4:33" hidden="1"/>
    <row r="4" spans="4:33" hidden="1"/>
    <row r="5" spans="4:33" hidden="1"/>
    <row r="6" spans="4:33" ht="20.100000000000001" customHeight="1">
      <c r="AA6" s="903" t="s">
        <v>624</v>
      </c>
      <c r="AB6" s="903"/>
      <c r="AC6" s="903"/>
      <c r="AD6" s="903"/>
      <c r="AE6" s="903"/>
    </row>
    <row r="7" spans="4:33" ht="20.100000000000001" customHeight="1" thickBot="1"/>
    <row r="8" spans="4:33" ht="30" customHeight="1">
      <c r="D8" s="1300" t="s">
        <v>485</v>
      </c>
      <c r="E8" s="1301"/>
      <c r="F8" s="1302"/>
      <c r="AA8" s="99" t="s">
        <v>619</v>
      </c>
      <c r="AB8" s="99" t="s">
        <v>620</v>
      </c>
      <c r="AC8" s="99" t="s">
        <v>621</v>
      </c>
      <c r="AD8" s="99" t="s">
        <v>622</v>
      </c>
      <c r="AE8" s="99" t="s">
        <v>623</v>
      </c>
    </row>
    <row r="9" spans="4:33" ht="20.100000000000001" customHeight="1">
      <c r="D9" s="1433" t="s">
        <v>101</v>
      </c>
      <c r="E9" s="1434"/>
      <c r="F9" s="1435"/>
    </row>
    <row r="10" spans="4:33" ht="20.100000000000001" customHeight="1">
      <c r="D10" s="51" t="s">
        <v>476</v>
      </c>
      <c r="E10" s="35" t="s">
        <v>82</v>
      </c>
      <c r="F10" s="63"/>
    </row>
    <row r="11" spans="4:33" ht="20.100000000000001" customHeight="1">
      <c r="D11" s="220" t="s">
        <v>477</v>
      </c>
      <c r="E11" s="334" t="s">
        <v>82</v>
      </c>
      <c r="F11" s="63"/>
    </row>
    <row r="12" spans="4:33" ht="30" customHeight="1">
      <c r="D12" s="220" t="s">
        <v>478</v>
      </c>
      <c r="E12" s="595"/>
      <c r="F12" s="63"/>
      <c r="AA12" t="s">
        <v>696</v>
      </c>
      <c r="AB12" s="1" t="s">
        <v>478</v>
      </c>
      <c r="AE12" t="s">
        <v>722</v>
      </c>
      <c r="AF12" t="s">
        <v>1410</v>
      </c>
    </row>
    <row r="13" spans="4:33" ht="20.100000000000001" customHeight="1">
      <c r="D13" s="14" t="s">
        <v>479</v>
      </c>
      <c r="E13" s="155" t="str">
        <f>"FY ("&amp;RIGHT('General Disclosures'!F19,4)&amp;"-"&amp;RIGHT('General Disclosures'!H19,2)&amp;")"</f>
        <v>FY (-)</v>
      </c>
      <c r="F13" s="184" t="str">
        <f>"PY ("&amp;RIGHT('General Disclosures'!F20,4)&amp;"-"&amp;RIGHT('General Disclosures'!H20,2)&amp;")"</f>
        <v>PY (-)</v>
      </c>
      <c r="AB13" s="1"/>
    </row>
    <row r="14" spans="4:33" ht="20.100000000000001" customHeight="1">
      <c r="D14" s="256" t="s">
        <v>393</v>
      </c>
      <c r="E14" s="533"/>
      <c r="F14" s="535"/>
      <c r="AA14" t="s">
        <v>697</v>
      </c>
      <c r="AB14" s="113" t="s">
        <v>393</v>
      </c>
      <c r="AE14" t="s">
        <v>722</v>
      </c>
      <c r="AF14" t="s">
        <v>1411</v>
      </c>
      <c r="AG14" t="s">
        <v>1411</v>
      </c>
    </row>
    <row r="15" spans="4:33" ht="20.100000000000001" customHeight="1">
      <c r="D15" s="256" t="s">
        <v>436</v>
      </c>
      <c r="E15" s="536"/>
      <c r="F15" s="537"/>
      <c r="AA15" t="s">
        <v>698</v>
      </c>
      <c r="AB15" s="113" t="s">
        <v>436</v>
      </c>
      <c r="AE15" t="s">
        <v>722</v>
      </c>
      <c r="AF15" t="s">
        <v>1412</v>
      </c>
      <c r="AG15" t="s">
        <v>1412</v>
      </c>
    </row>
    <row r="16" spans="4:33" ht="20.100000000000001" customHeight="1">
      <c r="D16" s="1101" t="s">
        <v>1917</v>
      </c>
      <c r="E16" s="1102"/>
      <c r="F16" s="1481"/>
      <c r="AB16" s="113"/>
    </row>
    <row r="17" spans="4:32" ht="20.100000000000001" customHeight="1">
      <c r="D17" s="228"/>
      <c r="E17" s="580" t="str">
        <f>"FY ("&amp;RIGHT('General Disclosures'!F19,4)&amp;"-"&amp;RIGHT('General Disclosures'!H19,2)&amp;")"</f>
        <v>FY (-)</v>
      </c>
      <c r="F17" s="581" t="str">
        <f>"PY ("&amp;RIGHT('General Disclosures'!F20,4)&amp;"-"&amp;RIGHT('General Disclosures'!H20,2)&amp;")"</f>
        <v>PY (-)</v>
      </c>
      <c r="AB17" s="113"/>
    </row>
    <row r="18" spans="4:32" ht="20.100000000000001" customHeight="1">
      <c r="D18" s="330" t="s">
        <v>1909</v>
      </c>
      <c r="E18" s="1482"/>
      <c r="F18" s="1483"/>
      <c r="AB18" s="113"/>
    </row>
    <row r="19" spans="4:32" ht="20.100000000000001" customHeight="1">
      <c r="D19" s="331" t="s">
        <v>1911</v>
      </c>
      <c r="E19" s="779"/>
      <c r="F19" s="540"/>
      <c r="AB19" s="113"/>
      <c r="AD19" t="s">
        <v>2503</v>
      </c>
      <c r="AF19" t="s">
        <v>2500</v>
      </c>
    </row>
    <row r="20" spans="4:32" ht="20.100000000000001" customHeight="1">
      <c r="D20" s="331" t="s">
        <v>1910</v>
      </c>
      <c r="E20" s="538"/>
      <c r="F20" s="539"/>
      <c r="AB20" s="113"/>
      <c r="AD20" t="s">
        <v>2503</v>
      </c>
      <c r="AF20" t="s">
        <v>2501</v>
      </c>
    </row>
    <row r="21" spans="4:32" ht="20.100000000000001" customHeight="1">
      <c r="D21" s="331" t="s">
        <v>2479</v>
      </c>
      <c r="E21" s="349" t="str">
        <f>IFERROR(ROUND(E19/E20,4),"")</f>
        <v/>
      </c>
      <c r="F21" s="349" t="str">
        <f>IFERROR(ROUND(F19/F20,4),"")</f>
        <v/>
      </c>
      <c r="AB21" s="113"/>
      <c r="AD21" t="s">
        <v>2503</v>
      </c>
      <c r="AF21" t="s">
        <v>2502</v>
      </c>
    </row>
    <row r="22" spans="4:32" ht="20.100000000000001" customHeight="1">
      <c r="D22" s="330" t="s">
        <v>1912</v>
      </c>
      <c r="E22" s="1482"/>
      <c r="F22" s="1483"/>
      <c r="AB22" s="113"/>
    </row>
    <row r="23" spans="4:32" ht="20.100000000000001" customHeight="1">
      <c r="D23" s="331" t="s">
        <v>1911</v>
      </c>
      <c r="E23" s="779"/>
      <c r="F23" s="540"/>
      <c r="AB23" s="113"/>
      <c r="AD23" t="s">
        <v>2504</v>
      </c>
      <c r="AF23" t="s">
        <v>2500</v>
      </c>
    </row>
    <row r="24" spans="4:32" ht="20.100000000000001" customHeight="1">
      <c r="D24" s="331" t="s">
        <v>1910</v>
      </c>
      <c r="E24" s="538"/>
      <c r="F24" s="539"/>
      <c r="AB24" s="113"/>
      <c r="AD24" t="s">
        <v>2504</v>
      </c>
      <c r="AF24" t="s">
        <v>2501</v>
      </c>
    </row>
    <row r="25" spans="4:32" ht="20.100000000000001" customHeight="1">
      <c r="D25" s="331" t="s">
        <v>2480</v>
      </c>
      <c r="E25" s="349" t="str">
        <f>IFERROR(ROUND(E23/E24,4),"")</f>
        <v/>
      </c>
      <c r="F25" s="349" t="str">
        <f>IFERROR(ROUND(F23/F24,4),"")</f>
        <v/>
      </c>
      <c r="AB25" s="113"/>
      <c r="AD25" t="s">
        <v>2504</v>
      </c>
      <c r="AF25" t="s">
        <v>2502</v>
      </c>
    </row>
    <row r="26" spans="4:32" ht="20.100000000000001" customHeight="1">
      <c r="D26" s="330" t="s">
        <v>1913</v>
      </c>
      <c r="E26" s="1482"/>
      <c r="F26" s="1483"/>
      <c r="AB26" s="113"/>
    </row>
    <row r="27" spans="4:32" ht="20.100000000000001" customHeight="1">
      <c r="D27" s="331" t="s">
        <v>1911</v>
      </c>
      <c r="E27" s="779"/>
      <c r="F27" s="540"/>
      <c r="AB27" s="113"/>
      <c r="AD27" t="s">
        <v>2505</v>
      </c>
      <c r="AF27" t="s">
        <v>2500</v>
      </c>
    </row>
    <row r="28" spans="4:32" ht="20.100000000000001" customHeight="1">
      <c r="D28" s="331" t="s">
        <v>1910</v>
      </c>
      <c r="E28" s="538"/>
      <c r="F28" s="539"/>
      <c r="AB28" s="113"/>
      <c r="AD28" t="s">
        <v>2505</v>
      </c>
      <c r="AF28" t="s">
        <v>2501</v>
      </c>
    </row>
    <row r="29" spans="4:32" ht="20.100000000000001" customHeight="1">
      <c r="D29" s="331" t="s">
        <v>1914</v>
      </c>
      <c r="E29" s="349" t="str">
        <f>IFERROR(ROUND(E27/E28,4),"")</f>
        <v/>
      </c>
      <c r="F29" s="349" t="str">
        <f>IFERROR(ROUND(F27/F28,4),"")</f>
        <v/>
      </c>
      <c r="AB29" s="113"/>
      <c r="AD29" t="s">
        <v>2505</v>
      </c>
      <c r="AF29" t="s">
        <v>2502</v>
      </c>
    </row>
    <row r="30" spans="4:32" ht="20.100000000000001" customHeight="1">
      <c r="D30" s="330" t="s">
        <v>1915</v>
      </c>
      <c r="E30" s="1482"/>
      <c r="F30" s="1483"/>
      <c r="AB30" s="113"/>
    </row>
    <row r="31" spans="4:32" ht="20.100000000000001" customHeight="1">
      <c r="D31" s="331" t="s">
        <v>1911</v>
      </c>
      <c r="E31" s="779"/>
      <c r="F31" s="540"/>
      <c r="AB31" s="113"/>
      <c r="AD31" t="s">
        <v>2506</v>
      </c>
      <c r="AF31" t="s">
        <v>2500</v>
      </c>
    </row>
    <row r="32" spans="4:32" ht="20.100000000000001" customHeight="1">
      <c r="D32" s="331" t="s">
        <v>1910</v>
      </c>
      <c r="E32" s="538"/>
      <c r="F32" s="539"/>
      <c r="AB32" s="113"/>
      <c r="AD32" t="s">
        <v>2506</v>
      </c>
      <c r="AF32" t="s">
        <v>2501</v>
      </c>
    </row>
    <row r="33" spans="4:32" ht="20.100000000000001" customHeight="1">
      <c r="D33" s="331" t="s">
        <v>1916</v>
      </c>
      <c r="E33" s="349" t="str">
        <f>IFERROR(ROUND(E31/E32,4),"")</f>
        <v/>
      </c>
      <c r="F33" s="349" t="str">
        <f>IFERROR(ROUND(F31/F32,4),"")</f>
        <v/>
      </c>
      <c r="AB33" s="113"/>
      <c r="AD33" t="s">
        <v>2506</v>
      </c>
      <c r="AF33" t="s">
        <v>2502</v>
      </c>
    </row>
    <row r="34" spans="4:32" ht="20.100000000000001" customHeight="1">
      <c r="D34" s="1085" t="s">
        <v>122</v>
      </c>
      <c r="E34" s="1086"/>
      <c r="F34" s="1087"/>
      <c r="AB34" s="1"/>
    </row>
    <row r="35" spans="4:32" ht="30" customHeight="1">
      <c r="D35" s="282" t="s">
        <v>480</v>
      </c>
      <c r="E35" s="33" t="s">
        <v>82</v>
      </c>
      <c r="F35" s="285"/>
      <c r="AB35" s="1"/>
    </row>
    <row r="36" spans="4:32" ht="30" customHeight="1">
      <c r="D36" s="282" t="s">
        <v>481</v>
      </c>
      <c r="E36" s="33" t="s">
        <v>82</v>
      </c>
      <c r="F36" s="286"/>
      <c r="AB36" s="1"/>
    </row>
    <row r="37" spans="4:32" ht="30" customHeight="1">
      <c r="D37" s="282" t="s">
        <v>1627</v>
      </c>
      <c r="E37" s="255"/>
      <c r="F37" s="796"/>
      <c r="AA37" t="s">
        <v>699</v>
      </c>
      <c r="AB37" s="1" t="s">
        <v>1666</v>
      </c>
      <c r="AE37" t="s">
        <v>722</v>
      </c>
      <c r="AF37" t="s">
        <v>1413</v>
      </c>
    </row>
    <row r="38" spans="4:32">
      <c r="D38" s="335" t="s">
        <v>437</v>
      </c>
      <c r="E38" s="258"/>
      <c r="F38" s="286"/>
      <c r="AA38" t="s">
        <v>700</v>
      </c>
      <c r="AB38" s="113" t="s">
        <v>437</v>
      </c>
      <c r="AE38" t="s">
        <v>722</v>
      </c>
      <c r="AF38" t="s">
        <v>1414</v>
      </c>
    </row>
    <row r="39" spans="4:32" ht="15" customHeight="1">
      <c r="D39" s="335" t="s">
        <v>438</v>
      </c>
      <c r="E39" s="257"/>
      <c r="F39" s="286"/>
      <c r="AA39" t="s">
        <v>701</v>
      </c>
      <c r="AB39" s="113" t="s">
        <v>438</v>
      </c>
      <c r="AE39" t="s">
        <v>722</v>
      </c>
      <c r="AF39" t="s">
        <v>1415</v>
      </c>
    </row>
    <row r="40" spans="4:32" ht="30" customHeight="1">
      <c r="D40" s="282" t="s">
        <v>482</v>
      </c>
      <c r="E40" s="33" t="s">
        <v>82</v>
      </c>
      <c r="F40" s="286"/>
    </row>
    <row r="41" spans="4:32" ht="30" customHeight="1">
      <c r="D41" s="282" t="s">
        <v>483</v>
      </c>
      <c r="E41" s="33" t="s">
        <v>82</v>
      </c>
      <c r="F41" s="286"/>
    </row>
    <row r="42" spans="4:32" ht="30" customHeight="1">
      <c r="D42" s="282" t="s">
        <v>484</v>
      </c>
      <c r="E42" s="33" t="s">
        <v>82</v>
      </c>
      <c r="F42" s="286"/>
    </row>
    <row r="43" spans="4:32" ht="30" customHeight="1" thickBot="1">
      <c r="D43" s="230" t="s">
        <v>1581</v>
      </c>
      <c r="E43" s="180"/>
      <c r="F43" s="287"/>
      <c r="AA43" t="s">
        <v>1607</v>
      </c>
    </row>
  </sheetData>
  <mergeCells count="9">
    <mergeCell ref="D8:F8"/>
    <mergeCell ref="D9:F9"/>
    <mergeCell ref="D34:F34"/>
    <mergeCell ref="AA6:AE6"/>
    <mergeCell ref="D16:F16"/>
    <mergeCell ref="E18:F18"/>
    <mergeCell ref="E22:F22"/>
    <mergeCell ref="E26:F26"/>
    <mergeCell ref="E30:F30"/>
  </mergeCells>
  <dataValidations disablePrompts="1" count="3">
    <dataValidation type="list" allowBlank="1" showInputMessage="1" showErrorMessage="1" sqref="E37" xr:uid="{00000000-0002-0000-2A00-000000000000}">
      <formula1>$N$1:$P$1</formula1>
    </dataValidation>
    <dataValidation type="decimal" allowBlank="1" showInputMessage="1" showErrorMessage="1" error="Only numeric value with % allowed." prompt="Only numeric value with % allowed" sqref="E39 E14:F15" xr:uid="{00000000-0002-0000-2A00-000001000000}">
      <formula1>0</formula1>
      <formula2>100</formula2>
    </dataValidation>
    <dataValidation type="decimal" allowBlank="1" showInputMessage="1" showErrorMessage="1" error="Only numeric value allowed." sqref="E19:F20 E23:F24 E27:F28 E31:F32" xr:uid="{A617454B-B85C-4CAF-B1AE-A0F819299987}">
      <formula1>-99999999999999900000</formula1>
      <formula2>999999999999999000000</formula2>
    </dataValidation>
  </dataValidations>
  <hyperlinks>
    <hyperlink ref="E10" location="'Details of SIA'!E8" display="Add Details" xr:uid="{00000000-0004-0000-2A00-000000000000}"/>
    <hyperlink ref="E11" location="'Project for rehabilitation'!E8" display="Add Details" xr:uid="{00000000-0004-0000-2A00-000001000000}"/>
    <hyperlink ref="E35" location="'Action to mitigate negative SIA'!E8" display="Add Details" xr:uid="{00000000-0004-0000-2A00-000002000000}"/>
    <hyperlink ref="E36" location="'CSR in aspirational districts'!E8" display="Add Details" xr:uid="{00000000-0004-0000-2A00-000003000000}"/>
    <hyperlink ref="E40" location="'Details of the benefits from IP'!E8" display="Add Details" xr:uid="{00000000-0004-0000-2A00-000004000000}"/>
    <hyperlink ref="E41" location="'Details of Corrective Action IP'!E8" display="Add Details" xr:uid="{00000000-0004-0000-2A00-000005000000}"/>
    <hyperlink ref="E42" location="'Details of CSR Project'!E8" display="Add Details" xr:uid="{00000000-0004-0000-2A00-000006000000}"/>
  </hyperlinks>
  <pageMargins left="0.7" right="0.7" top="0.75" bottom="0.75" header="0.3" footer="0.3"/>
  <pageSetup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0"/>
  <dimension ref="C1:AK14"/>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J8"/>
    </sheetView>
  </sheetViews>
  <sheetFormatPr defaultColWidth="0" defaultRowHeight="30" customHeight="1"/>
  <cols>
    <col min="1" max="2" width="3.42578125" hidden="1" customWidth="1"/>
    <col min="3" max="3" width="9.140625" customWidth="1"/>
    <col min="4" max="4" width="6.28515625" bestFit="1" customWidth="1"/>
    <col min="5" max="6" width="32.5703125" bestFit="1" customWidth="1"/>
    <col min="7" max="7" width="21.5703125" bestFit="1" customWidth="1"/>
    <col min="8" max="8" width="30.7109375" customWidth="1"/>
    <col min="9" max="9" width="22.140625" customWidth="1"/>
    <col min="10" max="10" width="32.5703125" bestFit="1" customWidth="1"/>
    <col min="11" max="12" width="9.140625" customWidth="1"/>
    <col min="13" max="16384" width="3.42578125" hidden="1"/>
  </cols>
  <sheetData>
    <row r="1" spans="4:37" ht="15" hidden="1">
      <c r="I1">
        <v>0</v>
      </c>
      <c r="N1" t="s">
        <v>142</v>
      </c>
    </row>
    <row r="2" spans="4:37" ht="15" hidden="1">
      <c r="N2" t="s">
        <v>143</v>
      </c>
    </row>
    <row r="3" spans="4:37" ht="15" hidden="1"/>
    <row r="4" spans="4:37" ht="15" hidden="1"/>
    <row r="5" spans="4:37" ht="15" hidden="1"/>
    <row r="6" spans="4:37" ht="20.100000000000001" customHeight="1">
      <c r="AA6" s="903" t="s">
        <v>624</v>
      </c>
      <c r="AB6" s="903"/>
      <c r="AC6" s="903"/>
      <c r="AD6" s="903"/>
      <c r="AE6" s="903"/>
    </row>
    <row r="7" spans="4:37" ht="20.100000000000001" customHeight="1">
      <c r="J7" s="303" t="s">
        <v>1177</v>
      </c>
    </row>
    <row r="8" spans="4:37" ht="30" customHeight="1">
      <c r="D8" s="1312" t="s">
        <v>382</v>
      </c>
      <c r="E8" s="1313"/>
      <c r="F8" s="1313"/>
      <c r="G8" s="1313"/>
      <c r="H8" s="1313"/>
      <c r="I8" s="1313"/>
      <c r="J8" s="1313"/>
      <c r="AA8" s="99" t="s">
        <v>619</v>
      </c>
      <c r="AB8" s="99" t="s">
        <v>716</v>
      </c>
      <c r="AC8" s="99" t="s">
        <v>717</v>
      </c>
      <c r="AD8" s="99" t="s">
        <v>622</v>
      </c>
      <c r="AE8" s="99" t="s">
        <v>723</v>
      </c>
    </row>
    <row r="9" spans="4:37">
      <c r="D9" s="23" t="s">
        <v>1540</v>
      </c>
      <c r="E9" s="23" t="s">
        <v>337</v>
      </c>
      <c r="F9" s="23" t="s">
        <v>383</v>
      </c>
      <c r="G9" s="23" t="s">
        <v>384</v>
      </c>
      <c r="H9" s="23" t="s">
        <v>428</v>
      </c>
      <c r="I9" s="23" t="s">
        <v>385</v>
      </c>
      <c r="J9" s="23" t="s">
        <v>339</v>
      </c>
      <c r="AA9" s="113" t="s">
        <v>781</v>
      </c>
      <c r="AB9" s="113" t="s">
        <v>337</v>
      </c>
      <c r="AE9" t="s">
        <v>722</v>
      </c>
      <c r="AF9" t="s">
        <v>1416</v>
      </c>
      <c r="AG9" t="s">
        <v>1417</v>
      </c>
      <c r="AH9" t="s">
        <v>1418</v>
      </c>
      <c r="AI9" t="s">
        <v>1419</v>
      </c>
      <c r="AJ9" t="s">
        <v>1420</v>
      </c>
      <c r="AK9" t="s">
        <v>1421</v>
      </c>
    </row>
    <row r="10" spans="4:37" ht="11.25" hidden="1" customHeight="1">
      <c r="D10" s="238"/>
      <c r="E10" s="195"/>
      <c r="F10" s="195"/>
      <c r="G10" s="148"/>
      <c r="H10" s="217"/>
      <c r="I10" s="217"/>
      <c r="J10" s="195"/>
      <c r="AA10" s="113" t="s">
        <v>797</v>
      </c>
      <c r="AB10" s="113" t="s">
        <v>383</v>
      </c>
      <c r="AE10" t="s">
        <v>722</v>
      </c>
    </row>
    <row r="11" spans="4:37" ht="30" customHeight="1">
      <c r="D11" s="983"/>
      <c r="E11" s="1478"/>
      <c r="F11" s="1478"/>
      <c r="G11" s="1478"/>
      <c r="H11" s="1478"/>
      <c r="I11" s="1478"/>
      <c r="J11" s="1480"/>
      <c r="AA11" s="113" t="s">
        <v>796</v>
      </c>
      <c r="AB11" s="113" t="s">
        <v>384</v>
      </c>
      <c r="AE11" t="s">
        <v>722</v>
      </c>
    </row>
    <row r="12" spans="4:37" ht="30" customHeight="1">
      <c r="AA12" s="112" t="s">
        <v>795</v>
      </c>
      <c r="AB12" s="112" t="s">
        <v>428</v>
      </c>
      <c r="AE12" t="s">
        <v>722</v>
      </c>
    </row>
    <row r="13" spans="4:37" ht="30" customHeight="1">
      <c r="AA13" s="112" t="s">
        <v>794</v>
      </c>
      <c r="AB13" s="112" t="s">
        <v>385</v>
      </c>
      <c r="AE13" t="s">
        <v>722</v>
      </c>
    </row>
    <row r="14" spans="4:37" ht="30" customHeight="1">
      <c r="AA14" s="113" t="s">
        <v>779</v>
      </c>
      <c r="AB14" s="113" t="s">
        <v>339</v>
      </c>
      <c r="AE14" t="s">
        <v>722</v>
      </c>
    </row>
  </sheetData>
  <mergeCells count="3">
    <mergeCell ref="D8:J8"/>
    <mergeCell ref="D11:J11"/>
    <mergeCell ref="AA6:AE6"/>
  </mergeCells>
  <dataValidations count="2">
    <dataValidation type="list" allowBlank="1" showInputMessage="1" showErrorMessage="1" sqref="H10:I10" xr:uid="{00000000-0002-0000-2B00-000000000000}">
      <formula1>$N$1:$N$2</formula1>
    </dataValidation>
    <dataValidation type="textLength" operator="equal" allowBlank="1" showInputMessage="1" showErrorMessage="1" prompt="Enter date in &quot;DD-MM-YYYY&quot; format." sqref="G10" xr:uid="{D0DE5578-E925-4229-A0E5-DC4A3CBDD35A}">
      <formula1>10</formula1>
    </dataValidation>
  </dataValidations>
  <hyperlinks>
    <hyperlink ref="J7" location="'PRINCIPLE 8'!E10" display="Back" xr:uid="{00000000-0004-0000-2B00-000000000000}"/>
  </hyperlink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4"/>
  <dimension ref="C1:AK14"/>
  <sheetViews>
    <sheetView showGridLines="0" topLeftCell="C6" zoomScale="85" zoomScaleNormal="85" workbookViewId="0">
      <pane xSplit="1" ySplit="6" topLeftCell="D12" activePane="bottomRight" state="frozen"/>
      <selection activeCell="C6" sqref="C6"/>
      <selection pane="topRight" activeCell="D6" sqref="D6"/>
      <selection pane="bottomLeft" activeCell="C12" sqref="C12"/>
      <selection pane="bottomRight" activeCell="D8" sqref="D8:J8"/>
    </sheetView>
  </sheetViews>
  <sheetFormatPr defaultColWidth="0" defaultRowHeight="15"/>
  <cols>
    <col min="1" max="2" width="1.28515625" hidden="1" customWidth="1"/>
    <col min="3" max="3" width="9.140625" customWidth="1"/>
    <col min="4" max="4" width="6.28515625" bestFit="1" customWidth="1"/>
    <col min="5" max="5" width="44.28515625" customWidth="1"/>
    <col min="6" max="6" width="32.5703125" bestFit="1" customWidth="1"/>
    <col min="7" max="7" width="21.5703125" bestFit="1" customWidth="1"/>
    <col min="8" max="8" width="30.7109375" customWidth="1"/>
    <col min="9" max="9" width="22.140625" customWidth="1"/>
    <col min="10" max="10" width="32.5703125" bestFit="1" customWidth="1"/>
    <col min="11" max="12" width="9.140625" customWidth="1"/>
    <col min="13" max="16384" width="1.28515625" hidden="1"/>
  </cols>
  <sheetData>
    <row r="1" spans="4:37" hidden="1">
      <c r="I1">
        <v>0</v>
      </c>
      <c r="N1" t="s">
        <v>142</v>
      </c>
    </row>
    <row r="2" spans="4:37" hidden="1">
      <c r="N2" t="s">
        <v>143</v>
      </c>
    </row>
    <row r="3" spans="4:37" hidden="1"/>
    <row r="4" spans="4:37" hidden="1"/>
    <row r="5" spans="4:37" hidden="1"/>
    <row r="6" spans="4:37" ht="20.100000000000001" customHeight="1">
      <c r="AA6" s="903" t="s">
        <v>624</v>
      </c>
      <c r="AB6" s="903"/>
      <c r="AC6" s="903"/>
      <c r="AD6" s="903"/>
      <c r="AE6" s="903"/>
    </row>
    <row r="7" spans="4:37" ht="20.100000000000001" customHeight="1">
      <c r="J7" s="303" t="s">
        <v>1177</v>
      </c>
    </row>
    <row r="8" spans="4:37" ht="30" customHeight="1">
      <c r="D8" s="1312" t="s">
        <v>392</v>
      </c>
      <c r="E8" s="1313"/>
      <c r="F8" s="1313"/>
      <c r="G8" s="1313"/>
      <c r="H8" s="1313"/>
      <c r="I8" s="1313"/>
      <c r="J8" s="1314"/>
      <c r="AA8" s="99" t="s">
        <v>619</v>
      </c>
      <c r="AB8" s="99" t="s">
        <v>716</v>
      </c>
      <c r="AC8" s="99" t="s">
        <v>717</v>
      </c>
      <c r="AD8" s="99" t="s">
        <v>622</v>
      </c>
      <c r="AE8" s="99" t="s">
        <v>723</v>
      </c>
    </row>
    <row r="9" spans="4:37" ht="30">
      <c r="D9" s="23" t="s">
        <v>1612</v>
      </c>
      <c r="E9" s="98" t="s">
        <v>386</v>
      </c>
      <c r="F9" s="23" t="s">
        <v>387</v>
      </c>
      <c r="G9" s="23" t="s">
        <v>388</v>
      </c>
      <c r="H9" s="23" t="s">
        <v>389</v>
      </c>
      <c r="I9" s="23" t="s">
        <v>390</v>
      </c>
      <c r="J9" s="23" t="s">
        <v>391</v>
      </c>
      <c r="AA9" s="113" t="s">
        <v>806</v>
      </c>
      <c r="AB9" s="113" t="s">
        <v>386</v>
      </c>
      <c r="AE9" t="s">
        <v>722</v>
      </c>
      <c r="AF9" t="s">
        <v>1422</v>
      </c>
      <c r="AG9" t="s">
        <v>1423</v>
      </c>
      <c r="AH9" t="s">
        <v>1424</v>
      </c>
      <c r="AI9" t="s">
        <v>1425</v>
      </c>
      <c r="AJ9" t="s">
        <v>1426</v>
      </c>
      <c r="AK9" t="s">
        <v>1427</v>
      </c>
    </row>
    <row r="10" spans="4:37" hidden="1">
      <c r="D10" s="238"/>
      <c r="E10" s="195"/>
      <c r="F10" s="195"/>
      <c r="G10" s="195"/>
      <c r="H10" s="216"/>
      <c r="I10" s="259"/>
      <c r="J10" s="210"/>
      <c r="AA10" s="113" t="s">
        <v>387</v>
      </c>
      <c r="AB10" s="113" t="s">
        <v>387</v>
      </c>
      <c r="AE10" t="s">
        <v>722</v>
      </c>
    </row>
    <row r="11" spans="4:37" ht="30" customHeight="1">
      <c r="D11" s="983"/>
      <c r="E11" s="984"/>
      <c r="F11" s="984"/>
      <c r="G11" s="984"/>
      <c r="H11" s="984"/>
      <c r="I11" s="984"/>
      <c r="J11" s="985"/>
      <c r="AA11" s="113" t="s">
        <v>388</v>
      </c>
      <c r="AB11" s="113" t="s">
        <v>388</v>
      </c>
      <c r="AE11" t="s">
        <v>722</v>
      </c>
    </row>
    <row r="12" spans="4:37" ht="30" customHeight="1">
      <c r="D12" s="100"/>
      <c r="E12" s="100"/>
      <c r="F12" s="100"/>
      <c r="G12" s="100"/>
      <c r="H12" s="100"/>
      <c r="I12" s="100"/>
      <c r="J12" s="100"/>
      <c r="AA12" s="112" t="s">
        <v>807</v>
      </c>
      <c r="AB12" s="112" t="s">
        <v>389</v>
      </c>
      <c r="AE12" t="s">
        <v>722</v>
      </c>
    </row>
    <row r="13" spans="4:37">
      <c r="AA13" s="113" t="s">
        <v>808</v>
      </c>
      <c r="AB13" s="113" t="s">
        <v>390</v>
      </c>
      <c r="AE13" t="s">
        <v>722</v>
      </c>
    </row>
    <row r="14" spans="4:37" ht="15.75" customHeight="1">
      <c r="AA14" s="112" t="s">
        <v>809</v>
      </c>
      <c r="AB14" s="112" t="s">
        <v>391</v>
      </c>
      <c r="AE14" t="s">
        <v>722</v>
      </c>
    </row>
  </sheetData>
  <mergeCells count="3">
    <mergeCell ref="D8:J8"/>
    <mergeCell ref="D11:J11"/>
    <mergeCell ref="AA6:AE6"/>
  </mergeCells>
  <dataValidations count="3">
    <dataValidation type="decimal" allowBlank="1" showInputMessage="1" showErrorMessage="1" error="Only numeric value with % allowed." prompt="Only numeric value with % allowed" sqref="I10" xr:uid="{00000000-0002-0000-2C00-000000000000}">
      <formula1>0</formula1>
      <formula2>100</formula2>
    </dataValidation>
    <dataValidation type="whole" allowBlank="1" showInputMessage="1" showErrorMessage="1" sqref="H10" xr:uid="{170475A4-B7D5-4254-9ABF-19FAAA781937}">
      <formula1>0</formula1>
      <formula2>9.99999999999999E+126</formula2>
    </dataValidation>
    <dataValidation type="decimal" allowBlank="1" showInputMessage="1" showErrorMessage="1" error="Upto two decimal numeric value allowed." sqref="J10" xr:uid="{39D91953-46DC-4318-B6B1-942067A66016}">
      <formula1>-9999999999999.99</formula1>
      <formula2>99999999999999.9</formula2>
    </dataValidation>
  </dataValidations>
  <hyperlinks>
    <hyperlink ref="J7" location="'PRINCIPLE 8'!E11" display="Back" xr:uid="{00000000-0004-0000-2C00-000000000000}"/>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5"/>
  <dimension ref="C1:AG11"/>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F8"/>
    </sheetView>
  </sheetViews>
  <sheetFormatPr defaultColWidth="0" defaultRowHeight="15"/>
  <cols>
    <col min="1" max="2" width="1.85546875" hidden="1" customWidth="1"/>
    <col min="3" max="3" width="9.140625" customWidth="1"/>
    <col min="4" max="4" width="6.28515625" bestFit="1" customWidth="1"/>
    <col min="5" max="5" width="67.42578125" customWidth="1"/>
    <col min="6" max="6" width="75.140625" customWidth="1"/>
    <col min="7" max="8" width="9.140625" customWidth="1"/>
    <col min="9" max="9" width="2" bestFit="1" customWidth="1"/>
    <col min="10" max="26" width="9.140625" hidden="1" customWidth="1"/>
    <col min="27" max="27" width="37.42578125" hidden="1" customWidth="1"/>
    <col min="28" max="28" width="30.140625" hidden="1" customWidth="1"/>
    <col min="29" max="29" width="5.28515625" hidden="1" customWidth="1"/>
    <col min="30" max="30" width="3.7109375" hidden="1" customWidth="1"/>
    <col min="31" max="31" width="14.140625" hidden="1" customWidth="1"/>
    <col min="32" max="32" width="14.42578125" hidden="1" customWidth="1"/>
    <col min="33" max="33" width="14.140625" hidden="1" customWidth="1"/>
    <col min="34" max="16384" width="1.85546875" hidden="1"/>
  </cols>
  <sheetData>
    <row r="1" spans="4:33" hidden="1">
      <c r="I1">
        <v>0</v>
      </c>
    </row>
    <row r="2" spans="4:33" hidden="1"/>
    <row r="3" spans="4:33" hidden="1"/>
    <row r="4" spans="4:33" hidden="1"/>
    <row r="5" spans="4:33" hidden="1"/>
    <row r="6" spans="4:33" ht="20.100000000000001" customHeight="1">
      <c r="AA6" s="903" t="s">
        <v>624</v>
      </c>
      <c r="AB6" s="903"/>
      <c r="AC6" s="903"/>
      <c r="AD6" s="903"/>
      <c r="AE6" s="903"/>
    </row>
    <row r="7" spans="4:33" ht="20.100000000000001" customHeight="1">
      <c r="F7" s="303" t="s">
        <v>1177</v>
      </c>
    </row>
    <row r="8" spans="4:33" ht="30" customHeight="1">
      <c r="D8" s="1312" t="s">
        <v>395</v>
      </c>
      <c r="E8" s="1313"/>
      <c r="F8" s="1314"/>
      <c r="AA8" s="99" t="s">
        <v>619</v>
      </c>
      <c r="AB8" s="99" t="s">
        <v>716</v>
      </c>
      <c r="AC8" s="99" t="s">
        <v>717</v>
      </c>
      <c r="AD8" s="99" t="s">
        <v>622</v>
      </c>
      <c r="AE8" s="99" t="s">
        <v>723</v>
      </c>
    </row>
    <row r="9" spans="4:33" ht="30">
      <c r="D9" s="23" t="s">
        <v>1540</v>
      </c>
      <c r="E9" s="23" t="s">
        <v>394</v>
      </c>
      <c r="F9" s="23" t="s">
        <v>377</v>
      </c>
      <c r="AA9" s="112" t="s">
        <v>810</v>
      </c>
      <c r="AB9" s="112" t="s">
        <v>394</v>
      </c>
      <c r="AE9" t="s">
        <v>722</v>
      </c>
      <c r="AF9" t="s">
        <v>1428</v>
      </c>
      <c r="AG9" t="s">
        <v>1429</v>
      </c>
    </row>
    <row r="10" spans="4:33" hidden="1">
      <c r="D10" s="238"/>
      <c r="E10" s="195"/>
      <c r="F10" s="195"/>
      <c r="AA10" s="113" t="s">
        <v>786</v>
      </c>
      <c r="AB10" s="113" t="s">
        <v>377</v>
      </c>
      <c r="AE10" t="s">
        <v>722</v>
      </c>
    </row>
    <row r="11" spans="4:33" ht="30" customHeight="1">
      <c r="D11" s="983"/>
      <c r="E11" s="984"/>
      <c r="F11" s="985"/>
    </row>
  </sheetData>
  <mergeCells count="3">
    <mergeCell ref="D8:F8"/>
    <mergeCell ref="D11:F11"/>
    <mergeCell ref="AA6:AE6"/>
  </mergeCells>
  <hyperlinks>
    <hyperlink ref="F7" location="'PRINCIPLE 8'!E35" display="Back" xr:uid="{00000000-0004-0000-2D00-000000000000}"/>
  </hyperlink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6"/>
  <dimension ref="C1:AO11"/>
  <sheetViews>
    <sheetView showGridLines="0" topLeftCell="C6" zoomScale="80" zoomScaleNormal="80" zoomScaleSheetLayoutView="80" workbookViewId="0">
      <pane xSplit="1" ySplit="6" topLeftCell="D12" activePane="bottomRight" state="frozen"/>
      <selection activeCell="C6" sqref="C6"/>
      <selection pane="topRight" activeCell="D6" sqref="D6"/>
      <selection pane="bottomLeft" activeCell="C12" sqref="C12"/>
      <selection pane="bottomRight" activeCell="D8" sqref="D8:G8"/>
    </sheetView>
  </sheetViews>
  <sheetFormatPr defaultColWidth="0" defaultRowHeight="15"/>
  <cols>
    <col min="1" max="2" width="1.5703125" hidden="1" customWidth="1"/>
    <col min="3" max="3" width="9.140625" customWidth="1"/>
    <col min="4" max="4" width="6.28515625" bestFit="1" customWidth="1"/>
    <col min="5" max="5" width="38.5703125" bestFit="1" customWidth="1"/>
    <col min="6" max="6" width="32.5703125" bestFit="1" customWidth="1"/>
    <col min="7" max="7" width="33.5703125" customWidth="1"/>
    <col min="8" max="9" width="9.140625" customWidth="1"/>
    <col min="10" max="31" width="1.5703125" hidden="1" customWidth="1"/>
    <col min="32" max="41" width="8.42578125" hidden="1" customWidth="1"/>
    <col min="42" max="16384" width="1.5703125" hidden="1"/>
  </cols>
  <sheetData>
    <row r="1" spans="4:34" hidden="1">
      <c r="I1">
        <v>0</v>
      </c>
      <c r="K1" t="s">
        <v>142</v>
      </c>
    </row>
    <row r="2" spans="4:34" hidden="1">
      <c r="K2" t="s">
        <v>143</v>
      </c>
    </row>
    <row r="3" spans="4:34" hidden="1"/>
    <row r="4" spans="4:34" hidden="1"/>
    <row r="5" spans="4:34" hidden="1"/>
    <row r="6" spans="4:34" ht="20.100000000000001" customHeight="1">
      <c r="AA6" s="903" t="s">
        <v>624</v>
      </c>
      <c r="AB6" s="903"/>
      <c r="AC6" s="903"/>
      <c r="AD6" s="903"/>
      <c r="AE6" s="903"/>
    </row>
    <row r="7" spans="4:34" ht="20.100000000000001" customHeight="1">
      <c r="G7" s="303" t="s">
        <v>1177</v>
      </c>
    </row>
    <row r="8" spans="4:34" ht="41.25" customHeight="1">
      <c r="D8" s="1132" t="s">
        <v>410</v>
      </c>
      <c r="E8" s="1132"/>
      <c r="F8" s="1132"/>
      <c r="G8" s="1132"/>
      <c r="AA8" s="99" t="s">
        <v>619</v>
      </c>
      <c r="AB8" s="99" t="s">
        <v>716</v>
      </c>
      <c r="AC8" s="99" t="s">
        <v>717</v>
      </c>
      <c r="AD8" s="99" t="s">
        <v>622</v>
      </c>
      <c r="AE8" s="99" t="s">
        <v>723</v>
      </c>
    </row>
    <row r="9" spans="4:34" ht="20.100000000000001" customHeight="1">
      <c r="D9" s="98" t="s">
        <v>1590</v>
      </c>
      <c r="E9" s="98" t="s">
        <v>387</v>
      </c>
      <c r="F9" s="23" t="s">
        <v>396</v>
      </c>
      <c r="G9" s="98" t="s">
        <v>397</v>
      </c>
      <c r="AA9" s="113" t="s">
        <v>387</v>
      </c>
      <c r="AB9" s="113" t="s">
        <v>387</v>
      </c>
      <c r="AE9" t="s">
        <v>722</v>
      </c>
      <c r="AF9" t="s">
        <v>1430</v>
      </c>
      <c r="AG9" t="s">
        <v>1431</v>
      </c>
      <c r="AH9" t="s">
        <v>1432</v>
      </c>
    </row>
    <row r="10" spans="4:34" ht="15" hidden="1" customHeight="1">
      <c r="D10" s="238"/>
      <c r="E10" s="195"/>
      <c r="F10" s="195"/>
      <c r="G10" s="214"/>
      <c r="AA10" s="112" t="s">
        <v>812</v>
      </c>
      <c r="AB10" s="112" t="s">
        <v>396</v>
      </c>
      <c r="AE10" t="s">
        <v>722</v>
      </c>
    </row>
    <row r="11" spans="4:34" ht="30" customHeight="1">
      <c r="D11" s="983"/>
      <c r="E11" s="984"/>
      <c r="F11" s="984"/>
      <c r="G11" s="985"/>
      <c r="AA11" s="113" t="s">
        <v>811</v>
      </c>
      <c r="AB11" s="113" t="s">
        <v>397</v>
      </c>
      <c r="AE11" t="s">
        <v>722</v>
      </c>
    </row>
  </sheetData>
  <mergeCells count="3">
    <mergeCell ref="D8:G8"/>
    <mergeCell ref="D11:G11"/>
    <mergeCell ref="AA6:AE6"/>
  </mergeCells>
  <dataValidations count="1">
    <dataValidation type="decimal" allowBlank="1" showInputMessage="1" showErrorMessage="1" error="Upto two decimal numeric value allowed." sqref="G10" xr:uid="{1293ED9E-9E3F-41FD-8D35-A36E510C9CEB}">
      <formula1>-9999999999999.99</formula1>
      <formula2>99999999999999.9</formula2>
    </dataValidation>
  </dataValidations>
  <hyperlinks>
    <hyperlink ref="G7" location="'PRINCIPLE 8'!E36" display="Back" xr:uid="{00000000-0004-0000-2E00-000000000000}"/>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31"/>
  <dimension ref="C1:AI12"/>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H8"/>
    </sheetView>
  </sheetViews>
  <sheetFormatPr defaultColWidth="0" defaultRowHeight="15"/>
  <cols>
    <col min="1" max="2" width="2.42578125" hidden="1" customWidth="1"/>
    <col min="3" max="3" width="9.140625" customWidth="1"/>
    <col min="4" max="4" width="7.42578125" customWidth="1"/>
    <col min="5" max="6" width="32.5703125" bestFit="1" customWidth="1"/>
    <col min="7" max="7" width="21.5703125" bestFit="1" customWidth="1"/>
    <col min="8" max="8" width="30.7109375" customWidth="1"/>
    <col min="9" max="10" width="9.140625" customWidth="1"/>
    <col min="11" max="16384" width="2.42578125" hidden="1"/>
  </cols>
  <sheetData>
    <row r="1" spans="4:35" hidden="1">
      <c r="I1">
        <v>0</v>
      </c>
      <c r="L1" t="s">
        <v>142</v>
      </c>
    </row>
    <row r="2" spans="4:35" hidden="1">
      <c r="L2" t="s">
        <v>143</v>
      </c>
    </row>
    <row r="3" spans="4:35" hidden="1"/>
    <row r="4" spans="4:35" hidden="1"/>
    <row r="5" spans="4:35" hidden="1"/>
    <row r="6" spans="4:35" ht="20.100000000000001" customHeight="1">
      <c r="AA6" s="903" t="s">
        <v>624</v>
      </c>
      <c r="AB6" s="903"/>
      <c r="AC6" s="903"/>
      <c r="AD6" s="903"/>
      <c r="AE6" s="903"/>
    </row>
    <row r="7" spans="4:35" ht="20.100000000000001" customHeight="1">
      <c r="H7" s="303" t="s">
        <v>1177</v>
      </c>
    </row>
    <row r="8" spans="4:35" ht="42.75" customHeight="1">
      <c r="D8" s="1128" t="s">
        <v>472</v>
      </c>
      <c r="E8" s="1129"/>
      <c r="F8" s="1129"/>
      <c r="G8" s="1129"/>
      <c r="H8" s="1130"/>
      <c r="AA8" s="99" t="s">
        <v>619</v>
      </c>
      <c r="AB8" s="99" t="s">
        <v>716</v>
      </c>
      <c r="AC8" s="99" t="s">
        <v>717</v>
      </c>
      <c r="AD8" s="99" t="s">
        <v>622</v>
      </c>
      <c r="AE8" s="99" t="s">
        <v>723</v>
      </c>
    </row>
    <row r="9" spans="4:35" ht="30">
      <c r="D9" s="28" t="s">
        <v>1590</v>
      </c>
      <c r="E9" s="23" t="s">
        <v>439</v>
      </c>
      <c r="F9" s="23" t="s">
        <v>398</v>
      </c>
      <c r="G9" s="23" t="s">
        <v>399</v>
      </c>
      <c r="H9" s="23" t="s">
        <v>1576</v>
      </c>
      <c r="AA9" s="113" t="s">
        <v>799</v>
      </c>
      <c r="AB9" s="113" t="s">
        <v>439</v>
      </c>
      <c r="AE9" t="s">
        <v>722</v>
      </c>
      <c r="AF9" t="s">
        <v>1433</v>
      </c>
      <c r="AG9" t="s">
        <v>1434</v>
      </c>
      <c r="AH9" t="s">
        <v>1435</v>
      </c>
      <c r="AI9" t="s">
        <v>1436</v>
      </c>
    </row>
    <row r="10" spans="4:35" hidden="1">
      <c r="D10" s="238"/>
      <c r="E10" s="195"/>
      <c r="F10" s="217"/>
      <c r="G10" s="217"/>
      <c r="H10" s="195"/>
      <c r="AA10" s="113" t="s">
        <v>800</v>
      </c>
      <c r="AB10" s="113" t="s">
        <v>398</v>
      </c>
      <c r="AE10" t="s">
        <v>722</v>
      </c>
    </row>
    <row r="11" spans="4:35" ht="30" customHeight="1">
      <c r="D11" s="983"/>
      <c r="E11" s="984"/>
      <c r="F11" s="984"/>
      <c r="G11" s="984"/>
      <c r="H11" s="985"/>
      <c r="AA11" s="113" t="s">
        <v>801</v>
      </c>
      <c r="AB11" s="113" t="s">
        <v>399</v>
      </c>
      <c r="AE11" t="s">
        <v>722</v>
      </c>
    </row>
    <row r="12" spans="4:35" ht="20.25" customHeight="1">
      <c r="AA12" s="112" t="s">
        <v>798</v>
      </c>
      <c r="AB12" s="112" t="s">
        <v>543</v>
      </c>
      <c r="AE12" t="s">
        <v>722</v>
      </c>
    </row>
  </sheetData>
  <mergeCells count="3">
    <mergeCell ref="D8:H8"/>
    <mergeCell ref="D11:H11"/>
    <mergeCell ref="AA6:AE6"/>
  </mergeCells>
  <dataValidations count="1">
    <dataValidation type="list" allowBlank="1" showInputMessage="1" showErrorMessage="1" sqref="F10:G10" xr:uid="{00000000-0002-0000-2F00-000000000000}">
      <formula1>$L$1:$L$2</formula1>
    </dataValidation>
  </dataValidations>
  <hyperlinks>
    <hyperlink ref="H7" location="'PRINCIPLE 8'!E40" display="Back" xr:uid="{00000000-0004-0000-2F00-000000000000}"/>
  </hyperlink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32"/>
  <dimension ref="C1:AH12"/>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G8"/>
    </sheetView>
  </sheetViews>
  <sheetFormatPr defaultColWidth="0" defaultRowHeight="15"/>
  <cols>
    <col min="1" max="2" width="5.28515625" hidden="1" customWidth="1"/>
    <col min="3" max="3" width="9.140625" customWidth="1"/>
    <col min="4" max="4" width="7" customWidth="1"/>
    <col min="5" max="6" width="32.5703125" bestFit="1" customWidth="1"/>
    <col min="7" max="7" width="40.42578125" customWidth="1"/>
    <col min="8" max="9" width="9.140625" customWidth="1"/>
    <col min="10" max="16384" width="5.28515625" hidden="1"/>
  </cols>
  <sheetData>
    <row r="1" spans="4:34" hidden="1">
      <c r="H1">
        <v>0</v>
      </c>
      <c r="I1">
        <v>0</v>
      </c>
      <c r="K1" t="s">
        <v>142</v>
      </c>
    </row>
    <row r="2" spans="4:34" hidden="1">
      <c r="K2" t="s">
        <v>143</v>
      </c>
    </row>
    <row r="3" spans="4:34" hidden="1"/>
    <row r="4" spans="4:34" hidden="1"/>
    <row r="5" spans="4:34" hidden="1"/>
    <row r="6" spans="4:34" ht="20.100000000000001" customHeight="1">
      <c r="Z6" s="903" t="s">
        <v>624</v>
      </c>
      <c r="AA6" s="903"/>
      <c r="AB6" s="903"/>
      <c r="AC6" s="903"/>
      <c r="AD6" s="903"/>
    </row>
    <row r="7" spans="4:34" ht="20.100000000000001" customHeight="1">
      <c r="G7" s="303" t="s">
        <v>1177</v>
      </c>
    </row>
    <row r="8" spans="4:34" ht="42.75" customHeight="1">
      <c r="D8" s="1312" t="s">
        <v>473</v>
      </c>
      <c r="E8" s="1313"/>
      <c r="F8" s="1313"/>
      <c r="G8" s="1314"/>
      <c r="Z8" s="99" t="s">
        <v>619</v>
      </c>
      <c r="AA8" s="99" t="s">
        <v>716</v>
      </c>
      <c r="AB8" s="99" t="s">
        <v>717</v>
      </c>
      <c r="AC8" s="99" t="s">
        <v>622</v>
      </c>
      <c r="AD8" s="99" t="s">
        <v>723</v>
      </c>
    </row>
    <row r="9" spans="4:34" ht="20.100000000000001" customHeight="1">
      <c r="D9" s="28" t="s">
        <v>1590</v>
      </c>
      <c r="E9" s="23" t="s">
        <v>375</v>
      </c>
      <c r="F9" s="23" t="s">
        <v>111</v>
      </c>
      <c r="G9" s="23" t="s">
        <v>377</v>
      </c>
      <c r="Z9" s="113" t="s">
        <v>799</v>
      </c>
      <c r="AA9" s="113" t="s">
        <v>439</v>
      </c>
      <c r="AD9" t="s">
        <v>722</v>
      </c>
      <c r="AF9" t="s">
        <v>1437</v>
      </c>
      <c r="AG9" t="s">
        <v>1438</v>
      </c>
      <c r="AH9" t="s">
        <v>1439</v>
      </c>
    </row>
    <row r="10" spans="4:34" hidden="1">
      <c r="D10" s="238"/>
      <c r="E10" s="260"/>
      <c r="F10" s="260"/>
      <c r="G10" s="260"/>
      <c r="Z10" s="113" t="s">
        <v>800</v>
      </c>
      <c r="AA10" s="113" t="s">
        <v>398</v>
      </c>
      <c r="AD10" t="s">
        <v>722</v>
      </c>
    </row>
    <row r="11" spans="4:34" ht="30" customHeight="1">
      <c r="D11" s="983"/>
      <c r="E11" s="984"/>
      <c r="F11" s="984"/>
      <c r="G11" s="985"/>
      <c r="Z11" s="113" t="s">
        <v>801</v>
      </c>
      <c r="AA11" s="113" t="s">
        <v>399</v>
      </c>
      <c r="AD11" t="s">
        <v>722</v>
      </c>
    </row>
    <row r="12" spans="4:34" ht="23.25" customHeight="1">
      <c r="Z12" s="112" t="s">
        <v>802</v>
      </c>
      <c r="AA12" s="112" t="s">
        <v>543</v>
      </c>
      <c r="AD12" t="s">
        <v>722</v>
      </c>
    </row>
  </sheetData>
  <mergeCells count="3">
    <mergeCell ref="D8:G8"/>
    <mergeCell ref="D11:G11"/>
    <mergeCell ref="Z6:AD6"/>
  </mergeCells>
  <hyperlinks>
    <hyperlink ref="G7" location="'PRINCIPLE 8'!E41" display="Back" xr:uid="{00000000-0004-0000-3000-000000000000}"/>
  </hyperlinks>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33"/>
  <dimension ref="C1:AL11"/>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G8"/>
    </sheetView>
  </sheetViews>
  <sheetFormatPr defaultColWidth="0" defaultRowHeight="15"/>
  <cols>
    <col min="1" max="2" width="1.42578125" hidden="1" customWidth="1"/>
    <col min="3" max="3" width="9.140625" customWidth="1"/>
    <col min="4" max="4" width="7.42578125" customWidth="1"/>
    <col min="5" max="6" width="32.5703125" bestFit="1" customWidth="1"/>
    <col min="7" max="7" width="35.140625" customWidth="1"/>
    <col min="8" max="8" width="9.140625" customWidth="1"/>
    <col min="9" max="31" width="1.42578125" hidden="1" customWidth="1"/>
    <col min="32" max="38" width="3.140625" hidden="1" customWidth="1"/>
    <col min="39" max="16384" width="1.42578125" hidden="1"/>
  </cols>
  <sheetData>
    <row r="1" spans="4:34" hidden="1">
      <c r="I1">
        <v>0</v>
      </c>
      <c r="K1" t="s">
        <v>142</v>
      </c>
    </row>
    <row r="2" spans="4:34" hidden="1">
      <c r="K2" t="s">
        <v>143</v>
      </c>
    </row>
    <row r="3" spans="4:34" hidden="1"/>
    <row r="4" spans="4:34" hidden="1"/>
    <row r="5" spans="4:34" hidden="1"/>
    <row r="6" spans="4:34" ht="20.100000000000001" customHeight="1">
      <c r="AA6" s="903" t="s">
        <v>624</v>
      </c>
      <c r="AB6" s="903"/>
      <c r="AC6" s="903"/>
      <c r="AD6" s="903"/>
      <c r="AE6" s="903"/>
    </row>
    <row r="7" spans="4:34" ht="20.100000000000001" customHeight="1">
      <c r="G7" s="303" t="s">
        <v>1177</v>
      </c>
    </row>
    <row r="8" spans="4:34" ht="30" customHeight="1">
      <c r="D8" s="1312" t="s">
        <v>474</v>
      </c>
      <c r="E8" s="1313"/>
      <c r="F8" s="1313"/>
      <c r="G8" s="1314"/>
      <c r="AA8" s="99" t="s">
        <v>619</v>
      </c>
      <c r="AB8" s="99" t="s">
        <v>716</v>
      </c>
      <c r="AC8" s="99" t="s">
        <v>717</v>
      </c>
      <c r="AD8" s="99" t="s">
        <v>622</v>
      </c>
      <c r="AE8" s="99" t="s">
        <v>723</v>
      </c>
    </row>
    <row r="9" spans="4:34" ht="30">
      <c r="D9" s="23" t="s">
        <v>1590</v>
      </c>
      <c r="E9" s="23" t="s">
        <v>475</v>
      </c>
      <c r="F9" s="23" t="s">
        <v>542</v>
      </c>
      <c r="G9" s="23" t="s">
        <v>518</v>
      </c>
      <c r="AA9" s="113" t="s">
        <v>803</v>
      </c>
      <c r="AB9" s="113" t="s">
        <v>475</v>
      </c>
      <c r="AE9" t="s">
        <v>722</v>
      </c>
      <c r="AF9" t="s">
        <v>803</v>
      </c>
      <c r="AG9" t="s">
        <v>1440</v>
      </c>
      <c r="AH9" t="s">
        <v>1441</v>
      </c>
    </row>
    <row r="10" spans="4:34" hidden="1">
      <c r="D10" s="238"/>
      <c r="E10" s="197"/>
      <c r="F10" s="46"/>
      <c r="G10" s="261"/>
      <c r="AA10" s="113" t="s">
        <v>804</v>
      </c>
      <c r="AB10" s="113" t="s">
        <v>542</v>
      </c>
      <c r="AE10" t="s">
        <v>722</v>
      </c>
    </row>
    <row r="11" spans="4:34" ht="30" customHeight="1">
      <c r="D11" s="983"/>
      <c r="E11" s="984"/>
      <c r="F11" s="984"/>
      <c r="G11" s="985"/>
      <c r="AA11" s="112" t="s">
        <v>805</v>
      </c>
      <c r="AB11" s="112" t="s">
        <v>518</v>
      </c>
      <c r="AE11" t="s">
        <v>722</v>
      </c>
    </row>
  </sheetData>
  <mergeCells count="3">
    <mergeCell ref="D8:G8"/>
    <mergeCell ref="D11:G11"/>
    <mergeCell ref="AA6:AE6"/>
  </mergeCells>
  <dataValidations count="2">
    <dataValidation type="decimal" allowBlank="1" showInputMessage="1" showErrorMessage="1" error="Only numeric value with % allowed." prompt="Only numeric value with % allowed" sqref="G10" xr:uid="{00000000-0002-0000-3100-000000000000}">
      <formula1>0</formula1>
      <formula2>100</formula2>
    </dataValidation>
    <dataValidation type="whole" allowBlank="1" showInputMessage="1" showErrorMessage="1" sqref="F10" xr:uid="{3882AE18-C8CE-4EA4-A1DF-A37AA6AD3646}">
      <formula1>0</formula1>
      <formula2>9.99999999999999E+33</formula2>
    </dataValidation>
  </dataValidations>
  <hyperlinks>
    <hyperlink ref="G7" location="'PRINCIPLE 8'!E42" display="Back" xr:uid="{00000000-0004-0000-3100-000000000000}"/>
  </hyperlinks>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7"/>
  <dimension ref="C1:AK41"/>
  <sheetViews>
    <sheetView showGridLines="0" zoomScale="80" zoomScaleNormal="80" workbookViewId="0">
      <pane xSplit="3" ySplit="8" topLeftCell="D9" activePane="bottomRight" state="frozen"/>
      <selection activeCell="C6" sqref="C6"/>
      <selection pane="topRight" activeCell="D6" sqref="D6"/>
      <selection pane="bottomLeft" activeCell="C9" sqref="C9"/>
      <selection pane="bottomRight" activeCell="D8" sqref="D8:J8"/>
    </sheetView>
  </sheetViews>
  <sheetFormatPr defaultColWidth="0" defaultRowHeight="15"/>
  <cols>
    <col min="1" max="2" width="9.140625" hidden="1" customWidth="1"/>
    <col min="3" max="3" width="9.140625" customWidth="1"/>
    <col min="4" max="4" width="79.85546875" customWidth="1"/>
    <col min="5" max="10" width="27.140625" bestFit="1" customWidth="1"/>
    <col min="11" max="12" width="9.140625" customWidth="1"/>
    <col min="13" max="13" width="9.28515625" customWidth="1"/>
    <col min="14" max="14" width="9.140625" hidden="1" customWidth="1"/>
    <col min="15" max="15" width="9" hidden="1" customWidth="1"/>
    <col min="16" max="17" width="9.140625" hidden="1" customWidth="1"/>
    <col min="18" max="18" width="13" hidden="1" customWidth="1"/>
    <col min="19" max="19" width="15.85546875" hidden="1" customWidth="1"/>
    <col min="20" max="26" width="9.140625" hidden="1" customWidth="1"/>
    <col min="27" max="27" width="20.7109375" hidden="1" customWidth="1"/>
    <col min="28" max="28" width="30" hidden="1" customWidth="1"/>
    <col min="29" max="29" width="24.28515625" hidden="1" customWidth="1"/>
    <col min="30" max="30" width="27.140625" hidden="1" customWidth="1"/>
    <col min="31" max="31" width="15.42578125" hidden="1" customWidth="1"/>
    <col min="32" max="32" width="7.28515625" hidden="1" customWidth="1"/>
    <col min="33" max="33" width="9.85546875" hidden="1" customWidth="1"/>
    <col min="34" max="34" width="6.28515625" hidden="1" customWidth="1"/>
    <col min="35" max="16384" width="9.140625" hidden="1"/>
  </cols>
  <sheetData>
    <row r="1" spans="4:32" hidden="1">
      <c r="K1" t="s">
        <v>142</v>
      </c>
      <c r="L1" t="s">
        <v>143</v>
      </c>
      <c r="M1" t="s">
        <v>556</v>
      </c>
    </row>
    <row r="2" spans="4:32" hidden="1"/>
    <row r="3" spans="4:32" hidden="1"/>
    <row r="4" spans="4:32" hidden="1"/>
    <row r="5" spans="4:32" hidden="1"/>
    <row r="6" spans="4:32" ht="20.100000000000001" customHeight="1">
      <c r="AA6" s="903" t="s">
        <v>624</v>
      </c>
      <c r="AB6" s="903"/>
      <c r="AC6" s="903"/>
      <c r="AD6" s="903"/>
      <c r="AE6" s="903"/>
    </row>
    <row r="7" spans="4:32" ht="20.100000000000001" customHeight="1" thickBot="1"/>
    <row r="8" spans="4:32" ht="30" customHeight="1">
      <c r="D8" s="1488" t="s">
        <v>517</v>
      </c>
      <c r="E8" s="1489"/>
      <c r="F8" s="1489"/>
      <c r="G8" s="1489"/>
      <c r="H8" s="1489"/>
      <c r="I8" s="1489"/>
      <c r="J8" s="1490"/>
      <c r="AA8" s="99" t="s">
        <v>619</v>
      </c>
      <c r="AB8" s="99" t="s">
        <v>620</v>
      </c>
      <c r="AC8" s="99" t="s">
        <v>621</v>
      </c>
      <c r="AD8" s="99" t="s">
        <v>622</v>
      </c>
      <c r="AE8" s="99" t="s">
        <v>623</v>
      </c>
    </row>
    <row r="9" spans="4:32" ht="20.100000000000001" customHeight="1">
      <c r="D9" s="1085" t="s">
        <v>101</v>
      </c>
      <c r="E9" s="1086"/>
      <c r="F9" s="1086"/>
      <c r="G9" s="1086"/>
      <c r="H9" s="1086"/>
      <c r="I9" s="1086"/>
      <c r="J9" s="1087"/>
    </row>
    <row r="10" spans="4:32" ht="30" customHeight="1">
      <c r="D10" s="185" t="s">
        <v>540</v>
      </c>
      <c r="E10" s="595"/>
      <c r="F10" s="38"/>
      <c r="G10" s="38"/>
      <c r="H10" s="38"/>
      <c r="I10" s="38"/>
      <c r="J10" s="67"/>
      <c r="AA10" s="1" t="s">
        <v>1442</v>
      </c>
      <c r="AB10" s="1" t="s">
        <v>540</v>
      </c>
      <c r="AC10" s="1"/>
      <c r="AE10" t="s">
        <v>722</v>
      </c>
    </row>
    <row r="11" spans="4:32" ht="30">
      <c r="D11" s="185" t="s">
        <v>541</v>
      </c>
      <c r="E11" s="169" t="s">
        <v>489</v>
      </c>
      <c r="F11" s="7"/>
      <c r="G11" s="7"/>
      <c r="H11" s="7"/>
      <c r="I11" s="7"/>
      <c r="J11" s="9"/>
      <c r="AC11" s="1"/>
    </row>
    <row r="12" spans="4:32" ht="15" customHeight="1">
      <c r="D12" s="185" t="s">
        <v>486</v>
      </c>
      <c r="E12" s="376"/>
      <c r="F12" s="7"/>
      <c r="G12" s="7"/>
      <c r="H12" s="7"/>
      <c r="I12" s="7"/>
      <c r="J12" s="9"/>
      <c r="AA12" s="1" t="s">
        <v>1443</v>
      </c>
      <c r="AB12" s="112" t="s">
        <v>486</v>
      </c>
      <c r="AC12" s="1"/>
      <c r="AE12" t="s">
        <v>722</v>
      </c>
    </row>
    <row r="13" spans="4:32" ht="15" customHeight="1">
      <c r="D13" s="185" t="s">
        <v>487</v>
      </c>
      <c r="E13" s="541"/>
      <c r="F13" s="7"/>
      <c r="G13" s="7"/>
      <c r="H13" s="7"/>
      <c r="I13" s="7"/>
      <c r="J13" s="9"/>
      <c r="AA13" t="s">
        <v>1444</v>
      </c>
      <c r="AB13" s="113" t="s">
        <v>487</v>
      </c>
      <c r="AC13" s="1"/>
      <c r="AE13" t="s">
        <v>722</v>
      </c>
    </row>
    <row r="14" spans="4:32" ht="15" customHeight="1">
      <c r="D14" s="185" t="s">
        <v>488</v>
      </c>
      <c r="E14" s="534"/>
      <c r="F14" s="7"/>
      <c r="G14" s="7"/>
      <c r="H14" s="7"/>
      <c r="I14" s="7"/>
      <c r="J14" s="9"/>
      <c r="AA14" t="s">
        <v>1445</v>
      </c>
      <c r="AB14" s="113" t="s">
        <v>488</v>
      </c>
      <c r="AC14" s="1"/>
      <c r="AE14" t="s">
        <v>722</v>
      </c>
    </row>
    <row r="15" spans="4:32">
      <c r="D15" s="185" t="s">
        <v>490</v>
      </c>
      <c r="E15" s="1491" t="str">
        <f>"FY ("&amp;RIGHT('General Disclosures'!F19,4)&amp;"-"&amp;RIGHT('General Disclosures'!H19,2)&amp;")"</f>
        <v>FY (-)</v>
      </c>
      <c r="F15" s="1492"/>
      <c r="G15" s="1493" t="s">
        <v>499</v>
      </c>
      <c r="H15" s="1491" t="str">
        <f>"PY ("&amp;RIGHT('General Disclosures'!F20,4)&amp;"-"&amp;RIGHT('General Disclosures'!H20,2)&amp;")"</f>
        <v>PY (-)</v>
      </c>
      <c r="I15" s="1492"/>
      <c r="J15" s="1495" t="s">
        <v>499</v>
      </c>
      <c r="AC15" s="1"/>
    </row>
    <row r="16" spans="4:32" ht="30">
      <c r="D16" s="186"/>
      <c r="E16" s="39" t="s">
        <v>497</v>
      </c>
      <c r="F16" s="39" t="s">
        <v>498</v>
      </c>
      <c r="G16" s="1494"/>
      <c r="H16" s="39" t="s">
        <v>497</v>
      </c>
      <c r="I16" s="39" t="s">
        <v>498</v>
      </c>
      <c r="J16" s="1496"/>
      <c r="AA16" t="s">
        <v>1446</v>
      </c>
      <c r="AB16" t="s">
        <v>1447</v>
      </c>
      <c r="AC16" t="s">
        <v>1448</v>
      </c>
      <c r="AD16" t="s">
        <v>1446</v>
      </c>
      <c r="AE16" t="s">
        <v>1447</v>
      </c>
      <c r="AF16" t="s">
        <v>1448</v>
      </c>
    </row>
    <row r="17" spans="4:37" ht="15" customHeight="1">
      <c r="D17" s="187" t="s">
        <v>491</v>
      </c>
      <c r="E17" s="227"/>
      <c r="F17" s="337"/>
      <c r="G17" s="448"/>
      <c r="H17" s="337"/>
      <c r="I17" s="337"/>
      <c r="J17" s="598"/>
      <c r="AA17" t="s">
        <v>702</v>
      </c>
      <c r="AB17" s="113" t="s">
        <v>491</v>
      </c>
      <c r="AC17" s="1"/>
      <c r="AE17" t="s">
        <v>722</v>
      </c>
      <c r="AF17" t="s">
        <v>1449</v>
      </c>
      <c r="AG17" t="s">
        <v>1449</v>
      </c>
      <c r="AH17" t="s">
        <v>1449</v>
      </c>
      <c r="AI17" t="s">
        <v>1449</v>
      </c>
      <c r="AJ17" t="s">
        <v>1449</v>
      </c>
      <c r="AK17" t="s">
        <v>1449</v>
      </c>
    </row>
    <row r="18" spans="4:37" ht="15" customHeight="1">
      <c r="D18" s="187" t="s">
        <v>492</v>
      </c>
      <c r="E18" s="351"/>
      <c r="F18" s="412"/>
      <c r="G18" s="544"/>
      <c r="H18" s="412"/>
      <c r="I18" s="412"/>
      <c r="J18" s="599"/>
      <c r="AA18" t="s">
        <v>492</v>
      </c>
      <c r="AB18" s="113" t="s">
        <v>492</v>
      </c>
      <c r="AC18" s="1"/>
      <c r="AE18" t="s">
        <v>722</v>
      </c>
      <c r="AF18" t="s">
        <v>1450</v>
      </c>
      <c r="AG18" t="s">
        <v>1450</v>
      </c>
      <c r="AH18" t="s">
        <v>1450</v>
      </c>
      <c r="AI18" t="s">
        <v>1450</v>
      </c>
      <c r="AJ18" t="s">
        <v>1450</v>
      </c>
      <c r="AK18" t="s">
        <v>1450</v>
      </c>
    </row>
    <row r="19" spans="4:37" ht="15" customHeight="1">
      <c r="D19" s="187" t="s">
        <v>493</v>
      </c>
      <c r="E19" s="351"/>
      <c r="F19" s="412"/>
      <c r="G19" s="544"/>
      <c r="H19" s="412"/>
      <c r="I19" s="412"/>
      <c r="J19" s="599"/>
      <c r="AA19" t="s">
        <v>493</v>
      </c>
      <c r="AB19" s="113" t="s">
        <v>493</v>
      </c>
      <c r="AC19" s="1"/>
      <c r="AE19" t="s">
        <v>722</v>
      </c>
      <c r="AF19" t="s">
        <v>1451</v>
      </c>
      <c r="AG19" t="s">
        <v>1451</v>
      </c>
      <c r="AH19" t="s">
        <v>1451</v>
      </c>
      <c r="AI19" t="s">
        <v>1451</v>
      </c>
      <c r="AJ19" t="s">
        <v>1451</v>
      </c>
      <c r="AK19" t="s">
        <v>1451</v>
      </c>
    </row>
    <row r="20" spans="4:37" ht="15" customHeight="1">
      <c r="D20" s="187" t="s">
        <v>494</v>
      </c>
      <c r="E20" s="351"/>
      <c r="F20" s="412"/>
      <c r="G20" s="544"/>
      <c r="H20" s="412"/>
      <c r="I20" s="412"/>
      <c r="J20" s="599"/>
      <c r="AA20" t="s">
        <v>703</v>
      </c>
      <c r="AB20" s="113" t="s">
        <v>494</v>
      </c>
      <c r="AC20" s="1"/>
      <c r="AE20" t="s">
        <v>722</v>
      </c>
      <c r="AF20" t="s">
        <v>1452</v>
      </c>
      <c r="AG20" t="s">
        <v>1452</v>
      </c>
      <c r="AH20" t="s">
        <v>1452</v>
      </c>
      <c r="AI20" t="s">
        <v>1452</v>
      </c>
      <c r="AJ20" t="s">
        <v>1452</v>
      </c>
      <c r="AK20" t="s">
        <v>1452</v>
      </c>
    </row>
    <row r="21" spans="4:37" ht="15" customHeight="1">
      <c r="D21" s="187" t="s">
        <v>495</v>
      </c>
      <c r="E21" s="351"/>
      <c r="F21" s="412"/>
      <c r="G21" s="544"/>
      <c r="H21" s="412"/>
      <c r="I21" s="412"/>
      <c r="J21" s="599"/>
      <c r="AA21" t="s">
        <v>704</v>
      </c>
      <c r="AB21" s="113" t="s">
        <v>495</v>
      </c>
      <c r="AC21" s="1"/>
      <c r="AE21" t="s">
        <v>722</v>
      </c>
      <c r="AF21" t="s">
        <v>1453</v>
      </c>
      <c r="AG21" t="s">
        <v>1453</v>
      </c>
      <c r="AH21" t="s">
        <v>1453</v>
      </c>
      <c r="AI21" t="s">
        <v>1453</v>
      </c>
      <c r="AJ21" t="s">
        <v>1453</v>
      </c>
      <c r="AK21" t="s">
        <v>1453</v>
      </c>
    </row>
    <row r="22" spans="4:37" ht="15" customHeight="1">
      <c r="D22" s="187" t="s">
        <v>496</v>
      </c>
      <c r="E22" s="351"/>
      <c r="F22" s="412"/>
      <c r="G22" s="544"/>
      <c r="H22" s="412"/>
      <c r="I22" s="412"/>
      <c r="J22" s="599"/>
      <c r="AA22" t="s">
        <v>705</v>
      </c>
      <c r="AB22" s="113" t="s">
        <v>496</v>
      </c>
      <c r="AC22" s="1"/>
      <c r="AE22" t="s">
        <v>722</v>
      </c>
      <c r="AF22" t="s">
        <v>1454</v>
      </c>
      <c r="AG22" t="s">
        <v>1454</v>
      </c>
      <c r="AH22" t="s">
        <v>1454</v>
      </c>
      <c r="AI22" t="s">
        <v>1454</v>
      </c>
      <c r="AJ22" t="s">
        <v>1454</v>
      </c>
      <c r="AK22" t="s">
        <v>1454</v>
      </c>
    </row>
    <row r="23" spans="4:37" ht="15" customHeight="1">
      <c r="D23" s="187" t="s">
        <v>264</v>
      </c>
      <c r="E23" s="457"/>
      <c r="F23" s="442"/>
      <c r="G23" s="453"/>
      <c r="H23" s="442"/>
      <c r="I23" s="442"/>
      <c r="J23" s="600"/>
      <c r="AA23" t="s">
        <v>264</v>
      </c>
      <c r="AB23" s="113" t="s">
        <v>264</v>
      </c>
      <c r="AC23" s="1"/>
      <c r="AE23" t="s">
        <v>722</v>
      </c>
      <c r="AF23" t="s">
        <v>1455</v>
      </c>
      <c r="AG23" t="s">
        <v>1455</v>
      </c>
      <c r="AH23" t="s">
        <v>1455</v>
      </c>
      <c r="AI23" t="s">
        <v>1455</v>
      </c>
      <c r="AJ23" t="s">
        <v>1455</v>
      </c>
      <c r="AK23" t="s">
        <v>1455</v>
      </c>
    </row>
    <row r="24" spans="4:37">
      <c r="D24" s="188" t="s">
        <v>500</v>
      </c>
      <c r="E24" s="542" t="s">
        <v>28</v>
      </c>
      <c r="F24" s="542" t="s">
        <v>501</v>
      </c>
      <c r="G24" s="7"/>
      <c r="H24" s="7"/>
      <c r="I24" s="7"/>
      <c r="J24" s="9"/>
      <c r="AC24" s="1"/>
    </row>
    <row r="25" spans="4:37">
      <c r="D25" s="612" t="s">
        <v>502</v>
      </c>
      <c r="E25" s="613"/>
      <c r="F25" s="439"/>
      <c r="G25" s="7"/>
      <c r="H25" s="7"/>
      <c r="I25" s="7"/>
      <c r="J25" s="9"/>
      <c r="AA25" t="s">
        <v>706</v>
      </c>
      <c r="AB25" s="113" t="s">
        <v>502</v>
      </c>
      <c r="AC25" s="1"/>
      <c r="AE25" t="s">
        <v>722</v>
      </c>
      <c r="AF25" t="s">
        <v>1456</v>
      </c>
      <c r="AG25" t="s">
        <v>1457</v>
      </c>
    </row>
    <row r="26" spans="4:37">
      <c r="D26" s="612" t="s">
        <v>503</v>
      </c>
      <c r="E26" s="614"/>
      <c r="F26" s="439"/>
      <c r="G26" s="7"/>
      <c r="H26" s="7"/>
      <c r="I26" s="7"/>
      <c r="J26" s="9"/>
      <c r="AA26" t="s">
        <v>707</v>
      </c>
      <c r="AB26" s="113" t="s">
        <v>503</v>
      </c>
      <c r="AC26" s="1"/>
      <c r="AE26" t="s">
        <v>722</v>
      </c>
      <c r="AF26" t="s">
        <v>1458</v>
      </c>
      <c r="AG26" t="s">
        <v>1459</v>
      </c>
    </row>
    <row r="27" spans="4:37" ht="30" customHeight="1">
      <c r="D27" s="185" t="s">
        <v>504</v>
      </c>
      <c r="E27" s="168"/>
      <c r="F27" s="277"/>
      <c r="G27" s="7"/>
      <c r="H27" s="7"/>
      <c r="I27" s="7"/>
      <c r="J27" s="9"/>
      <c r="AA27" s="1" t="s">
        <v>708</v>
      </c>
      <c r="AB27" s="112" t="s">
        <v>1668</v>
      </c>
      <c r="AC27" s="1"/>
      <c r="AE27" t="s">
        <v>722</v>
      </c>
      <c r="AF27" t="s">
        <v>1460</v>
      </c>
    </row>
    <row r="28" spans="4:37">
      <c r="D28" s="228" t="s">
        <v>505</v>
      </c>
      <c r="E28" s="795"/>
      <c r="F28" s="36"/>
      <c r="G28" s="7"/>
      <c r="H28" s="7"/>
      <c r="I28" s="7"/>
      <c r="J28" s="9"/>
      <c r="AA28" t="s">
        <v>709</v>
      </c>
      <c r="AB28" s="113" t="s">
        <v>505</v>
      </c>
      <c r="AC28" s="1"/>
      <c r="AE28" t="s">
        <v>722</v>
      </c>
      <c r="AF28" t="s">
        <v>1461</v>
      </c>
    </row>
    <row r="29" spans="4:37" ht="65.099999999999994" customHeight="1">
      <c r="D29" s="322" t="s">
        <v>506</v>
      </c>
      <c r="E29" s="372"/>
      <c r="F29" s="37"/>
      <c r="G29" s="7"/>
      <c r="H29" s="7"/>
      <c r="I29" s="7"/>
      <c r="J29" s="9"/>
      <c r="AA29" t="s">
        <v>710</v>
      </c>
      <c r="AB29" t="s">
        <v>506</v>
      </c>
      <c r="AC29" s="1"/>
      <c r="AE29" t="s">
        <v>722</v>
      </c>
      <c r="AF29" t="s">
        <v>1462</v>
      </c>
    </row>
    <row r="30" spans="4:37" ht="17.25" customHeight="1">
      <c r="D30" s="1104" t="s">
        <v>1919</v>
      </c>
      <c r="E30" s="1105"/>
      <c r="F30" s="1106"/>
      <c r="G30" s="7"/>
      <c r="H30" s="7"/>
      <c r="I30" s="7"/>
      <c r="J30" s="9"/>
      <c r="AA30" t="s">
        <v>1469</v>
      </c>
      <c r="AC30" s="1"/>
    </row>
    <row r="31" spans="4:37" ht="20.100000000000001" customHeight="1">
      <c r="D31" s="1484" t="s">
        <v>513</v>
      </c>
      <c r="E31" s="1485"/>
      <c r="F31" s="404"/>
      <c r="G31" s="7"/>
      <c r="H31" s="7"/>
      <c r="I31" s="7"/>
      <c r="J31" s="9"/>
      <c r="AA31" t="s">
        <v>1470</v>
      </c>
      <c r="AB31" t="s">
        <v>513</v>
      </c>
      <c r="AC31" s="1"/>
      <c r="AE31" t="s">
        <v>722</v>
      </c>
    </row>
    <row r="32" spans="4:37" ht="20.100000000000001" customHeight="1">
      <c r="D32" s="1092" t="s">
        <v>514</v>
      </c>
      <c r="E32" s="1094"/>
      <c r="F32" s="543"/>
      <c r="G32" s="7"/>
      <c r="H32" s="7"/>
      <c r="I32" s="7"/>
      <c r="J32" s="9"/>
      <c r="AA32" t="s">
        <v>1471</v>
      </c>
      <c r="AB32" t="s">
        <v>514</v>
      </c>
      <c r="AC32" s="1"/>
      <c r="AE32" t="s">
        <v>722</v>
      </c>
    </row>
    <row r="33" spans="4:31" ht="30" customHeight="1">
      <c r="D33" s="1484" t="s">
        <v>1918</v>
      </c>
      <c r="E33" s="1485"/>
      <c r="F33" s="371"/>
      <c r="G33" s="189"/>
      <c r="H33" s="7"/>
      <c r="I33" s="7"/>
      <c r="J33" s="9"/>
      <c r="AA33" t="s">
        <v>2525</v>
      </c>
    </row>
    <row r="34" spans="4:31" ht="20.100000000000001" customHeight="1">
      <c r="D34" s="1165" t="s">
        <v>122</v>
      </c>
      <c r="E34" s="1166"/>
      <c r="F34" s="1166"/>
      <c r="G34" s="1166"/>
      <c r="H34" s="1166"/>
      <c r="I34" s="1166"/>
      <c r="J34" s="1167"/>
      <c r="AC34" s="1"/>
    </row>
    <row r="35" spans="4:31" ht="30" customHeight="1">
      <c r="D35" s="1497" t="s">
        <v>507</v>
      </c>
      <c r="E35" s="1037"/>
      <c r="F35" s="128"/>
      <c r="G35" s="7"/>
      <c r="H35" s="7"/>
      <c r="I35" s="7"/>
      <c r="J35" s="9"/>
      <c r="AA35" s="1" t="s">
        <v>1463</v>
      </c>
      <c r="AB35" s="1" t="s">
        <v>507</v>
      </c>
      <c r="AC35" s="1"/>
      <c r="AE35" t="s">
        <v>722</v>
      </c>
    </row>
    <row r="36" spans="4:31" ht="30" customHeight="1">
      <c r="D36" s="1035" t="s">
        <v>508</v>
      </c>
      <c r="E36" s="1060"/>
      <c r="F36" s="126"/>
      <c r="G36" s="7"/>
      <c r="H36" s="7"/>
      <c r="I36" s="7"/>
      <c r="J36" s="9"/>
      <c r="AA36" s="1" t="s">
        <v>1464</v>
      </c>
      <c r="AB36" s="1" t="s">
        <v>508</v>
      </c>
      <c r="AC36" s="1"/>
      <c r="AE36" t="s">
        <v>722</v>
      </c>
    </row>
    <row r="37" spans="4:31" ht="30" customHeight="1">
      <c r="D37" s="1109" t="s">
        <v>509</v>
      </c>
      <c r="E37" s="1111"/>
      <c r="F37" s="126"/>
      <c r="G37" s="7"/>
      <c r="H37" s="7"/>
      <c r="I37" s="7"/>
      <c r="J37" s="9"/>
      <c r="AA37" s="1" t="s">
        <v>1465</v>
      </c>
      <c r="AB37" s="1" t="s">
        <v>509</v>
      </c>
      <c r="AC37" s="1"/>
      <c r="AE37" t="s">
        <v>722</v>
      </c>
    </row>
    <row r="38" spans="4:31" ht="30" customHeight="1">
      <c r="D38" s="281" t="s">
        <v>510</v>
      </c>
      <c r="E38" s="168"/>
      <c r="F38" s="277"/>
      <c r="G38" s="7"/>
      <c r="H38" s="7"/>
      <c r="I38" s="7"/>
      <c r="J38" s="9"/>
      <c r="AA38" t="s">
        <v>1466</v>
      </c>
      <c r="AB38" t="s">
        <v>1670</v>
      </c>
      <c r="AC38" s="1"/>
      <c r="AE38" t="s">
        <v>722</v>
      </c>
    </row>
    <row r="39" spans="4:31" ht="30" customHeight="1">
      <c r="D39" s="282" t="s">
        <v>511</v>
      </c>
      <c r="E39" s="324"/>
      <c r="F39" s="357"/>
      <c r="G39" s="7"/>
      <c r="H39" s="7"/>
      <c r="I39" s="7"/>
      <c r="J39" s="9"/>
      <c r="AA39" t="s">
        <v>1467</v>
      </c>
      <c r="AB39" t="s">
        <v>511</v>
      </c>
      <c r="AC39" s="1"/>
      <c r="AE39" t="s">
        <v>722</v>
      </c>
    </row>
    <row r="40" spans="4:31" ht="45" customHeight="1">
      <c r="D40" s="284" t="s">
        <v>512</v>
      </c>
      <c r="E40" s="168"/>
      <c r="F40" s="277"/>
      <c r="G40" s="7"/>
      <c r="H40" s="7"/>
      <c r="I40" s="7"/>
      <c r="J40" s="9"/>
      <c r="AA40" s="1" t="s">
        <v>1468</v>
      </c>
      <c r="AB40" s="1" t="s">
        <v>1672</v>
      </c>
      <c r="AC40" s="1"/>
      <c r="AE40" t="s">
        <v>722</v>
      </c>
    </row>
    <row r="41" spans="4:31" ht="30" customHeight="1" thickBot="1">
      <c r="D41" s="1486" t="s">
        <v>1581</v>
      </c>
      <c r="E41" s="1487"/>
      <c r="F41" s="180"/>
      <c r="G41" s="10"/>
      <c r="H41" s="10"/>
      <c r="I41" s="10"/>
      <c r="J41" s="11"/>
      <c r="AA41" t="s">
        <v>1608</v>
      </c>
    </row>
  </sheetData>
  <mergeCells count="16">
    <mergeCell ref="D31:E31"/>
    <mergeCell ref="D33:E33"/>
    <mergeCell ref="D30:F30"/>
    <mergeCell ref="D41:E41"/>
    <mergeCell ref="AA6:AE6"/>
    <mergeCell ref="D8:J8"/>
    <mergeCell ref="D9:J9"/>
    <mergeCell ref="E15:F15"/>
    <mergeCell ref="G15:G16"/>
    <mergeCell ref="H15:I15"/>
    <mergeCell ref="J15:J16"/>
    <mergeCell ref="D34:J34"/>
    <mergeCell ref="D35:E35"/>
    <mergeCell ref="D36:E36"/>
    <mergeCell ref="D37:E37"/>
    <mergeCell ref="D32:E32"/>
  </mergeCells>
  <dataValidations disablePrompts="1" count="6">
    <dataValidation type="decimal" allowBlank="1" showInputMessage="1" showErrorMessage="1" error="Only numeric value with % allowed." prompt="Only numeric value with % allowed" sqref="E12:E14" xr:uid="{00000000-0002-0000-3200-000000000000}">
      <formula1>0</formula1>
      <formula2>100</formula2>
    </dataValidation>
    <dataValidation type="list" allowBlank="1" showInputMessage="1" showErrorMessage="1" sqref="E40 E27 E38" xr:uid="{00000000-0002-0000-3200-000001000000}">
      <formula1>$K$1:$M$1</formula1>
    </dataValidation>
    <dataValidation type="whole" allowBlank="1" showInputMessage="1" showErrorMessage="1" error="Only whole number allowed." sqref="H17:I23 E17:F23 E25:E26" xr:uid="{AAB5A311-24EC-4AD3-905B-56EF5D354F55}">
      <formula1>0</formula1>
      <formula2>9.99999999999999E+44</formula2>
    </dataValidation>
    <dataValidation type="whole" allowBlank="1" showInputMessage="1" showErrorMessage="1" error="Only whole number allowed." sqref="F31" xr:uid="{E2A45286-0BEA-40AC-A7B3-E003216BC9B8}">
      <formula1>0</formula1>
      <formula2>9.99999999999999E+37</formula2>
    </dataValidation>
    <dataValidation type="decimal" allowBlank="1" showInputMessage="1" showErrorMessage="1" error="Only numeric value with % allowed." prompt="Only numeric value with % allowed" sqref="F32" xr:uid="{B3F18E39-3B3E-47AC-8B12-0EF5597AF261}">
      <formula1>-99999999999999900000</formula1>
      <formula2>999999999999999000000</formula2>
    </dataValidation>
    <dataValidation allowBlank="1" showInputMessage="1" showErrorMessage="1" prompt="Maximum 500 characters allowed." sqref="F25:F26" xr:uid="{A0F741AB-CCD4-42B1-8ADD-F18ACA648F6D}"/>
  </dataValidation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4">
    <tabColor rgb="FF92D050"/>
  </sheetPr>
  <dimension ref="B1:B375"/>
  <sheetViews>
    <sheetView zoomScale="85" zoomScaleNormal="85" workbookViewId="0"/>
  </sheetViews>
  <sheetFormatPr defaultRowHeight="15"/>
  <sheetData>
    <row r="1" spans="2:2">
      <c r="B1" s="299"/>
    </row>
    <row r="2" spans="2:2">
      <c r="B2" s="299"/>
    </row>
    <row r="3" spans="2:2">
      <c r="B3" s="299"/>
    </row>
    <row r="4" spans="2:2">
      <c r="B4" s="299"/>
    </row>
    <row r="5" spans="2:2">
      <c r="B5" s="299"/>
    </row>
    <row r="6" spans="2:2">
      <c r="B6" s="299"/>
    </row>
    <row r="7" spans="2:2">
      <c r="B7" s="299"/>
    </row>
    <row r="8" spans="2:2">
      <c r="B8" s="299"/>
    </row>
    <row r="9" spans="2:2">
      <c r="B9" s="299"/>
    </row>
    <row r="10" spans="2:2">
      <c r="B10" s="299"/>
    </row>
    <row r="11" spans="2:2">
      <c r="B11" s="299"/>
    </row>
    <row r="12" spans="2:2">
      <c r="B12" s="299"/>
    </row>
    <row r="13" spans="2:2">
      <c r="B13" s="299"/>
    </row>
    <row r="14" spans="2:2">
      <c r="B14" s="299"/>
    </row>
    <row r="15" spans="2:2">
      <c r="B15" s="299"/>
    </row>
    <row r="16" spans="2:2">
      <c r="B16" s="299"/>
    </row>
    <row r="17" spans="2:2">
      <c r="B17" s="299"/>
    </row>
    <row r="18" spans="2:2">
      <c r="B18" s="299"/>
    </row>
    <row r="19" spans="2:2">
      <c r="B19" s="299"/>
    </row>
    <row r="20" spans="2:2">
      <c r="B20" s="299"/>
    </row>
    <row r="21" spans="2:2">
      <c r="B21" s="299"/>
    </row>
    <row r="22" spans="2:2">
      <c r="B22" s="299"/>
    </row>
    <row r="23" spans="2:2">
      <c r="B23" s="299"/>
    </row>
    <row r="24" spans="2:2">
      <c r="B24" s="299"/>
    </row>
    <row r="25" spans="2:2">
      <c r="B25" s="299"/>
    </row>
    <row r="26" spans="2:2">
      <c r="B26" s="299"/>
    </row>
    <row r="27" spans="2:2">
      <c r="B27" s="299"/>
    </row>
    <row r="28" spans="2:2">
      <c r="B28" s="299"/>
    </row>
    <row r="29" spans="2:2">
      <c r="B29" s="299"/>
    </row>
    <row r="30" spans="2:2">
      <c r="B30" s="299"/>
    </row>
    <row r="31" spans="2:2">
      <c r="B31" s="299"/>
    </row>
    <row r="32" spans="2:2">
      <c r="B32" s="299"/>
    </row>
    <row r="33" spans="2:2">
      <c r="B33" s="299"/>
    </row>
    <row r="34" spans="2:2">
      <c r="B34" s="299"/>
    </row>
    <row r="35" spans="2:2">
      <c r="B35" s="299"/>
    </row>
    <row r="36" spans="2:2">
      <c r="B36" s="299"/>
    </row>
    <row r="37" spans="2:2">
      <c r="B37" s="299"/>
    </row>
    <row r="38" spans="2:2">
      <c r="B38" s="299"/>
    </row>
    <row r="39" spans="2:2">
      <c r="B39" s="299"/>
    </row>
    <row r="40" spans="2:2">
      <c r="B40" s="299"/>
    </row>
    <row r="41" spans="2:2">
      <c r="B41" s="299"/>
    </row>
    <row r="42" spans="2:2">
      <c r="B42" s="299"/>
    </row>
    <row r="43" spans="2:2">
      <c r="B43" s="299"/>
    </row>
    <row r="44" spans="2:2">
      <c r="B44" s="299"/>
    </row>
    <row r="45" spans="2:2">
      <c r="B45" s="299"/>
    </row>
    <row r="46" spans="2:2">
      <c r="B46" s="299"/>
    </row>
    <row r="47" spans="2:2">
      <c r="B47" s="299"/>
    </row>
    <row r="48" spans="2:2">
      <c r="B48" s="299"/>
    </row>
    <row r="49" spans="2:2">
      <c r="B49" s="299"/>
    </row>
    <row r="50" spans="2:2">
      <c r="B50" s="299"/>
    </row>
    <row r="51" spans="2:2">
      <c r="B51" s="299"/>
    </row>
    <row r="52" spans="2:2">
      <c r="B52" s="299"/>
    </row>
    <row r="53" spans="2:2">
      <c r="B53" s="299"/>
    </row>
    <row r="54" spans="2:2">
      <c r="B54" s="299"/>
    </row>
    <row r="55" spans="2:2">
      <c r="B55" s="299"/>
    </row>
    <row r="56" spans="2:2">
      <c r="B56" s="299"/>
    </row>
    <row r="57" spans="2:2">
      <c r="B57" s="299"/>
    </row>
    <row r="58" spans="2:2">
      <c r="B58" s="299"/>
    </row>
    <row r="59" spans="2:2">
      <c r="B59" s="299"/>
    </row>
    <row r="60" spans="2:2">
      <c r="B60" s="299"/>
    </row>
    <row r="61" spans="2:2">
      <c r="B61" s="299"/>
    </row>
    <row r="62" spans="2:2">
      <c r="B62" s="299"/>
    </row>
    <row r="63" spans="2:2">
      <c r="B63" s="299"/>
    </row>
    <row r="64" spans="2:2">
      <c r="B64" s="299"/>
    </row>
    <row r="65" spans="2:2">
      <c r="B65" s="299"/>
    </row>
    <row r="66" spans="2:2">
      <c r="B66" s="299"/>
    </row>
    <row r="67" spans="2:2">
      <c r="B67" s="299"/>
    </row>
    <row r="68" spans="2:2">
      <c r="B68" s="299"/>
    </row>
    <row r="69" spans="2:2">
      <c r="B69" s="299"/>
    </row>
    <row r="70" spans="2:2">
      <c r="B70" s="299"/>
    </row>
    <row r="71" spans="2:2">
      <c r="B71" s="299"/>
    </row>
    <row r="72" spans="2:2">
      <c r="B72" s="299"/>
    </row>
    <row r="73" spans="2:2">
      <c r="B73" s="299"/>
    </row>
    <row r="74" spans="2:2">
      <c r="B74" s="299"/>
    </row>
    <row r="75" spans="2:2">
      <c r="B75" s="299"/>
    </row>
    <row r="76" spans="2:2">
      <c r="B76" s="299"/>
    </row>
    <row r="77" spans="2:2">
      <c r="B77" s="299"/>
    </row>
    <row r="78" spans="2:2">
      <c r="B78" s="299"/>
    </row>
    <row r="79" spans="2:2">
      <c r="B79" s="299"/>
    </row>
    <row r="80" spans="2:2">
      <c r="B80" s="299"/>
    </row>
    <row r="81" spans="2:2">
      <c r="B81" s="299"/>
    </row>
    <row r="82" spans="2:2">
      <c r="B82" s="299"/>
    </row>
    <row r="83" spans="2:2">
      <c r="B83" s="299"/>
    </row>
    <row r="84" spans="2:2">
      <c r="B84" s="299"/>
    </row>
    <row r="85" spans="2:2">
      <c r="B85" s="299"/>
    </row>
    <row r="86" spans="2:2">
      <c r="B86" s="299"/>
    </row>
    <row r="87" spans="2:2">
      <c r="B87" s="299"/>
    </row>
    <row r="88" spans="2:2">
      <c r="B88" s="299"/>
    </row>
    <row r="89" spans="2:2">
      <c r="B89" s="299"/>
    </row>
    <row r="90" spans="2:2">
      <c r="B90" s="299"/>
    </row>
    <row r="91" spans="2:2">
      <c r="B91" s="299"/>
    </row>
    <row r="92" spans="2:2">
      <c r="B92" s="299"/>
    </row>
    <row r="93" spans="2:2">
      <c r="B93" s="299"/>
    </row>
    <row r="94" spans="2:2">
      <c r="B94" s="299"/>
    </row>
    <row r="95" spans="2:2">
      <c r="B95" s="299"/>
    </row>
    <row r="96" spans="2:2">
      <c r="B96" s="299"/>
    </row>
    <row r="97" spans="2:2">
      <c r="B97" s="299"/>
    </row>
    <row r="98" spans="2:2">
      <c r="B98" s="299"/>
    </row>
    <row r="99" spans="2:2">
      <c r="B99" s="299"/>
    </row>
    <row r="100" spans="2:2">
      <c r="B100" s="299"/>
    </row>
    <row r="101" spans="2:2">
      <c r="B101" s="299"/>
    </row>
    <row r="102" spans="2:2">
      <c r="B102" s="299"/>
    </row>
    <row r="103" spans="2:2">
      <c r="B103" s="299"/>
    </row>
    <row r="104" spans="2:2">
      <c r="B104" s="299"/>
    </row>
    <row r="105" spans="2:2">
      <c r="B105" s="299"/>
    </row>
    <row r="106" spans="2:2">
      <c r="B106" s="299"/>
    </row>
    <row r="107" spans="2:2">
      <c r="B107" s="299"/>
    </row>
    <row r="108" spans="2:2">
      <c r="B108" s="299"/>
    </row>
    <row r="109" spans="2:2">
      <c r="B109" s="299"/>
    </row>
    <row r="110" spans="2:2">
      <c r="B110" s="299"/>
    </row>
    <row r="111" spans="2:2">
      <c r="B111" s="299"/>
    </row>
    <row r="112" spans="2:2">
      <c r="B112" s="299"/>
    </row>
    <row r="113" spans="2:2">
      <c r="B113" s="299"/>
    </row>
    <row r="114" spans="2:2">
      <c r="B114" s="299"/>
    </row>
    <row r="115" spans="2:2">
      <c r="B115" s="299"/>
    </row>
    <row r="116" spans="2:2">
      <c r="B116" s="299"/>
    </row>
    <row r="117" spans="2:2">
      <c r="B117" s="299"/>
    </row>
    <row r="118" spans="2:2">
      <c r="B118" s="299"/>
    </row>
    <row r="119" spans="2:2">
      <c r="B119" s="299"/>
    </row>
    <row r="120" spans="2:2">
      <c r="B120" s="299"/>
    </row>
    <row r="121" spans="2:2">
      <c r="B121" s="299"/>
    </row>
    <row r="122" spans="2:2">
      <c r="B122" s="299"/>
    </row>
    <row r="123" spans="2:2">
      <c r="B123" s="299"/>
    </row>
    <row r="124" spans="2:2">
      <c r="B124" s="299"/>
    </row>
    <row r="125" spans="2:2">
      <c r="B125" s="299"/>
    </row>
    <row r="126" spans="2:2">
      <c r="B126" s="299"/>
    </row>
    <row r="127" spans="2:2">
      <c r="B127" s="299"/>
    </row>
    <row r="128" spans="2:2">
      <c r="B128" s="299"/>
    </row>
    <row r="129" spans="2:2">
      <c r="B129" s="299"/>
    </row>
    <row r="130" spans="2:2">
      <c r="B130" s="299"/>
    </row>
    <row r="131" spans="2:2">
      <c r="B131" s="299"/>
    </row>
    <row r="132" spans="2:2">
      <c r="B132" s="299"/>
    </row>
    <row r="133" spans="2:2">
      <c r="B133" s="299"/>
    </row>
    <row r="134" spans="2:2">
      <c r="B134" s="299"/>
    </row>
    <row r="135" spans="2:2">
      <c r="B135" s="299"/>
    </row>
    <row r="136" spans="2:2">
      <c r="B136" s="299"/>
    </row>
    <row r="137" spans="2:2">
      <c r="B137" s="299"/>
    </row>
    <row r="138" spans="2:2">
      <c r="B138" s="299"/>
    </row>
    <row r="139" spans="2:2">
      <c r="B139" s="299"/>
    </row>
    <row r="140" spans="2:2">
      <c r="B140" s="299"/>
    </row>
    <row r="141" spans="2:2">
      <c r="B141" s="299"/>
    </row>
    <row r="142" spans="2:2">
      <c r="B142" s="299"/>
    </row>
    <row r="143" spans="2:2">
      <c r="B143" s="299"/>
    </row>
    <row r="144" spans="2:2">
      <c r="B144" s="299"/>
    </row>
    <row r="145" spans="2:2">
      <c r="B145" s="299"/>
    </row>
    <row r="146" spans="2:2">
      <c r="B146" s="299"/>
    </row>
    <row r="147" spans="2:2">
      <c r="B147" s="299"/>
    </row>
    <row r="148" spans="2:2">
      <c r="B148" s="299"/>
    </row>
    <row r="149" spans="2:2">
      <c r="B149" s="299"/>
    </row>
    <row r="150" spans="2:2">
      <c r="B150" s="299"/>
    </row>
    <row r="151" spans="2:2">
      <c r="B151" s="299"/>
    </row>
    <row r="152" spans="2:2">
      <c r="B152" s="299"/>
    </row>
    <row r="153" spans="2:2">
      <c r="B153" s="299"/>
    </row>
    <row r="154" spans="2:2">
      <c r="B154" s="299"/>
    </row>
    <row r="155" spans="2:2">
      <c r="B155" s="299"/>
    </row>
    <row r="156" spans="2:2">
      <c r="B156" s="299"/>
    </row>
    <row r="157" spans="2:2">
      <c r="B157" s="299"/>
    </row>
    <row r="158" spans="2:2">
      <c r="B158" s="299"/>
    </row>
    <row r="159" spans="2:2">
      <c r="B159" s="299"/>
    </row>
    <row r="160" spans="2:2">
      <c r="B160" s="299"/>
    </row>
    <row r="161" spans="2:2">
      <c r="B161" s="299"/>
    </row>
    <row r="162" spans="2:2">
      <c r="B162" s="299"/>
    </row>
    <row r="163" spans="2:2">
      <c r="B163" s="299"/>
    </row>
    <row r="164" spans="2:2">
      <c r="B164" s="299"/>
    </row>
    <row r="165" spans="2:2">
      <c r="B165" s="299"/>
    </row>
    <row r="166" spans="2:2">
      <c r="B166" s="299"/>
    </row>
    <row r="167" spans="2:2">
      <c r="B167" s="299"/>
    </row>
    <row r="168" spans="2:2">
      <c r="B168" s="299"/>
    </row>
    <row r="169" spans="2:2">
      <c r="B169" s="299"/>
    </row>
    <row r="170" spans="2:2">
      <c r="B170" s="299"/>
    </row>
    <row r="171" spans="2:2">
      <c r="B171" s="299"/>
    </row>
    <row r="172" spans="2:2">
      <c r="B172" s="299"/>
    </row>
    <row r="173" spans="2:2">
      <c r="B173" s="299"/>
    </row>
    <row r="174" spans="2:2">
      <c r="B174" s="299"/>
    </row>
    <row r="175" spans="2:2">
      <c r="B175" s="299"/>
    </row>
    <row r="176" spans="2:2">
      <c r="B176" s="299"/>
    </row>
    <row r="177" spans="2:2">
      <c r="B177" s="299"/>
    </row>
    <row r="178" spans="2:2">
      <c r="B178" s="299"/>
    </row>
    <row r="179" spans="2:2">
      <c r="B179" s="299"/>
    </row>
    <row r="180" spans="2:2">
      <c r="B180" s="299"/>
    </row>
    <row r="181" spans="2:2">
      <c r="B181" s="299"/>
    </row>
    <row r="182" spans="2:2">
      <c r="B182" s="299"/>
    </row>
    <row r="183" spans="2:2">
      <c r="B183" s="299"/>
    </row>
    <row r="184" spans="2:2">
      <c r="B184" s="299"/>
    </row>
    <row r="185" spans="2:2">
      <c r="B185" s="299"/>
    </row>
    <row r="186" spans="2:2">
      <c r="B186" s="299"/>
    </row>
    <row r="187" spans="2:2">
      <c r="B187" s="299"/>
    </row>
    <row r="188" spans="2:2">
      <c r="B188" s="299"/>
    </row>
    <row r="189" spans="2:2">
      <c r="B189" s="299"/>
    </row>
    <row r="190" spans="2:2">
      <c r="B190" s="299"/>
    </row>
    <row r="191" spans="2:2">
      <c r="B191" s="299"/>
    </row>
    <row r="192" spans="2:2">
      <c r="B192" s="299"/>
    </row>
    <row r="193" spans="2:2">
      <c r="B193" s="299"/>
    </row>
    <row r="194" spans="2:2">
      <c r="B194" s="299"/>
    </row>
    <row r="195" spans="2:2">
      <c r="B195" s="299"/>
    </row>
    <row r="196" spans="2:2">
      <c r="B196" s="299"/>
    </row>
    <row r="197" spans="2:2">
      <c r="B197" s="299"/>
    </row>
    <row r="198" spans="2:2">
      <c r="B198" s="299"/>
    </row>
    <row r="199" spans="2:2">
      <c r="B199" s="299"/>
    </row>
    <row r="200" spans="2:2">
      <c r="B200" s="299"/>
    </row>
    <row r="201" spans="2:2">
      <c r="B201" s="299"/>
    </row>
    <row r="202" spans="2:2">
      <c r="B202" s="299"/>
    </row>
    <row r="203" spans="2:2">
      <c r="B203" s="299"/>
    </row>
    <row r="204" spans="2:2">
      <c r="B204" s="299"/>
    </row>
    <row r="205" spans="2:2">
      <c r="B205" s="299"/>
    </row>
    <row r="206" spans="2:2">
      <c r="B206" s="299"/>
    </row>
    <row r="207" spans="2:2">
      <c r="B207" s="299"/>
    </row>
    <row r="208" spans="2:2">
      <c r="B208" s="299"/>
    </row>
    <row r="209" spans="2:2">
      <c r="B209" s="299"/>
    </row>
    <row r="210" spans="2:2">
      <c r="B210" s="299"/>
    </row>
    <row r="211" spans="2:2">
      <c r="B211" s="299"/>
    </row>
    <row r="212" spans="2:2">
      <c r="B212" s="299"/>
    </row>
    <row r="213" spans="2:2">
      <c r="B213" s="299"/>
    </row>
    <row r="214" spans="2:2">
      <c r="B214" s="299"/>
    </row>
    <row r="215" spans="2:2">
      <c r="B215" s="299"/>
    </row>
    <row r="216" spans="2:2">
      <c r="B216" s="299"/>
    </row>
    <row r="217" spans="2:2">
      <c r="B217" s="299"/>
    </row>
    <row r="218" spans="2:2">
      <c r="B218" s="299"/>
    </row>
    <row r="219" spans="2:2">
      <c r="B219" s="299"/>
    </row>
    <row r="220" spans="2:2">
      <c r="B220" s="299"/>
    </row>
    <row r="221" spans="2:2">
      <c r="B221" s="299"/>
    </row>
    <row r="222" spans="2:2">
      <c r="B222" s="299"/>
    </row>
    <row r="223" spans="2:2">
      <c r="B223" s="299"/>
    </row>
    <row r="224" spans="2:2">
      <c r="B224" s="299"/>
    </row>
    <row r="225" spans="2:2">
      <c r="B225" s="299"/>
    </row>
    <row r="226" spans="2:2">
      <c r="B226" s="299"/>
    </row>
    <row r="227" spans="2:2">
      <c r="B227" s="299"/>
    </row>
    <row r="228" spans="2:2">
      <c r="B228" s="299"/>
    </row>
    <row r="229" spans="2:2">
      <c r="B229" s="299"/>
    </row>
    <row r="230" spans="2:2">
      <c r="B230" s="299"/>
    </row>
    <row r="231" spans="2:2">
      <c r="B231" s="299"/>
    </row>
    <row r="232" spans="2:2">
      <c r="B232" s="299"/>
    </row>
    <row r="233" spans="2:2">
      <c r="B233" s="299"/>
    </row>
    <row r="234" spans="2:2">
      <c r="B234" s="299"/>
    </row>
    <row r="235" spans="2:2">
      <c r="B235" s="299"/>
    </row>
    <row r="236" spans="2:2">
      <c r="B236" s="299"/>
    </row>
    <row r="237" spans="2:2">
      <c r="B237" s="299"/>
    </row>
    <row r="238" spans="2:2">
      <c r="B238" s="299"/>
    </row>
    <row r="239" spans="2:2">
      <c r="B239" s="299"/>
    </row>
    <row r="240" spans="2:2">
      <c r="B240" s="299"/>
    </row>
    <row r="241" spans="2:2">
      <c r="B241" s="299"/>
    </row>
    <row r="242" spans="2:2">
      <c r="B242" s="299"/>
    </row>
    <row r="243" spans="2:2">
      <c r="B243" s="299"/>
    </row>
    <row r="244" spans="2:2">
      <c r="B244" s="299"/>
    </row>
    <row r="245" spans="2:2">
      <c r="B245" s="299"/>
    </row>
    <row r="246" spans="2:2">
      <c r="B246" s="299"/>
    </row>
    <row r="247" spans="2:2">
      <c r="B247" s="299"/>
    </row>
    <row r="248" spans="2:2">
      <c r="B248" s="299"/>
    </row>
    <row r="249" spans="2:2">
      <c r="B249" s="299"/>
    </row>
    <row r="250" spans="2:2">
      <c r="B250" s="299"/>
    </row>
    <row r="251" spans="2:2">
      <c r="B251" s="299"/>
    </row>
    <row r="252" spans="2:2">
      <c r="B252" s="299"/>
    </row>
    <row r="253" spans="2:2">
      <c r="B253" s="299"/>
    </row>
    <row r="254" spans="2:2">
      <c r="B254" s="299"/>
    </row>
    <row r="255" spans="2:2">
      <c r="B255" s="299"/>
    </row>
    <row r="256" spans="2:2">
      <c r="B256" s="299"/>
    </row>
    <row r="257" spans="2:2">
      <c r="B257" s="299"/>
    </row>
    <row r="258" spans="2:2">
      <c r="B258" s="299"/>
    </row>
    <row r="259" spans="2:2">
      <c r="B259" s="299"/>
    </row>
    <row r="260" spans="2:2">
      <c r="B260" s="299"/>
    </row>
    <row r="261" spans="2:2">
      <c r="B261" s="299"/>
    </row>
    <row r="262" spans="2:2">
      <c r="B262" s="299"/>
    </row>
    <row r="263" spans="2:2">
      <c r="B263" s="299"/>
    </row>
    <row r="264" spans="2:2">
      <c r="B264" s="299"/>
    </row>
    <row r="265" spans="2:2">
      <c r="B265" s="299"/>
    </row>
    <row r="266" spans="2:2">
      <c r="B266" s="299"/>
    </row>
    <row r="267" spans="2:2">
      <c r="B267" s="299"/>
    </row>
    <row r="268" spans="2:2">
      <c r="B268" s="299"/>
    </row>
    <row r="269" spans="2:2">
      <c r="B269" s="299"/>
    </row>
    <row r="270" spans="2:2">
      <c r="B270" s="299"/>
    </row>
    <row r="271" spans="2:2">
      <c r="B271" s="299"/>
    </row>
    <row r="272" spans="2:2">
      <c r="B272" s="299"/>
    </row>
    <row r="273" spans="2:2">
      <c r="B273" s="299"/>
    </row>
    <row r="274" spans="2:2">
      <c r="B274" s="299"/>
    </row>
    <row r="275" spans="2:2">
      <c r="B275" s="299"/>
    </row>
    <row r="276" spans="2:2">
      <c r="B276" s="299"/>
    </row>
    <row r="277" spans="2:2">
      <c r="B277" s="299"/>
    </row>
    <row r="278" spans="2:2">
      <c r="B278" s="299"/>
    </row>
    <row r="279" spans="2:2">
      <c r="B279" s="299"/>
    </row>
    <row r="280" spans="2:2">
      <c r="B280" s="299"/>
    </row>
    <row r="281" spans="2:2">
      <c r="B281" s="299"/>
    </row>
    <row r="282" spans="2:2">
      <c r="B282" s="299"/>
    </row>
    <row r="283" spans="2:2">
      <c r="B283" s="299"/>
    </row>
    <row r="284" spans="2:2">
      <c r="B284" s="299"/>
    </row>
    <row r="285" spans="2:2">
      <c r="B285" s="299"/>
    </row>
    <row r="286" spans="2:2">
      <c r="B286" s="299"/>
    </row>
    <row r="287" spans="2:2">
      <c r="B287" s="299"/>
    </row>
    <row r="288" spans="2:2">
      <c r="B288" s="299"/>
    </row>
    <row r="289" spans="2:2">
      <c r="B289" s="299"/>
    </row>
    <row r="290" spans="2:2">
      <c r="B290" s="299"/>
    </row>
    <row r="291" spans="2:2">
      <c r="B291" s="299"/>
    </row>
    <row r="292" spans="2:2">
      <c r="B292" s="299"/>
    </row>
    <row r="293" spans="2:2">
      <c r="B293" s="299"/>
    </row>
    <row r="294" spans="2:2">
      <c r="B294" s="299"/>
    </row>
    <row r="295" spans="2:2">
      <c r="B295" s="299"/>
    </row>
    <row r="296" spans="2:2">
      <c r="B296" s="299"/>
    </row>
    <row r="297" spans="2:2">
      <c r="B297" s="299"/>
    </row>
    <row r="298" spans="2:2">
      <c r="B298" s="299"/>
    </row>
    <row r="299" spans="2:2">
      <c r="B299" s="299"/>
    </row>
    <row r="300" spans="2:2">
      <c r="B300" s="299"/>
    </row>
    <row r="301" spans="2:2">
      <c r="B301" s="299"/>
    </row>
    <row r="302" spans="2:2">
      <c r="B302" s="299"/>
    </row>
    <row r="303" spans="2:2">
      <c r="B303" s="299"/>
    </row>
    <row r="304" spans="2:2">
      <c r="B304" s="299"/>
    </row>
    <row r="305" spans="2:2">
      <c r="B305" s="299"/>
    </row>
    <row r="306" spans="2:2">
      <c r="B306" s="299"/>
    </row>
    <row r="307" spans="2:2">
      <c r="B307" s="299"/>
    </row>
    <row r="308" spans="2:2">
      <c r="B308" s="299"/>
    </row>
    <row r="309" spans="2:2">
      <c r="B309" s="299"/>
    </row>
    <row r="310" spans="2:2">
      <c r="B310" s="299"/>
    </row>
    <row r="311" spans="2:2">
      <c r="B311" s="299"/>
    </row>
    <row r="312" spans="2:2">
      <c r="B312" s="299"/>
    </row>
    <row r="313" spans="2:2">
      <c r="B313" s="299"/>
    </row>
    <row r="314" spans="2:2">
      <c r="B314" s="299"/>
    </row>
    <row r="315" spans="2:2">
      <c r="B315" s="299"/>
    </row>
    <row r="316" spans="2:2">
      <c r="B316" s="299"/>
    </row>
    <row r="317" spans="2:2">
      <c r="B317" s="299"/>
    </row>
    <row r="318" spans="2:2">
      <c r="B318" s="299"/>
    </row>
    <row r="319" spans="2:2">
      <c r="B319" s="299"/>
    </row>
    <row r="320" spans="2:2">
      <c r="B320" s="299"/>
    </row>
    <row r="321" spans="2:2">
      <c r="B321" s="299"/>
    </row>
    <row r="322" spans="2:2">
      <c r="B322" s="299"/>
    </row>
    <row r="323" spans="2:2">
      <c r="B323" s="299"/>
    </row>
    <row r="324" spans="2:2">
      <c r="B324" s="299"/>
    </row>
    <row r="325" spans="2:2">
      <c r="B325" s="299"/>
    </row>
    <row r="326" spans="2:2">
      <c r="B326" s="299"/>
    </row>
    <row r="327" spans="2:2">
      <c r="B327" s="299"/>
    </row>
    <row r="328" spans="2:2">
      <c r="B328" s="299"/>
    </row>
    <row r="329" spans="2:2">
      <c r="B329" s="299"/>
    </row>
    <row r="330" spans="2:2">
      <c r="B330" s="299"/>
    </row>
    <row r="331" spans="2:2">
      <c r="B331" s="299"/>
    </row>
    <row r="332" spans="2:2">
      <c r="B332" s="299"/>
    </row>
    <row r="333" spans="2:2">
      <c r="B333" s="299"/>
    </row>
    <row r="334" spans="2:2">
      <c r="B334" s="299"/>
    </row>
    <row r="335" spans="2:2">
      <c r="B335" s="299"/>
    </row>
    <row r="336" spans="2:2">
      <c r="B336" s="299"/>
    </row>
    <row r="337" spans="2:2">
      <c r="B337" s="299"/>
    </row>
    <row r="338" spans="2:2">
      <c r="B338" s="299"/>
    </row>
    <row r="339" spans="2:2">
      <c r="B339" s="299"/>
    </row>
    <row r="340" spans="2:2">
      <c r="B340" s="299"/>
    </row>
    <row r="341" spans="2:2">
      <c r="B341" s="299"/>
    </row>
    <row r="342" spans="2:2">
      <c r="B342" s="299"/>
    </row>
    <row r="343" spans="2:2">
      <c r="B343" s="299"/>
    </row>
    <row r="344" spans="2:2">
      <c r="B344" s="299"/>
    </row>
    <row r="345" spans="2:2">
      <c r="B345" s="299"/>
    </row>
    <row r="346" spans="2:2">
      <c r="B346" s="299"/>
    </row>
    <row r="347" spans="2:2">
      <c r="B347" s="299"/>
    </row>
    <row r="348" spans="2:2">
      <c r="B348" s="299"/>
    </row>
    <row r="349" spans="2:2">
      <c r="B349" s="299"/>
    </row>
    <row r="350" spans="2:2">
      <c r="B350" s="299"/>
    </row>
    <row r="351" spans="2:2">
      <c r="B351" s="299"/>
    </row>
    <row r="352" spans="2:2">
      <c r="B352" s="299"/>
    </row>
    <row r="353" spans="2:2">
      <c r="B353" s="299"/>
    </row>
    <row r="354" spans="2:2">
      <c r="B354" s="299"/>
    </row>
    <row r="355" spans="2:2">
      <c r="B355" s="299"/>
    </row>
    <row r="356" spans="2:2">
      <c r="B356" s="299"/>
    </row>
    <row r="357" spans="2:2">
      <c r="B357" s="299"/>
    </row>
    <row r="358" spans="2:2">
      <c r="B358" s="299"/>
    </row>
    <row r="359" spans="2:2">
      <c r="B359" s="299"/>
    </row>
    <row r="360" spans="2:2">
      <c r="B360" s="299"/>
    </row>
    <row r="361" spans="2:2">
      <c r="B361" s="299"/>
    </row>
    <row r="362" spans="2:2">
      <c r="B362" s="299"/>
    </row>
    <row r="363" spans="2:2">
      <c r="B363" s="299"/>
    </row>
    <row r="364" spans="2:2">
      <c r="B364" s="299"/>
    </row>
    <row r="365" spans="2:2">
      <c r="B365" s="299"/>
    </row>
    <row r="366" spans="2:2">
      <c r="B366" s="299"/>
    </row>
    <row r="367" spans="2:2">
      <c r="B367" s="299"/>
    </row>
    <row r="368" spans="2:2">
      <c r="B368" s="299"/>
    </row>
    <row r="369" spans="2:2">
      <c r="B369" s="299"/>
    </row>
    <row r="370" spans="2:2">
      <c r="B370" s="299"/>
    </row>
    <row r="371" spans="2:2">
      <c r="B371" s="299"/>
    </row>
    <row r="372" spans="2:2">
      <c r="B372" s="299"/>
    </row>
    <row r="373" spans="2:2">
      <c r="B373" s="299"/>
    </row>
    <row r="374" spans="2:2">
      <c r="B374" s="299"/>
    </row>
    <row r="375" spans="2:2">
      <c r="B375"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55</vt:i4>
      </vt:variant>
    </vt:vector>
  </HeadingPairs>
  <TitlesOfParts>
    <vt:vector size="55" baseType="lpstr">
      <vt:lpstr>Index</vt:lpstr>
      <vt:lpstr>General Disclosures</vt:lpstr>
      <vt:lpstr>Stock exchange</vt:lpstr>
      <vt:lpstr>Name of assurance Provider</vt:lpstr>
      <vt:lpstr>Type of assurance obtained</vt:lpstr>
      <vt:lpstr>Taxonomy</vt:lpstr>
      <vt:lpstr>Details of business activities</vt:lpstr>
      <vt:lpstr>Products services sold</vt:lpstr>
      <vt:lpstr>Holding subsidiary or associate</vt:lpstr>
      <vt:lpstr>Other stakeholder group</vt:lpstr>
      <vt:lpstr>Business conduct issues</vt:lpstr>
      <vt:lpstr>MGT and process disclosure</vt:lpstr>
      <vt:lpstr>PRINCIPLE 1</vt:lpstr>
      <vt:lpstr>Penalty or fine</vt:lpstr>
      <vt:lpstr>Settlement</vt:lpstr>
      <vt:lpstr>Compounding Fee</vt:lpstr>
      <vt:lpstr>Imprisonment</vt:lpstr>
      <vt:lpstr>Punishment</vt:lpstr>
      <vt:lpstr>Appeal or revision case</vt:lpstr>
      <vt:lpstr>Programmes for value chain</vt:lpstr>
      <vt:lpstr>PRINCIPLE 2</vt:lpstr>
      <vt:lpstr>Life cycle assessment</vt:lpstr>
      <vt:lpstr>Action taken</vt:lpstr>
      <vt:lpstr>Recycled or reused input</vt:lpstr>
      <vt:lpstr>Details of other waste</vt:lpstr>
      <vt:lpstr>Reclaimed</vt:lpstr>
      <vt:lpstr>PRINCIPLE 3</vt:lpstr>
      <vt:lpstr>Other retirement benefits</vt:lpstr>
      <vt:lpstr>PRINCIPLE 4</vt:lpstr>
      <vt:lpstr>Stakeholder group</vt:lpstr>
      <vt:lpstr>PRINCIPLE 5</vt:lpstr>
      <vt:lpstr>Other assessments</vt:lpstr>
      <vt:lpstr>Details of other value chain</vt:lpstr>
      <vt:lpstr>PRINCIPLE 6</vt:lpstr>
      <vt:lpstr>Energy consumed from renewable</vt:lpstr>
      <vt:lpstr>EnergyConsumed from NR</vt:lpstr>
      <vt:lpstr>Details of other air emissions</vt:lpstr>
      <vt:lpstr>Environment approval(clearance)</vt:lpstr>
      <vt:lpstr>Environmental impact</vt:lpstr>
      <vt:lpstr>Details of non compliance</vt:lpstr>
      <vt:lpstr>Plant in area of water stress</vt:lpstr>
      <vt:lpstr>Initiative to improve resource</vt:lpstr>
      <vt:lpstr>PRINCIPLE 7</vt:lpstr>
      <vt:lpstr>Action taken on issue</vt:lpstr>
      <vt:lpstr>Public policy advocates</vt:lpstr>
      <vt:lpstr>PRINCIPLE 8</vt:lpstr>
      <vt:lpstr>Details of SIA</vt:lpstr>
      <vt:lpstr>Project for rehabilitation</vt:lpstr>
      <vt:lpstr>Action to mitigate negative SIA</vt:lpstr>
      <vt:lpstr>CSR in aspirational districts</vt:lpstr>
      <vt:lpstr>Details of the benefits from IP</vt:lpstr>
      <vt:lpstr>Details of Corrective Action IP</vt:lpstr>
      <vt:lpstr>Details of CSR Project</vt:lpstr>
      <vt:lpstr>PRINCIPLE  9 </vt:lpstr>
      <vt:lpstr>TextBlock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 540p</dc:creator>
  <cp:lastModifiedBy>Parth Patel</cp:lastModifiedBy>
  <cp:lastPrinted>2021-09-23T07:59:42Z</cp:lastPrinted>
  <dcterms:created xsi:type="dcterms:W3CDTF">2021-06-11T05:04:39Z</dcterms:created>
  <dcterms:modified xsi:type="dcterms:W3CDTF">2025-05-27T13:13:01Z</dcterms:modified>
</cp:coreProperties>
</file>