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Y:\IIT G\1.FirstSemester\ME 609 - Opt. Methods\Project\Phase 1\"/>
    </mc:Choice>
  </mc:AlternateContent>
  <xr:revisionPtr revIDLastSave="0" documentId="13_ncr:1_{8F70876E-311A-40C8-82B3-7E7145D55870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Data" sheetId="1" r:id="rId1"/>
    <sheet name="Initial Guess" sheetId="2" r:id="rId2"/>
    <sheet name="Delta" sheetId="3" r:id="rId3"/>
    <sheet name="Epsilon" sheetId="4" r:id="rId4"/>
    <sheet name="df bound" sheetId="5" r:id="rId5"/>
    <sheet name="df Gold" sheetId="6" r:id="rId6"/>
  </sheets>
  <definedNames>
    <definedName name="_xlnm._FilterDatabase" localSheetId="2" hidden="1">Delta!$A$1:$O$6</definedName>
    <definedName name="_xlnm._FilterDatabase" localSheetId="3" hidden="1">Epsilon!$A$1:$O$5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6" l="1"/>
  <c r="I5" i="6"/>
  <c r="I6" i="6"/>
  <c r="I7" i="6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3" i="6"/>
  <c r="J3" i="6"/>
  <c r="K3" i="6"/>
  <c r="J4" i="6"/>
  <c r="K4" i="6"/>
  <c r="J5" i="6"/>
  <c r="K5" i="6"/>
  <c r="J6" i="6"/>
  <c r="K6" i="6"/>
  <c r="J7" i="6"/>
  <c r="K7" i="6"/>
  <c r="J8" i="6"/>
  <c r="K8" i="6"/>
  <c r="J9" i="6"/>
  <c r="K9" i="6"/>
  <c r="J10" i="6"/>
  <c r="K10" i="6"/>
  <c r="J11" i="6"/>
  <c r="K11" i="6"/>
  <c r="J12" i="6"/>
  <c r="K12" i="6"/>
  <c r="J13" i="6"/>
  <c r="K13" i="6"/>
  <c r="J14" i="6"/>
  <c r="K14" i="6"/>
  <c r="J15" i="6"/>
  <c r="K15" i="6"/>
  <c r="J16" i="6"/>
  <c r="K16" i="6"/>
  <c r="J17" i="6"/>
  <c r="K17" i="6"/>
  <c r="K2" i="6"/>
  <c r="J2" i="6"/>
  <c r="P3" i="4"/>
  <c r="P4" i="4"/>
  <c r="P5" i="4"/>
  <c r="P2" i="4"/>
  <c r="B3" i="5"/>
  <c r="B4" i="5"/>
  <c r="B5" i="5"/>
  <c r="B6" i="5"/>
  <c r="B7" i="5"/>
  <c r="B8" i="5"/>
  <c r="B9" i="5"/>
  <c r="B2" i="5"/>
  <c r="K3" i="4"/>
  <c r="K4" i="4"/>
  <c r="K5" i="4"/>
  <c r="K2" i="4"/>
  <c r="F2" i="3"/>
  <c r="F3" i="3"/>
  <c r="F4" i="3"/>
  <c r="F5" i="3"/>
  <c r="F6" i="3"/>
</calcChain>
</file>

<file path=xl/sharedStrings.xml><?xml version="1.0" encoding="utf-8"?>
<sst xmlns="http://schemas.openxmlformats.org/spreadsheetml/2006/main" count="101" uniqueCount="34">
  <si>
    <t>a</t>
  </si>
  <si>
    <t>b</t>
  </si>
  <si>
    <t>l</t>
  </si>
  <si>
    <t>x(0)</t>
  </si>
  <si>
    <t>delta</t>
  </si>
  <si>
    <t>Bounding Iterations</t>
  </si>
  <si>
    <t>a1</t>
  </si>
  <si>
    <t>b1</t>
  </si>
  <si>
    <t>l1</t>
  </si>
  <si>
    <t>epsilon</t>
  </si>
  <si>
    <t>Golden Section Iterations</t>
  </si>
  <si>
    <t>final_a</t>
  </si>
  <si>
    <t>final_b</t>
  </si>
  <si>
    <t>final_l</t>
  </si>
  <si>
    <t>Log Delta</t>
  </si>
  <si>
    <t>Log(epsilon)</t>
  </si>
  <si>
    <t>Final L</t>
  </si>
  <si>
    <t>k</t>
  </si>
  <si>
    <t>f(x_k)</t>
  </si>
  <si>
    <t>f(x_(k+1))</t>
  </si>
  <si>
    <t>Continue/Terminate</t>
  </si>
  <si>
    <t>Continue</t>
  </si>
  <si>
    <t>Terminate</t>
  </si>
  <si>
    <t>iter</t>
  </si>
  <si>
    <t>aw</t>
  </si>
  <si>
    <t>bw</t>
  </si>
  <si>
    <t>lw</t>
  </si>
  <si>
    <t>w1</t>
  </si>
  <si>
    <t>w2</t>
  </si>
  <si>
    <t>f(w1)</t>
  </si>
  <si>
    <t>f(w2)</t>
  </si>
  <si>
    <t>x(k)</t>
  </si>
  <si>
    <t>x(k+1)</t>
  </si>
  <si>
    <t>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</si>
</sst>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0"/>
    <numFmt numFmtId="166" formatCode="0.0"/>
    <numFmt numFmtId="168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rPr>
              <a:t>Range length</a:t>
            </a:r>
            <a:r>
              <a:rPr lang="en-US" baseline="0"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rPr>
              <a:t> vs Initial Guess</a:t>
            </a:r>
            <a:endParaRPr lang="en-US"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8985411198600175"/>
          <c:y val="6.944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833333333333331E-2"/>
          <c:y val="0.24166666666666667"/>
          <c:w val="0.89861111111111114"/>
          <c:h val="0.57917468649752113"/>
        </c:manualLayout>
      </c:layout>
      <c:lineChart>
        <c:grouping val="standard"/>
        <c:varyColors val="0"/>
        <c:ser>
          <c:idx val="0"/>
          <c:order val="0"/>
          <c:tx>
            <c:strRef>
              <c:f>'Initial Guess'!$I$1</c:f>
              <c:strCache>
                <c:ptCount val="1"/>
                <c:pt idx="0">
                  <c:v>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'Initial Guess'!$D$2:$D$9</c:f>
              <c:numCache>
                <c:formatCode>General</c:formatCode>
                <c:ptCount val="8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</c:numCache>
            </c:numRef>
          </c:cat>
          <c:val>
            <c:numRef>
              <c:f>'Initial Guess'!$I$2:$I$9</c:f>
              <c:numCache>
                <c:formatCode>General</c:formatCode>
                <c:ptCount val="8"/>
                <c:pt idx="0">
                  <c:v>1.92</c:v>
                </c:pt>
                <c:pt idx="1">
                  <c:v>0.96</c:v>
                </c:pt>
                <c:pt idx="2">
                  <c:v>0.96</c:v>
                </c:pt>
                <c:pt idx="3">
                  <c:v>0.48</c:v>
                </c:pt>
                <c:pt idx="4">
                  <c:v>0.48</c:v>
                </c:pt>
                <c:pt idx="5">
                  <c:v>0.06</c:v>
                </c:pt>
                <c:pt idx="6">
                  <c:v>0.24</c:v>
                </c:pt>
                <c:pt idx="7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96-4C4C-BAA3-FE9C38325A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526700144"/>
        <c:axId val="478541712"/>
      </c:lineChart>
      <c:catAx>
        <c:axId val="526700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Initial</a:t>
                </a:r>
                <a:r>
                  <a:rPr lang="en-IN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Guess</a:t>
                </a:r>
                <a:endParaRPr lang="en-IN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4120822397200349"/>
              <c:y val="0.909722222222222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41712"/>
        <c:crosses val="autoZero"/>
        <c:auto val="1"/>
        <c:lblAlgn val="ctr"/>
        <c:lblOffset val="100"/>
        <c:noMultiLvlLbl val="0"/>
      </c:catAx>
      <c:valAx>
        <c:axId val="47854171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Range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2670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rPr>
              <a:t>Number of Iterations </a:t>
            </a:r>
            <a:r>
              <a:rPr lang="en-US" baseline="0"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rPr>
              <a:t>vs  Initial Guess</a:t>
            </a:r>
            <a:endParaRPr lang="en-US"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66666666666664E-2"/>
          <c:y val="0.24166666666666667"/>
          <c:w val="0.92777777777777781"/>
          <c:h val="0.56991542723826183"/>
        </c:manualLayout>
      </c:layout>
      <c:lineChart>
        <c:grouping val="standard"/>
        <c:varyColors val="0"/>
        <c:ser>
          <c:idx val="0"/>
          <c:order val="0"/>
          <c:tx>
            <c:strRef>
              <c:f>'Initial Guess'!$F$1</c:f>
              <c:strCache>
                <c:ptCount val="1"/>
                <c:pt idx="0">
                  <c:v>Bounding Iterations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'Initial Guess'!$D$2:$D$9</c:f>
              <c:numCache>
                <c:formatCode>General</c:formatCode>
                <c:ptCount val="8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</c:numCache>
            </c:numRef>
          </c:cat>
          <c:val>
            <c:numRef>
              <c:f>'Initial Guess'!$F$2:$F$9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3</c:v>
                </c:pt>
                <c:pt idx="6">
                  <c:v>5</c:v>
                </c:pt>
                <c:pt idx="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3A-428A-914F-89C96A6FA7C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526700144"/>
        <c:axId val="478541712"/>
      </c:lineChart>
      <c:catAx>
        <c:axId val="526700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Initial</a:t>
                </a:r>
                <a:r>
                  <a:rPr lang="en-IN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Guess</a:t>
                </a:r>
                <a:endParaRPr lang="en-IN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2106933508311467"/>
              <c:y val="0.909722222222222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41712"/>
        <c:crosses val="autoZero"/>
        <c:auto val="1"/>
        <c:lblAlgn val="ctr"/>
        <c:lblOffset val="100"/>
        <c:noMultiLvlLbl val="0"/>
      </c:catAx>
      <c:valAx>
        <c:axId val="47854171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No.</a:t>
                </a:r>
                <a:r>
                  <a:rPr lang="en-IN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of Iterations</a:t>
                </a:r>
                <a:endParaRPr lang="en-IN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2670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Range Length vs Log10 (delta)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0625E-2"/>
          <c:y val="0.16712962962962963"/>
          <c:w val="0.90494791666666663"/>
          <c:h val="0.63519320501603971"/>
        </c:manualLayout>
      </c:layout>
      <c:scatterChart>
        <c:scatterStyle val="lineMarker"/>
        <c:varyColors val="0"/>
        <c:ser>
          <c:idx val="0"/>
          <c:order val="0"/>
          <c:tx>
            <c:strRef>
              <c:f>Delta!$J$1</c:f>
              <c:strCache>
                <c:ptCount val="1"/>
                <c:pt idx="0">
                  <c:v>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Delta!$F$2:$F$6</c:f>
              <c:numCache>
                <c:formatCode>0.0</c:formatCode>
                <c:ptCount val="5"/>
                <c:pt idx="0">
                  <c:v>-1</c:v>
                </c:pt>
                <c:pt idx="1">
                  <c:v>-1.3010299956639813</c:v>
                </c:pt>
                <c:pt idx="2">
                  <c:v>-2</c:v>
                </c:pt>
                <c:pt idx="3">
                  <c:v>-2.3010299956639813</c:v>
                </c:pt>
                <c:pt idx="4">
                  <c:v>-3</c:v>
                </c:pt>
              </c:numCache>
            </c:numRef>
          </c:xVal>
          <c:yVal>
            <c:numRef>
              <c:f>Delta!$J$2:$J$6</c:f>
              <c:numCache>
                <c:formatCode>General</c:formatCode>
                <c:ptCount val="5"/>
                <c:pt idx="0">
                  <c:v>1.2</c:v>
                </c:pt>
                <c:pt idx="1">
                  <c:v>1.2</c:v>
                </c:pt>
                <c:pt idx="2">
                  <c:v>0.96</c:v>
                </c:pt>
                <c:pt idx="3">
                  <c:v>0.96</c:v>
                </c:pt>
                <c:pt idx="4">
                  <c:v>0.76800000000000002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6B-473B-9B42-EE60585E8B7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17277368"/>
        <c:axId val="517274200"/>
      </c:scatterChart>
      <c:valAx>
        <c:axId val="517277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Log10 (delta)</a:t>
                </a:r>
              </a:p>
            </c:rich>
          </c:tx>
          <c:layout>
            <c:manualLayout>
              <c:xMode val="edge"/>
              <c:yMode val="edge"/>
              <c:x val="0.44019520997375339"/>
              <c:y val="0.895833333333333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74200"/>
        <c:crosses val="autoZero"/>
        <c:crossBetween val="midCat"/>
        <c:minorUnit val="1"/>
      </c:valAx>
      <c:valAx>
        <c:axId val="517274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Range Length</a:t>
                </a:r>
              </a:p>
            </c:rich>
          </c:tx>
          <c:layout>
            <c:manualLayout>
              <c:xMode val="edge"/>
              <c:yMode val="edge"/>
              <c:x val="8.3333333333333329E-2"/>
              <c:y val="0.326439195100612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77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Iterations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vs Log10 (delta)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833333333333331E-2"/>
          <c:y val="0.17171296296296296"/>
          <c:w val="0.88279177602799652"/>
          <c:h val="0.63986913094196551"/>
        </c:manualLayout>
      </c:layout>
      <c:scatterChart>
        <c:scatterStyle val="lineMarker"/>
        <c:varyColors val="0"/>
        <c:ser>
          <c:idx val="0"/>
          <c:order val="0"/>
          <c:tx>
            <c:strRef>
              <c:f>Delta!$G$1</c:f>
              <c:strCache>
                <c:ptCount val="1"/>
                <c:pt idx="0">
                  <c:v>Bounding Iterations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Delta!$F$2:$F$6</c:f>
              <c:numCache>
                <c:formatCode>0.0</c:formatCode>
                <c:ptCount val="5"/>
                <c:pt idx="0">
                  <c:v>-1</c:v>
                </c:pt>
                <c:pt idx="1">
                  <c:v>-1.3010299956639813</c:v>
                </c:pt>
                <c:pt idx="2">
                  <c:v>-2</c:v>
                </c:pt>
                <c:pt idx="3">
                  <c:v>-2.3010299956639813</c:v>
                </c:pt>
                <c:pt idx="4">
                  <c:v>-3</c:v>
                </c:pt>
              </c:numCache>
            </c:numRef>
          </c:xVal>
          <c:yVal>
            <c:numRef>
              <c:f>Delta!$G$2:$G$6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28-41DE-8B35-0CD328012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278072"/>
        <c:axId val="517278424"/>
      </c:scatterChart>
      <c:valAx>
        <c:axId val="517278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Log10</a:t>
                </a:r>
                <a:r>
                  <a:rPr lang="en-IN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(delta)</a:t>
                </a:r>
                <a:endParaRPr lang="en-IN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2482633420822397"/>
              <c:y val="0.90046296296296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78424"/>
        <c:crosses val="autoZero"/>
        <c:crossBetween val="midCat"/>
      </c:valAx>
      <c:valAx>
        <c:axId val="5172784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Iteration</a:t>
                </a:r>
              </a:p>
            </c:rich>
          </c:tx>
          <c:layout>
            <c:manualLayout>
              <c:xMode val="edge"/>
              <c:yMode val="edge"/>
              <c:x val="5.5555555555555552E-2"/>
              <c:y val="0.362295494313210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78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latin typeface="Times New Roman" panose="02020603050405020304" pitchFamily="18" charset="0"/>
                <a:cs typeface="Times New Roman" panose="02020603050405020304" pitchFamily="18" charset="0"/>
              </a:rPr>
              <a:t>Range length (10e-6) vs Log10 (epsilon)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Epsilon!$P$1</c:f>
              <c:strCache>
                <c:ptCount val="1"/>
                <c:pt idx="0">
                  <c:v>Final 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Epsilon!$K$2:$K$5</c:f>
              <c:numCache>
                <c:formatCode>0</c:formatCode>
                <c:ptCount val="4"/>
                <c:pt idx="0">
                  <c:v>-2</c:v>
                </c:pt>
                <c:pt idx="1">
                  <c:v>-3</c:v>
                </c:pt>
                <c:pt idx="2">
                  <c:v>-4</c:v>
                </c:pt>
                <c:pt idx="3">
                  <c:v>-5</c:v>
                </c:pt>
              </c:numCache>
            </c:numRef>
          </c:xVal>
          <c:yVal>
            <c:numRef>
              <c:f>Epsilon!$P$2:$P$5</c:f>
              <c:numCache>
                <c:formatCode>0.00</c:formatCode>
                <c:ptCount val="4"/>
                <c:pt idx="0">
                  <c:v>2410.5406709486997</c:v>
                </c:pt>
                <c:pt idx="1">
                  <c:v>217.29855522734002</c:v>
                </c:pt>
                <c:pt idx="2">
                  <c:v>19.588411294124597</c:v>
                </c:pt>
                <c:pt idx="3">
                  <c:v>2.8572820612859897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A-4F2A-9726-D1EC53D349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78541360"/>
        <c:axId val="478542768"/>
      </c:scatterChart>
      <c:valAx>
        <c:axId val="47854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Log10</a:t>
                </a:r>
                <a:r>
                  <a:rPr lang="en-IN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(epsilon)</a:t>
                </a:r>
                <a:endParaRPr lang="en-IN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42768"/>
        <c:crosses val="autoZero"/>
        <c:crossBetween val="midCat"/>
      </c:valAx>
      <c:valAx>
        <c:axId val="4785427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Range Length (x10e-6)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4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latin typeface="Times New Roman" panose="02020603050405020304" pitchFamily="18" charset="0"/>
                <a:cs typeface="Times New Roman" panose="02020603050405020304" pitchFamily="18" charset="0"/>
              </a:rPr>
              <a:t>Iterations vs Log10 (epsilon)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Epsilon!$L$1</c:f>
              <c:strCache>
                <c:ptCount val="1"/>
                <c:pt idx="0">
                  <c:v>Golden Section Iterations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Epsilon!$K$2:$K$5</c:f>
              <c:numCache>
                <c:formatCode>0</c:formatCode>
                <c:ptCount val="4"/>
                <c:pt idx="0">
                  <c:v>-2</c:v>
                </c:pt>
                <c:pt idx="1">
                  <c:v>-3</c:v>
                </c:pt>
                <c:pt idx="2">
                  <c:v>-4</c:v>
                </c:pt>
                <c:pt idx="3">
                  <c:v>-5</c:v>
                </c:pt>
              </c:numCache>
            </c:numRef>
          </c:xVal>
          <c:yVal>
            <c:numRef>
              <c:f>Epsilon!$L$2:$L$5</c:f>
              <c:numCache>
                <c:formatCode>General</c:formatCode>
                <c:ptCount val="4"/>
                <c:pt idx="0">
                  <c:v>11</c:v>
                </c:pt>
                <c:pt idx="1">
                  <c:v>16</c:v>
                </c:pt>
                <c:pt idx="2">
                  <c:v>21</c:v>
                </c:pt>
                <c:pt idx="3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FB-4EE6-A7C6-3382FAC101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78541360"/>
        <c:axId val="478542768"/>
      </c:scatterChart>
      <c:valAx>
        <c:axId val="47854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Log10</a:t>
                </a:r>
                <a:r>
                  <a:rPr lang="en-IN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(epsilon)</a:t>
                </a:r>
                <a:endParaRPr lang="en-IN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42768"/>
        <c:crosses val="autoZero"/>
        <c:crossBetween val="midCat"/>
      </c:valAx>
      <c:valAx>
        <c:axId val="4785427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4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latin typeface="Times New Roman" panose="02020603050405020304" pitchFamily="18" charset="0"/>
                <a:cs typeface="Times New Roman" panose="02020603050405020304" pitchFamily="18" charset="0"/>
              </a:rPr>
              <a:t>f(x)</a:t>
            </a:r>
            <a:r>
              <a:rPr lang="en-IN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vs Iteration</a:t>
            </a:r>
            <a:endParaRPr lang="en-IN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81714785651793"/>
          <c:y val="0.16712962962962963"/>
          <c:w val="0.85662729658792647"/>
          <c:h val="0.64176655001458149"/>
        </c:manualLayout>
      </c:layout>
      <c:lineChart>
        <c:grouping val="standard"/>
        <c:varyColors val="0"/>
        <c:ser>
          <c:idx val="0"/>
          <c:order val="0"/>
          <c:tx>
            <c:strRef>
              <c:f>'df bound'!$E$1</c:f>
              <c:strCache>
                <c:ptCount val="1"/>
                <c:pt idx="0">
                  <c:v>f(x_k)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'df bound'!$B$2:$B$9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'df bound'!$E$2:$E$9</c:f>
              <c:numCache>
                <c:formatCode>General</c:formatCode>
                <c:ptCount val="8"/>
                <c:pt idx="0">
                  <c:v>3.7293294335267699</c:v>
                </c:pt>
                <c:pt idx="1">
                  <c:v>3.8260101491089502</c:v>
                </c:pt>
                <c:pt idx="2">
                  <c:v>4.0157132875698904</c:v>
                </c:pt>
                <c:pt idx="3">
                  <c:v>4.3806466030327504</c:v>
                </c:pt>
                <c:pt idx="4">
                  <c:v>5.0539006673727398</c:v>
                </c:pt>
                <c:pt idx="5">
                  <c:v>6.1841519520140196</c:v>
                </c:pt>
                <c:pt idx="6">
                  <c:v>7.6604330808943901</c:v>
                </c:pt>
                <c:pt idx="7">
                  <c:v>8.1071650198195897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22-46D3-9CC1-BF922B10438A}"/>
            </c:ext>
          </c:extLst>
        </c:ser>
        <c:ser>
          <c:idx val="1"/>
          <c:order val="1"/>
          <c:tx>
            <c:strRef>
              <c:f>'df bound'!$F$1</c:f>
              <c:strCache>
                <c:ptCount val="1"/>
                <c:pt idx="0">
                  <c:v>f(x_(k+1))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'df bound'!$B$2:$B$9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'df bound'!$F$2:$F$9</c:f>
              <c:numCache>
                <c:formatCode>General</c:formatCode>
                <c:ptCount val="8"/>
                <c:pt idx="0">
                  <c:v>3.8260101491089502</c:v>
                </c:pt>
                <c:pt idx="1">
                  <c:v>4.0157132875698904</c:v>
                </c:pt>
                <c:pt idx="2">
                  <c:v>4.3806466030327504</c:v>
                </c:pt>
                <c:pt idx="3">
                  <c:v>5.0539006673727398</c:v>
                </c:pt>
                <c:pt idx="4">
                  <c:v>6.1841519520140196</c:v>
                </c:pt>
                <c:pt idx="5">
                  <c:v>7.6604330808943901</c:v>
                </c:pt>
                <c:pt idx="6">
                  <c:v>8.1071650198195897</c:v>
                </c:pt>
                <c:pt idx="7">
                  <c:v>3.5998689642652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22-46D3-9CC1-BF922B104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1853136"/>
        <c:axId val="481080048"/>
      </c:lineChart>
      <c:catAx>
        <c:axId val="35185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Iterations</a:t>
                </a:r>
              </a:p>
            </c:rich>
          </c:tx>
          <c:layout>
            <c:manualLayout>
              <c:xMode val="edge"/>
              <c:yMode val="edge"/>
              <c:x val="0.48506124234470693"/>
              <c:y val="0.902406678331875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080048"/>
        <c:crosses val="autoZero"/>
        <c:auto val="1"/>
        <c:lblAlgn val="ctr"/>
        <c:lblOffset val="100"/>
        <c:noMultiLvlLbl val="0"/>
      </c:catAx>
      <c:valAx>
        <c:axId val="48108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85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80275590551181"/>
          <c:y val="0.1672448235637212"/>
          <c:w val="0.3461668853893263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latin typeface="Times New Roman" panose="02020603050405020304" pitchFamily="18" charset="0"/>
                <a:cs typeface="Times New Roman" panose="02020603050405020304" pitchFamily="18" charset="0"/>
              </a:rPr>
              <a:t>x(k)</a:t>
            </a:r>
            <a:r>
              <a:rPr lang="en-IN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vs Iteration</a:t>
            </a:r>
            <a:endParaRPr lang="en-IN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108923884514433E-2"/>
          <c:y val="0.16712962962962963"/>
          <c:w val="0.88833552055992993"/>
          <c:h val="0.71212890055409739"/>
        </c:manualLayout>
      </c:layout>
      <c:lineChart>
        <c:grouping val="standard"/>
        <c:varyColors val="0"/>
        <c:ser>
          <c:idx val="0"/>
          <c:order val="0"/>
          <c:tx>
            <c:strRef>
              <c:f>'df bound'!$C$1</c:f>
              <c:strCache>
                <c:ptCount val="1"/>
                <c:pt idx="0">
                  <c:v>x(k)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'df bound'!$B$2:$B$9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'df bound'!$C$2:$C$9</c:f>
              <c:numCache>
                <c:formatCode>General</c:formatCode>
                <c:ptCount val="8"/>
                <c:pt idx="0">
                  <c:v>-2</c:v>
                </c:pt>
                <c:pt idx="1">
                  <c:v>-1.99</c:v>
                </c:pt>
                <c:pt idx="2">
                  <c:v>-1.97</c:v>
                </c:pt>
                <c:pt idx="3">
                  <c:v>-1.93</c:v>
                </c:pt>
                <c:pt idx="4">
                  <c:v>-1.8499999999999901</c:v>
                </c:pt>
                <c:pt idx="5">
                  <c:v>-1.69</c:v>
                </c:pt>
                <c:pt idx="6">
                  <c:v>-1.3699999999999899</c:v>
                </c:pt>
                <c:pt idx="7">
                  <c:v>-0.72999999999999898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5A-4806-B8BE-78A0FB73823C}"/>
            </c:ext>
          </c:extLst>
        </c:ser>
        <c:ser>
          <c:idx val="1"/>
          <c:order val="1"/>
          <c:tx>
            <c:strRef>
              <c:f>'df bound'!$D$1</c:f>
              <c:strCache>
                <c:ptCount val="1"/>
                <c:pt idx="0">
                  <c:v>x(k+1)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'df bound'!$B$2:$B$9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'df bound'!$D$2:$D$9</c:f>
              <c:numCache>
                <c:formatCode>General</c:formatCode>
                <c:ptCount val="8"/>
                <c:pt idx="0">
                  <c:v>-1.99</c:v>
                </c:pt>
                <c:pt idx="1">
                  <c:v>-1.97</c:v>
                </c:pt>
                <c:pt idx="2">
                  <c:v>-1.93</c:v>
                </c:pt>
                <c:pt idx="3">
                  <c:v>-1.8499999999999901</c:v>
                </c:pt>
                <c:pt idx="4">
                  <c:v>-1.69</c:v>
                </c:pt>
                <c:pt idx="5">
                  <c:v>-1.3699999999999899</c:v>
                </c:pt>
                <c:pt idx="6">
                  <c:v>-0.72999999999999898</c:v>
                </c:pt>
                <c:pt idx="7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5A-4806-B8BE-78A0FB73823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2107288"/>
        <c:axId val="512108344"/>
      </c:lineChart>
      <c:catAx>
        <c:axId val="5121072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Iterations</a:t>
                </a:r>
              </a:p>
            </c:rich>
          </c:tx>
          <c:layout>
            <c:manualLayout>
              <c:xMode val="edge"/>
              <c:yMode val="edge"/>
              <c:x val="0.43448490813648294"/>
              <c:y val="0.897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108344"/>
        <c:crosses val="autoZero"/>
        <c:auto val="1"/>
        <c:lblAlgn val="ctr"/>
        <c:lblOffset val="100"/>
        <c:noMultiLvlLbl val="0"/>
      </c:catAx>
      <c:valAx>
        <c:axId val="51210834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x(k)</a:t>
                </a:r>
              </a:p>
            </c:rich>
          </c:tx>
          <c:layout>
            <c:manualLayout>
              <c:xMode val="edge"/>
              <c:yMode val="edge"/>
              <c:x val="2.1402887139107613E-2"/>
              <c:y val="0.470740376202974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12107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176662292213468"/>
          <c:y val="0.18113371245261009"/>
          <c:w val="0.27979986876640422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latin typeface="Times New Roman" panose="02020603050405020304" pitchFamily="18" charset="0"/>
                <a:cs typeface="Times New Roman" panose="02020603050405020304" pitchFamily="18" charset="0"/>
              </a:rPr>
              <a:t>f(x) vs 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'df Gold'!$J$1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'df Gold'!$I$2:$I$17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'df Gold'!$J$2:$J$17</c:f>
              <c:numCache>
                <c:formatCode>0.000</c:formatCode>
                <c:ptCount val="16"/>
                <c:pt idx="0">
                  <c:v>-1.3699999999999899</c:v>
                </c:pt>
                <c:pt idx="1">
                  <c:v>-1.3699999999999899</c:v>
                </c:pt>
                <c:pt idx="2">
                  <c:v>-1.3699999999999899</c:v>
                </c:pt>
                <c:pt idx="3">
                  <c:v>-1.0898816614399933</c:v>
                </c:pt>
                <c:pt idx="4">
                  <c:v>-1.0898816614399933</c:v>
                </c:pt>
                <c:pt idx="5">
                  <c:v>-1.0898816614399933</c:v>
                </c:pt>
                <c:pt idx="6">
                  <c:v>-1.0237656011442287</c:v>
                </c:pt>
                <c:pt idx="7">
                  <c:v>-0.98290587588144473</c:v>
                </c:pt>
                <c:pt idx="8">
                  <c:v>-0.98290587588144473</c:v>
                </c:pt>
                <c:pt idx="9">
                  <c:v>-0.96730056617018212</c:v>
                </c:pt>
                <c:pt idx="10">
                  <c:v>-0.96730056617018212</c:v>
                </c:pt>
                <c:pt idx="11">
                  <c:v>-0.96730056617018212</c:v>
                </c:pt>
                <c:pt idx="12">
                  <c:v>-0.96361726002497183</c:v>
                </c:pt>
                <c:pt idx="13">
                  <c:v>-0.96134097682723296</c:v>
                </c:pt>
                <c:pt idx="14">
                  <c:v>-0.96134097682723296</c:v>
                </c:pt>
                <c:pt idx="15">
                  <c:v>-0.9604716096432202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2-4589-A9DB-081263855163}"/>
            </c:ext>
          </c:extLst>
        </c:ser>
        <c:ser>
          <c:idx val="1"/>
          <c:order val="1"/>
          <c:tx>
            <c:strRef>
              <c:f>'df Gold'!$K$1</c:f>
              <c:strCache>
                <c:ptCount val="1"/>
                <c:pt idx="0">
                  <c:v>b1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'df Gold'!$I$2:$I$17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'df Gold'!$K$2:$K$17</c:f>
              <c:numCache>
                <c:formatCode>0.000</c:formatCode>
                <c:ptCount val="16"/>
                <c:pt idx="0">
                  <c:v>0.55000000000000004</c:v>
                </c:pt>
                <c:pt idx="1">
                  <c:v>-0.18343999999999605</c:v>
                </c:pt>
                <c:pt idx="2">
                  <c:v>-0.63670591999999371</c:v>
                </c:pt>
                <c:pt idx="3">
                  <c:v>-0.63670591999999371</c:v>
                </c:pt>
                <c:pt idx="4">
                  <c:v>-0.80981905323007286</c:v>
                </c:pt>
                <c:pt idx="5">
                  <c:v>-0.91680296956626173</c:v>
                </c:pt>
                <c:pt idx="6">
                  <c:v>-0.91680296956626173</c:v>
                </c:pt>
                <c:pt idx="7">
                  <c:v>-0.91680296956626173</c:v>
                </c:pt>
                <c:pt idx="8">
                  <c:v>-0.94205427977866285</c:v>
                </c:pt>
                <c:pt idx="9">
                  <c:v>-0.94205427977866285</c:v>
                </c:pt>
                <c:pt idx="10">
                  <c:v>-0.95169836118022377</c:v>
                </c:pt>
                <c:pt idx="11">
                  <c:v>-0.95765840348638753</c:v>
                </c:pt>
                <c:pt idx="12">
                  <c:v>-0.95765840348638753</c:v>
                </c:pt>
                <c:pt idx="13">
                  <c:v>-0.95765840348638753</c:v>
                </c:pt>
                <c:pt idx="14">
                  <c:v>-0.95906514650258989</c:v>
                </c:pt>
                <c:pt idx="15">
                  <c:v>-0.95906514650258989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52-4589-A9DB-0812638551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3893528"/>
        <c:axId val="543892472"/>
      </c:lineChart>
      <c:catAx>
        <c:axId val="543893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92472"/>
        <c:crosses val="autoZero"/>
        <c:auto val="1"/>
        <c:lblAlgn val="ctr"/>
        <c:lblOffset val="100"/>
        <c:noMultiLvlLbl val="0"/>
      </c:catAx>
      <c:valAx>
        <c:axId val="54389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93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438646976356868"/>
          <c:y val="0.17372138741621443"/>
          <c:w val="0.17713513722431282"/>
          <c:h val="5.60262885466010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121920</xdr:colOff>
      <xdr:row>9</xdr:row>
      <xdr:rowOff>175260</xdr:rowOff>
    </xdr:from>
    <xdr:to>
      <xdr:col>18</xdr:col>
      <xdr:colOff>426720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4AAFD-A8F4-A942-D799-43CE7F501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60960</xdr:colOff>
      <xdr:row>10</xdr:row>
      <xdr:rowOff>7620</xdr:rowOff>
    </xdr:from>
    <xdr:to>
      <xdr:col>10</xdr:col>
      <xdr:colOff>365760</xdr:colOff>
      <xdr:row>25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103D95-EE11-425B-BB2A-C2A29DC9E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167640</xdr:colOff>
      <xdr:row>8</xdr:row>
      <xdr:rowOff>167640</xdr:rowOff>
    </xdr:from>
    <xdr:to>
      <xdr:col>8</xdr:col>
      <xdr:colOff>472440</xdr:colOff>
      <xdr:row>23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199A09-DDBF-35E8-C603-1ED44BEA1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594360</xdr:colOff>
      <xdr:row>8</xdr:row>
      <xdr:rowOff>152400</xdr:rowOff>
    </xdr:from>
    <xdr:to>
      <xdr:col>16</xdr:col>
      <xdr:colOff>289560</xdr:colOff>
      <xdr:row>23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94F2D8-65EB-F3F5-898A-ADD2A384E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487680</xdr:colOff>
      <xdr:row>6</xdr:row>
      <xdr:rowOff>152400</xdr:rowOff>
    </xdr:from>
    <xdr:to>
      <xdr:col>9</xdr:col>
      <xdr:colOff>365760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62420B-FF92-382F-1362-D1F7E3CDA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541020</xdr:colOff>
      <xdr:row>6</xdr:row>
      <xdr:rowOff>152400</xdr:rowOff>
    </xdr:from>
    <xdr:to>
      <xdr:col>18</xdr:col>
      <xdr:colOff>53340</xdr:colOff>
      <xdr:row>21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70FD64-2A49-4F61-BC1D-D759F2B0B7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312420</xdr:colOff>
      <xdr:row>10</xdr:row>
      <xdr:rowOff>106680</xdr:rowOff>
    </xdr:from>
    <xdr:to>
      <xdr:col>18</xdr:col>
      <xdr:colOff>7620</xdr:colOff>
      <xdr:row>25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FC42F7-E9D3-F4B0-9995-237A8F972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144780</xdr:colOff>
      <xdr:row>10</xdr:row>
      <xdr:rowOff>83820</xdr:rowOff>
    </xdr:from>
    <xdr:to>
      <xdr:col>9</xdr:col>
      <xdr:colOff>449580</xdr:colOff>
      <xdr:row>25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0F67FF-BDD9-13EB-27BC-D905BFA9E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441960</xdr:colOff>
      <xdr:row>2</xdr:row>
      <xdr:rowOff>121920</xdr:rowOff>
    </xdr:from>
    <xdr:to>
      <xdr:col>21</xdr:col>
      <xdr:colOff>38100</xdr:colOff>
      <xdr:row>23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25999B-A4E3-69DC-DC5D-0DC8B188D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workbookViewId="0">
      <selection activeCell="A16" sqref="A1:N16"/>
    </sheetView>
  </sheetViews>
  <sheetFormatPr defaultRowHeight="14.4" x14ac:dyDescent="0.3"/>
  <cols>
    <col min="14" max="14" width="12.66406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-2</v>
      </c>
      <c r="B2">
        <v>1</v>
      </c>
      <c r="C2">
        <v>3</v>
      </c>
      <c r="D2">
        <v>-2</v>
      </c>
      <c r="E2">
        <v>0.01</v>
      </c>
      <c r="F2">
        <v>8</v>
      </c>
      <c r="G2">
        <v>-1.37</v>
      </c>
      <c r="H2">
        <v>0.55000000000000004</v>
      </c>
      <c r="I2">
        <v>1.92</v>
      </c>
      <c r="J2">
        <v>1E-3</v>
      </c>
      <c r="K2">
        <v>16</v>
      </c>
      <c r="L2">
        <v>-0.96047160964322598</v>
      </c>
      <c r="M2">
        <v>-0.95960241542231695</v>
      </c>
      <c r="N2">
        <v>8.6919422090891898E-4</v>
      </c>
    </row>
    <row r="3" spans="1:14" x14ac:dyDescent="0.3">
      <c r="A3">
        <v>-2</v>
      </c>
      <c r="B3">
        <v>1</v>
      </c>
      <c r="C3">
        <v>3</v>
      </c>
      <c r="D3">
        <v>-1.8</v>
      </c>
      <c r="E3">
        <v>0.01</v>
      </c>
      <c r="F3">
        <v>7</v>
      </c>
      <c r="G3">
        <v>-1.49</v>
      </c>
      <c r="H3">
        <v>-0.52999999999999903</v>
      </c>
      <c r="I3">
        <v>0.96</v>
      </c>
      <c r="J3">
        <v>1E-3</v>
      </c>
      <c r="K3">
        <v>16</v>
      </c>
      <c r="L3">
        <v>-0.96025819413056102</v>
      </c>
      <c r="M3">
        <v>-0.959823597020107</v>
      </c>
      <c r="N3">
        <v>4.34597110454459E-4</v>
      </c>
    </row>
    <row r="4" spans="1:14" x14ac:dyDescent="0.3">
      <c r="A4">
        <v>-2</v>
      </c>
      <c r="B4">
        <v>1</v>
      </c>
      <c r="C4">
        <v>3</v>
      </c>
      <c r="D4">
        <v>-1.6</v>
      </c>
      <c r="E4">
        <v>0.01</v>
      </c>
      <c r="F4">
        <v>7</v>
      </c>
      <c r="G4">
        <v>-1.29</v>
      </c>
      <c r="H4">
        <v>-0.33</v>
      </c>
      <c r="I4">
        <v>0.96</v>
      </c>
      <c r="J4">
        <v>1E-3</v>
      </c>
      <c r="K4">
        <v>16</v>
      </c>
      <c r="L4">
        <v>-0.96023936945677901</v>
      </c>
      <c r="M4">
        <v>-0.959804772346324</v>
      </c>
      <c r="N4">
        <v>4.34597110454459E-4</v>
      </c>
    </row>
    <row r="5" spans="1:14" x14ac:dyDescent="0.3">
      <c r="A5">
        <v>-2</v>
      </c>
      <c r="B5">
        <v>1</v>
      </c>
      <c r="C5">
        <v>3</v>
      </c>
      <c r="D5">
        <v>-1.4</v>
      </c>
      <c r="E5">
        <v>0.01</v>
      </c>
      <c r="F5">
        <v>6</v>
      </c>
      <c r="G5">
        <v>-1.24999999999999</v>
      </c>
      <c r="H5">
        <v>-0.76999999999999902</v>
      </c>
      <c r="I5">
        <v>0.48</v>
      </c>
      <c r="J5">
        <v>1E-3</v>
      </c>
      <c r="K5">
        <v>16</v>
      </c>
      <c r="L5">
        <v>-0.96021985854709402</v>
      </c>
      <c r="M5">
        <v>-0.96000255999186601</v>
      </c>
      <c r="N5">
        <v>2.1729855522734001E-4</v>
      </c>
    </row>
    <row r="6" spans="1:14" x14ac:dyDescent="0.3">
      <c r="A6">
        <v>-2</v>
      </c>
      <c r="B6">
        <v>1</v>
      </c>
      <c r="C6">
        <v>3</v>
      </c>
      <c r="D6">
        <v>-1.2</v>
      </c>
      <c r="E6">
        <v>0.01</v>
      </c>
      <c r="F6">
        <v>6</v>
      </c>
      <c r="G6">
        <v>-1.0499999999999901</v>
      </c>
      <c r="H6">
        <v>-0.56999999999999895</v>
      </c>
      <c r="I6">
        <v>0.48</v>
      </c>
      <c r="J6">
        <v>1E-3</v>
      </c>
      <c r="K6">
        <v>16</v>
      </c>
      <c r="L6">
        <v>-0.96025054579380797</v>
      </c>
      <c r="M6">
        <v>-0.96003324723858097</v>
      </c>
      <c r="N6">
        <v>2.1729855522722999E-4</v>
      </c>
    </row>
    <row r="7" spans="1:14" x14ac:dyDescent="0.3">
      <c r="A7">
        <v>-2</v>
      </c>
      <c r="B7">
        <v>1</v>
      </c>
      <c r="C7">
        <v>3</v>
      </c>
      <c r="D7">
        <v>-1</v>
      </c>
      <c r="E7">
        <v>0.01</v>
      </c>
      <c r="F7">
        <v>3</v>
      </c>
      <c r="G7">
        <v>-0.99</v>
      </c>
      <c r="H7">
        <v>-0.93</v>
      </c>
      <c r="I7">
        <v>0.06</v>
      </c>
      <c r="J7">
        <v>1E-3</v>
      </c>
      <c r="K7">
        <v>16</v>
      </c>
      <c r="L7">
        <v>-0.96016538623631298</v>
      </c>
      <c r="M7">
        <v>-0.96013822391690895</v>
      </c>
      <c r="N7" s="1">
        <v>2.71623194034731E-5</v>
      </c>
    </row>
    <row r="8" spans="1:14" x14ac:dyDescent="0.3">
      <c r="A8">
        <v>-2</v>
      </c>
      <c r="B8">
        <v>1</v>
      </c>
      <c r="C8">
        <v>3</v>
      </c>
      <c r="D8">
        <v>-0.8</v>
      </c>
      <c r="E8">
        <v>0.01</v>
      </c>
      <c r="F8">
        <v>5</v>
      </c>
      <c r="G8">
        <v>-0.87</v>
      </c>
      <c r="H8">
        <v>-1.1100000000000001</v>
      </c>
      <c r="I8">
        <v>-0.24</v>
      </c>
      <c r="J8">
        <v>1E-3</v>
      </c>
      <c r="K8">
        <v>16</v>
      </c>
      <c r="L8">
        <v>-0.96011126937755198</v>
      </c>
      <c r="M8">
        <v>-0.96021991865516598</v>
      </c>
      <c r="N8">
        <v>-1.08649277613559E-4</v>
      </c>
    </row>
    <row r="9" spans="1:14" x14ac:dyDescent="0.3">
      <c r="A9">
        <v>-2</v>
      </c>
      <c r="B9">
        <v>1</v>
      </c>
      <c r="C9">
        <v>3</v>
      </c>
      <c r="D9">
        <v>-0.6</v>
      </c>
      <c r="E9">
        <v>0.01</v>
      </c>
      <c r="F9">
        <v>6</v>
      </c>
      <c r="G9">
        <v>-0.75</v>
      </c>
      <c r="H9">
        <v>-1.23</v>
      </c>
      <c r="I9">
        <v>-0.48</v>
      </c>
      <c r="J9">
        <v>1E-3</v>
      </c>
      <c r="K9">
        <v>16</v>
      </c>
      <c r="L9">
        <v>-0.96000575713771397</v>
      </c>
      <c r="M9">
        <v>-0.96022305569294097</v>
      </c>
      <c r="N9">
        <v>-2.1729855522722999E-4</v>
      </c>
    </row>
    <row r="10" spans="1:14" x14ac:dyDescent="0.3">
      <c r="A10">
        <v>-2</v>
      </c>
      <c r="B10">
        <v>1</v>
      </c>
      <c r="C10">
        <v>3</v>
      </c>
      <c r="D10">
        <v>-1.4</v>
      </c>
      <c r="E10">
        <v>0.01</v>
      </c>
      <c r="F10">
        <v>6</v>
      </c>
      <c r="G10">
        <v>-1.24999999999999</v>
      </c>
      <c r="H10">
        <v>-0.76999999999999902</v>
      </c>
      <c r="I10">
        <v>0.48</v>
      </c>
      <c r="J10">
        <v>1E-4</v>
      </c>
      <c r="K10">
        <v>21</v>
      </c>
      <c r="L10">
        <v>-0.96015645152625895</v>
      </c>
      <c r="M10">
        <v>-0.96013686311496504</v>
      </c>
      <c r="N10" s="1">
        <v>1.9588411294124599E-5</v>
      </c>
    </row>
    <row r="11" spans="1:14" x14ac:dyDescent="0.3">
      <c r="A11">
        <v>-2</v>
      </c>
      <c r="B11">
        <v>1</v>
      </c>
      <c r="C11">
        <v>3</v>
      </c>
      <c r="D11">
        <v>-1.4</v>
      </c>
      <c r="E11">
        <v>0.01</v>
      </c>
      <c r="F11">
        <v>6</v>
      </c>
      <c r="G11">
        <v>-1.24999999999999</v>
      </c>
      <c r="H11">
        <v>-0.76999999999999902</v>
      </c>
      <c r="I11">
        <v>0.48</v>
      </c>
      <c r="J11" s="1">
        <v>1.0000000000000001E-5</v>
      </c>
      <c r="K11">
        <v>25</v>
      </c>
      <c r="L11">
        <v>-0.96015182752392503</v>
      </c>
      <c r="M11">
        <v>-0.96014897024186396</v>
      </c>
      <c r="N11" s="1">
        <v>2.8572820612859899E-6</v>
      </c>
    </row>
    <row r="12" spans="1:14" x14ac:dyDescent="0.3">
      <c r="A12">
        <v>-2</v>
      </c>
      <c r="B12">
        <v>1</v>
      </c>
      <c r="C12">
        <v>3</v>
      </c>
      <c r="D12">
        <v>-1.4</v>
      </c>
      <c r="E12">
        <v>0.01</v>
      </c>
      <c r="F12">
        <v>6</v>
      </c>
      <c r="G12">
        <v>-1.24999999999999</v>
      </c>
      <c r="H12">
        <v>-0.76999999999999902</v>
      </c>
      <c r="I12">
        <v>0.48</v>
      </c>
      <c r="J12">
        <v>0.01</v>
      </c>
      <c r="K12">
        <v>11</v>
      </c>
      <c r="L12">
        <v>-0.96114058837246197</v>
      </c>
      <c r="M12">
        <v>-0.95873004770151304</v>
      </c>
      <c r="N12">
        <v>2.4105406709486999E-3</v>
      </c>
    </row>
    <row r="13" spans="1:14" x14ac:dyDescent="0.3">
      <c r="A13">
        <v>-2</v>
      </c>
      <c r="B13">
        <v>1</v>
      </c>
      <c r="C13">
        <v>3</v>
      </c>
      <c r="D13">
        <v>-1.6</v>
      </c>
      <c r="E13">
        <v>0.1</v>
      </c>
      <c r="F13">
        <v>4</v>
      </c>
      <c r="G13">
        <v>-1.3</v>
      </c>
      <c r="H13">
        <v>-9.9999999999999895E-2</v>
      </c>
      <c r="I13">
        <v>1.2</v>
      </c>
      <c r="J13">
        <v>1E-3</v>
      </c>
      <c r="K13">
        <v>16</v>
      </c>
      <c r="L13">
        <v>-0.96050687856031902</v>
      </c>
      <c r="M13">
        <v>-0.959963632172251</v>
      </c>
      <c r="N13">
        <v>5.4324638806790804E-4</v>
      </c>
    </row>
    <row r="14" spans="1:14" x14ac:dyDescent="0.3">
      <c r="A14">
        <v>-2</v>
      </c>
      <c r="B14">
        <v>1</v>
      </c>
      <c r="C14">
        <v>3</v>
      </c>
      <c r="D14">
        <v>-1.6</v>
      </c>
      <c r="E14">
        <v>0.05</v>
      </c>
      <c r="F14">
        <v>5</v>
      </c>
      <c r="G14">
        <v>-1.25</v>
      </c>
      <c r="H14">
        <v>-4.9999999999999899E-2</v>
      </c>
      <c r="I14">
        <v>1.2</v>
      </c>
      <c r="J14">
        <v>1E-3</v>
      </c>
      <c r="K14">
        <v>16</v>
      </c>
      <c r="L14">
        <v>-0.96037898261800003</v>
      </c>
      <c r="M14">
        <v>-0.95983573622993201</v>
      </c>
      <c r="N14">
        <v>5.4324638806790804E-4</v>
      </c>
    </row>
    <row r="15" spans="1:14" x14ac:dyDescent="0.3">
      <c r="A15">
        <v>-2</v>
      </c>
      <c r="B15">
        <v>1</v>
      </c>
      <c r="C15">
        <v>3</v>
      </c>
      <c r="D15">
        <v>-1.6</v>
      </c>
      <c r="E15">
        <v>5.0000000000000001E-3</v>
      </c>
      <c r="F15">
        <v>8</v>
      </c>
      <c r="G15">
        <v>-1.2849999999999999</v>
      </c>
      <c r="H15">
        <v>-0.32500000000000001</v>
      </c>
      <c r="I15">
        <v>0.96</v>
      </c>
      <c r="J15">
        <v>1E-3</v>
      </c>
      <c r="K15">
        <v>16</v>
      </c>
      <c r="L15">
        <v>-0.96033128410504898</v>
      </c>
      <c r="M15">
        <v>-0.95989668699459496</v>
      </c>
      <c r="N15">
        <v>4.3459711045423701E-4</v>
      </c>
    </row>
    <row r="16" spans="1:14" x14ac:dyDescent="0.3">
      <c r="A16">
        <v>-2</v>
      </c>
      <c r="B16">
        <v>1</v>
      </c>
      <c r="C16">
        <v>3</v>
      </c>
      <c r="D16">
        <v>-1.6</v>
      </c>
      <c r="E16">
        <v>1E-3</v>
      </c>
      <c r="F16">
        <v>10</v>
      </c>
      <c r="G16">
        <v>-1.345</v>
      </c>
      <c r="H16">
        <v>-0.57699999999999996</v>
      </c>
      <c r="I16">
        <v>0.76800000000000002</v>
      </c>
      <c r="J16">
        <v>1E-3</v>
      </c>
      <c r="K16">
        <v>16</v>
      </c>
      <c r="L16">
        <v>-0.96035615471054103</v>
      </c>
      <c r="M16">
        <v>-0.96000847702217795</v>
      </c>
      <c r="N16">
        <v>3.4767768836352299E-4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21F63-447F-4666-A9C6-90DE9F175ACD}">
  <dimension ref="A1:N11"/>
  <sheetViews>
    <sheetView workbookViewId="0">
      <selection activeCell="P8" sqref="P8"/>
    </sheetView>
  </sheetViews>
  <sheetFormatPr defaultRowHeight="14.4" x14ac:dyDescent="0.3"/>
  <cols>
    <col min="6" max="6" width="8.88671875" style="3"/>
  </cols>
  <sheetData>
    <row r="1" spans="1:14" x14ac:dyDescent="0.3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s="3" t="s">
        <v>5</v>
      </c>
      <c r="G1" t="s">
        <v>6</v>
      </c>
      <c r="H1" t="s">
        <v>7</v>
      </c>
      <c r="I1" s="3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-2</v>
      </c>
      <c r="B2">
        <v>1</v>
      </c>
      <c r="C2">
        <v>3</v>
      </c>
      <c r="D2" s="3">
        <v>-2</v>
      </c>
      <c r="E2">
        <v>0.01</v>
      </c>
      <c r="F2" s="3">
        <v>8</v>
      </c>
      <c r="G2">
        <v>-1.37</v>
      </c>
      <c r="H2">
        <v>0.55000000000000004</v>
      </c>
      <c r="I2" s="3">
        <v>1.92</v>
      </c>
      <c r="J2">
        <v>1E-3</v>
      </c>
      <c r="K2">
        <v>16</v>
      </c>
      <c r="L2">
        <v>-0.96047160964322598</v>
      </c>
      <c r="M2">
        <v>-0.95960241542231695</v>
      </c>
      <c r="N2">
        <v>8.6919422090891898E-4</v>
      </c>
    </row>
    <row r="3" spans="1:14" x14ac:dyDescent="0.3">
      <c r="A3">
        <v>-2</v>
      </c>
      <c r="B3">
        <v>1</v>
      </c>
      <c r="C3">
        <v>3</v>
      </c>
      <c r="D3" s="3">
        <v>-1.8</v>
      </c>
      <c r="E3">
        <v>0.01</v>
      </c>
      <c r="F3" s="3">
        <v>7</v>
      </c>
      <c r="G3">
        <v>-1.49</v>
      </c>
      <c r="H3">
        <v>-0.52999999999999903</v>
      </c>
      <c r="I3" s="3">
        <v>0.96</v>
      </c>
      <c r="J3">
        <v>1E-3</v>
      </c>
      <c r="K3">
        <v>16</v>
      </c>
      <c r="L3">
        <v>-0.96025819413056102</v>
      </c>
      <c r="M3">
        <v>-0.959823597020107</v>
      </c>
      <c r="N3">
        <v>4.34597110454459E-4</v>
      </c>
    </row>
    <row r="4" spans="1:14" x14ac:dyDescent="0.3">
      <c r="A4">
        <v>-2</v>
      </c>
      <c r="B4">
        <v>1</v>
      </c>
      <c r="C4">
        <v>3</v>
      </c>
      <c r="D4" s="3">
        <v>-1.6</v>
      </c>
      <c r="E4">
        <v>0.01</v>
      </c>
      <c r="F4" s="3">
        <v>7</v>
      </c>
      <c r="G4">
        <v>-1.29</v>
      </c>
      <c r="H4">
        <v>-0.33</v>
      </c>
      <c r="I4" s="3">
        <v>0.96</v>
      </c>
      <c r="J4">
        <v>1E-3</v>
      </c>
      <c r="K4">
        <v>16</v>
      </c>
      <c r="L4">
        <v>-0.96023936945677901</v>
      </c>
      <c r="M4">
        <v>-0.959804772346324</v>
      </c>
      <c r="N4">
        <v>4.34597110454459E-4</v>
      </c>
    </row>
    <row r="5" spans="1:14" x14ac:dyDescent="0.3">
      <c r="A5">
        <v>-2</v>
      </c>
      <c r="B5">
        <v>1</v>
      </c>
      <c r="C5">
        <v>3</v>
      </c>
      <c r="D5" s="3">
        <v>-1.4</v>
      </c>
      <c r="E5">
        <v>0.01</v>
      </c>
      <c r="F5" s="3">
        <v>6</v>
      </c>
      <c r="G5">
        <v>-1.24999999999999</v>
      </c>
      <c r="H5">
        <v>-0.76999999999999902</v>
      </c>
      <c r="I5" s="3">
        <v>0.48</v>
      </c>
      <c r="J5">
        <v>1E-3</v>
      </c>
      <c r="K5">
        <v>16</v>
      </c>
      <c r="L5">
        <v>-0.96021985854709402</v>
      </c>
      <c r="M5">
        <v>-0.96000255999186601</v>
      </c>
      <c r="N5">
        <v>2.1729855522734001E-4</v>
      </c>
    </row>
    <row r="6" spans="1:14" x14ac:dyDescent="0.3">
      <c r="A6">
        <v>-2</v>
      </c>
      <c r="B6">
        <v>1</v>
      </c>
      <c r="C6">
        <v>3</v>
      </c>
      <c r="D6" s="3">
        <v>-1.2</v>
      </c>
      <c r="E6">
        <v>0.01</v>
      </c>
      <c r="F6" s="3">
        <v>6</v>
      </c>
      <c r="G6">
        <v>-1.0499999999999901</v>
      </c>
      <c r="H6">
        <v>-0.56999999999999895</v>
      </c>
      <c r="I6" s="3">
        <v>0.48</v>
      </c>
      <c r="J6">
        <v>1E-3</v>
      </c>
      <c r="K6">
        <v>16</v>
      </c>
      <c r="L6">
        <v>-0.96025054579380797</v>
      </c>
      <c r="M6">
        <v>-0.96003324723858097</v>
      </c>
      <c r="N6">
        <v>2.1729855522722999E-4</v>
      </c>
    </row>
    <row r="7" spans="1:14" x14ac:dyDescent="0.3">
      <c r="A7">
        <v>-2</v>
      </c>
      <c r="B7">
        <v>1</v>
      </c>
      <c r="C7">
        <v>3</v>
      </c>
      <c r="D7" s="3">
        <v>-1</v>
      </c>
      <c r="E7">
        <v>0.01</v>
      </c>
      <c r="F7" s="3">
        <v>3</v>
      </c>
      <c r="G7">
        <v>-0.99</v>
      </c>
      <c r="H7">
        <v>-0.93</v>
      </c>
      <c r="I7" s="3">
        <v>0.06</v>
      </c>
      <c r="J7">
        <v>1E-3</v>
      </c>
      <c r="K7">
        <v>16</v>
      </c>
      <c r="L7">
        <v>-0.96016538623631298</v>
      </c>
      <c r="M7">
        <v>-0.96013822391690895</v>
      </c>
      <c r="N7" s="1">
        <v>2.71623194034731E-5</v>
      </c>
    </row>
    <row r="8" spans="1:14" x14ac:dyDescent="0.3">
      <c r="A8">
        <v>-2</v>
      </c>
      <c r="B8">
        <v>1</v>
      </c>
      <c r="C8">
        <v>3</v>
      </c>
      <c r="D8" s="3">
        <v>-0.8</v>
      </c>
      <c r="E8">
        <v>0.01</v>
      </c>
      <c r="F8" s="3">
        <v>5</v>
      </c>
      <c r="G8">
        <v>-0.87</v>
      </c>
      <c r="H8">
        <v>-1.1100000000000001</v>
      </c>
      <c r="I8" s="3">
        <v>0.24</v>
      </c>
      <c r="J8">
        <v>1E-3</v>
      </c>
      <c r="K8">
        <v>16</v>
      </c>
      <c r="L8">
        <v>-0.96011126937755198</v>
      </c>
      <c r="M8">
        <v>-0.96021991865516598</v>
      </c>
      <c r="N8">
        <v>1.08649277613559E-4</v>
      </c>
    </row>
    <row r="9" spans="1:14" x14ac:dyDescent="0.3">
      <c r="A9">
        <v>-2</v>
      </c>
      <c r="B9">
        <v>1</v>
      </c>
      <c r="C9">
        <v>3</v>
      </c>
      <c r="D9" s="3">
        <v>-0.6</v>
      </c>
      <c r="E9">
        <v>0.01</v>
      </c>
      <c r="F9" s="3">
        <v>6</v>
      </c>
      <c r="G9">
        <v>-0.75</v>
      </c>
      <c r="H9">
        <v>-1.23</v>
      </c>
      <c r="I9" s="3">
        <v>0.48</v>
      </c>
      <c r="J9">
        <v>1E-3</v>
      </c>
      <c r="K9">
        <v>16</v>
      </c>
      <c r="L9">
        <v>-0.96000575713771397</v>
      </c>
      <c r="M9">
        <v>-0.96022305569294097</v>
      </c>
      <c r="N9">
        <v>2.1729855522722999E-4</v>
      </c>
    </row>
    <row r="10" spans="1:14" x14ac:dyDescent="0.3">
      <c r="N10" s="1"/>
    </row>
    <row r="11" spans="1:14" x14ac:dyDescent="0.3">
      <c r="J11" s="1"/>
      <c r="N11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7C723-2B77-484F-A50B-7E553C8FB3EE}">
  <dimension ref="A1:O6"/>
  <sheetViews>
    <sheetView workbookViewId="0">
      <selection activeCell="I8" sqref="I8"/>
    </sheetView>
  </sheetViews>
  <sheetFormatPr defaultRowHeight="14.4" x14ac:dyDescent="0.3"/>
  <cols>
    <col min="6" max="6" width="13.332031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">
      <c r="A2">
        <v>-2</v>
      </c>
      <c r="B2">
        <v>1</v>
      </c>
      <c r="C2">
        <v>3</v>
      </c>
      <c r="D2">
        <v>-1.6</v>
      </c>
      <c r="E2">
        <v>0.1</v>
      </c>
      <c r="F2" s="6">
        <f>LOG10(E2)</f>
        <v>-1</v>
      </c>
      <c r="G2">
        <v>4</v>
      </c>
      <c r="H2">
        <v>-1.3</v>
      </c>
      <c r="I2">
        <v>-9.9999999999999895E-2</v>
      </c>
      <c r="J2">
        <v>1.2</v>
      </c>
      <c r="K2">
        <v>1E-3</v>
      </c>
      <c r="L2">
        <v>16</v>
      </c>
      <c r="M2">
        <v>-0.96050687856031902</v>
      </c>
      <c r="N2">
        <v>-0.959963632172251</v>
      </c>
      <c r="O2">
        <v>5.4324638806790804E-4</v>
      </c>
    </row>
    <row r="3" spans="1:15" x14ac:dyDescent="0.3">
      <c r="A3">
        <v>-2</v>
      </c>
      <c r="B3">
        <v>1</v>
      </c>
      <c r="C3">
        <v>3</v>
      </c>
      <c r="D3">
        <v>-1.6</v>
      </c>
      <c r="E3">
        <v>0.05</v>
      </c>
      <c r="F3" s="6">
        <f t="shared" ref="F3:F6" si="0">LOG10(E3)</f>
        <v>-1.3010299956639813</v>
      </c>
      <c r="G3">
        <v>5</v>
      </c>
      <c r="H3">
        <v>-1.25</v>
      </c>
      <c r="I3">
        <v>-4.9999999999999899E-2</v>
      </c>
      <c r="J3">
        <v>1.2</v>
      </c>
      <c r="K3">
        <v>1E-3</v>
      </c>
      <c r="L3">
        <v>16</v>
      </c>
      <c r="M3">
        <v>-0.96037898261800003</v>
      </c>
      <c r="N3">
        <v>-0.95983573622993201</v>
      </c>
      <c r="O3">
        <v>5.4324638806790804E-4</v>
      </c>
    </row>
    <row r="4" spans="1:15" x14ac:dyDescent="0.3">
      <c r="A4">
        <v>-2</v>
      </c>
      <c r="B4">
        <v>1</v>
      </c>
      <c r="C4">
        <v>3</v>
      </c>
      <c r="D4">
        <v>-1.6</v>
      </c>
      <c r="E4">
        <v>0.01</v>
      </c>
      <c r="F4" s="6">
        <f t="shared" si="0"/>
        <v>-2</v>
      </c>
      <c r="G4">
        <v>7</v>
      </c>
      <c r="H4">
        <v>-1.29</v>
      </c>
      <c r="I4">
        <v>-0.33</v>
      </c>
      <c r="J4">
        <v>0.96</v>
      </c>
      <c r="K4">
        <v>1E-3</v>
      </c>
      <c r="L4">
        <v>16</v>
      </c>
      <c r="M4">
        <v>-0.96023936945677901</v>
      </c>
      <c r="N4">
        <v>-0.959804772346324</v>
      </c>
      <c r="O4">
        <v>4.34597110454459E-4</v>
      </c>
    </row>
    <row r="5" spans="1:15" x14ac:dyDescent="0.3">
      <c r="A5">
        <v>-2</v>
      </c>
      <c r="B5">
        <v>1</v>
      </c>
      <c r="C5">
        <v>3</v>
      </c>
      <c r="D5">
        <v>-1.6</v>
      </c>
      <c r="E5">
        <v>5.0000000000000001E-3</v>
      </c>
      <c r="F5" s="6">
        <f t="shared" si="0"/>
        <v>-2.3010299956639813</v>
      </c>
      <c r="G5">
        <v>8</v>
      </c>
      <c r="H5">
        <v>-1.2849999999999999</v>
      </c>
      <c r="I5">
        <v>-0.32500000000000001</v>
      </c>
      <c r="J5">
        <v>0.96</v>
      </c>
      <c r="K5">
        <v>1E-3</v>
      </c>
      <c r="L5">
        <v>16</v>
      </c>
      <c r="M5">
        <v>-0.96033128410504898</v>
      </c>
      <c r="N5">
        <v>-0.95989668699459496</v>
      </c>
      <c r="O5">
        <v>4.3459711045423701E-4</v>
      </c>
    </row>
    <row r="6" spans="1:15" x14ac:dyDescent="0.3">
      <c r="A6">
        <v>-2</v>
      </c>
      <c r="B6">
        <v>1</v>
      </c>
      <c r="C6">
        <v>3</v>
      </c>
      <c r="D6">
        <v>-1.6</v>
      </c>
      <c r="E6">
        <v>1E-3</v>
      </c>
      <c r="F6" s="6">
        <f t="shared" si="0"/>
        <v>-3</v>
      </c>
      <c r="G6">
        <v>10</v>
      </c>
      <c r="H6">
        <v>-1.345</v>
      </c>
      <c r="I6">
        <v>-0.57699999999999996</v>
      </c>
      <c r="J6">
        <v>0.76800000000000002</v>
      </c>
      <c r="K6">
        <v>1E-3</v>
      </c>
      <c r="L6">
        <v>16</v>
      </c>
      <c r="M6">
        <v>-0.96035615471054103</v>
      </c>
      <c r="N6">
        <v>-0.96000847702217795</v>
      </c>
      <c r="O6">
        <v>3.4767768836352299E-4</v>
      </c>
    </row>
  </sheetData>
  <autoFilter ref="A1:O6" xr:uid="{6307C723-2B77-484F-A50B-7E553C8FB3EE}">
    <sortState xmlns:xlrd2="http://schemas.microsoft.com/office/spreadsheetml/2017/richdata2" ref="A2:O6">
      <sortCondition descending="1" ref="E1:E6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32FD8-0628-4CEE-B74A-0BC3DAC9053B}">
  <dimension ref="A1:P5"/>
  <sheetViews>
    <sheetView workbookViewId="0">
      <selection activeCell="P2" sqref="P2:P5"/>
    </sheetView>
  </sheetViews>
  <sheetFormatPr defaultRowHeight="14.4" x14ac:dyDescent="0.3"/>
  <cols>
    <col min="10" max="11" width="10.21875" customWidth="1"/>
    <col min="15" max="15" width="11.55468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15</v>
      </c>
      <c r="L1" t="s">
        <v>10</v>
      </c>
      <c r="M1" t="s">
        <v>11</v>
      </c>
      <c r="N1" t="s">
        <v>12</v>
      </c>
      <c r="O1" t="s">
        <v>13</v>
      </c>
      <c r="P1" t="s">
        <v>16</v>
      </c>
    </row>
    <row r="2" spans="1:16" x14ac:dyDescent="0.3">
      <c r="A2">
        <v>-2</v>
      </c>
      <c r="B2">
        <v>1</v>
      </c>
      <c r="C2">
        <v>3</v>
      </c>
      <c r="D2">
        <v>-1.4</v>
      </c>
      <c r="E2">
        <v>0.01</v>
      </c>
      <c r="F2">
        <v>6</v>
      </c>
      <c r="G2">
        <v>-1.24999999999999</v>
      </c>
      <c r="H2">
        <v>-0.76999999999999902</v>
      </c>
      <c r="I2">
        <v>0.48</v>
      </c>
      <c r="J2" s="5">
        <v>0.01</v>
      </c>
      <c r="K2" s="7">
        <f>LOG10(J2)</f>
        <v>-2</v>
      </c>
      <c r="L2">
        <v>11</v>
      </c>
      <c r="M2">
        <v>-0.96114058837246197</v>
      </c>
      <c r="N2">
        <v>-0.95873004770151304</v>
      </c>
      <c r="O2" s="4">
        <v>2.4105406709486999E-3</v>
      </c>
      <c r="P2" s="2">
        <f>O2*1000000</f>
        <v>2410.5406709486997</v>
      </c>
    </row>
    <row r="3" spans="1:16" x14ac:dyDescent="0.3">
      <c r="A3">
        <v>-2</v>
      </c>
      <c r="B3">
        <v>1</v>
      </c>
      <c r="C3">
        <v>3</v>
      </c>
      <c r="D3">
        <v>-1.4</v>
      </c>
      <c r="E3">
        <v>0.01</v>
      </c>
      <c r="F3">
        <v>6</v>
      </c>
      <c r="G3">
        <v>-1.24999999999999</v>
      </c>
      <c r="H3">
        <v>-0.76999999999999902</v>
      </c>
      <c r="I3">
        <v>0.48</v>
      </c>
      <c r="J3" s="5">
        <v>1E-3</v>
      </c>
      <c r="K3" s="7">
        <f t="shared" ref="K3:K5" si="0">LOG10(J3)</f>
        <v>-3</v>
      </c>
      <c r="L3">
        <v>16</v>
      </c>
      <c r="M3">
        <v>-0.96021985854709402</v>
      </c>
      <c r="N3">
        <v>-0.96000255999186601</v>
      </c>
      <c r="O3" s="4">
        <v>2.1729855522734001E-4</v>
      </c>
      <c r="P3" s="2">
        <f t="shared" ref="P3:P5" si="1">O3*1000000</f>
        <v>217.29855522734002</v>
      </c>
    </row>
    <row r="4" spans="1:16" x14ac:dyDescent="0.3">
      <c r="A4">
        <v>-2</v>
      </c>
      <c r="B4">
        <v>1</v>
      </c>
      <c r="C4">
        <v>3</v>
      </c>
      <c r="D4">
        <v>-1.4</v>
      </c>
      <c r="E4">
        <v>0.01</v>
      </c>
      <c r="F4">
        <v>6</v>
      </c>
      <c r="G4">
        <v>-1.24999999999999</v>
      </c>
      <c r="H4">
        <v>-0.76999999999999902</v>
      </c>
      <c r="I4">
        <v>0.48</v>
      </c>
      <c r="J4" s="5">
        <v>1E-4</v>
      </c>
      <c r="K4" s="7">
        <f t="shared" si="0"/>
        <v>-4</v>
      </c>
      <c r="L4">
        <v>21</v>
      </c>
      <c r="M4">
        <v>-0.96015645152625895</v>
      </c>
      <c r="N4">
        <v>-0.96013686311496504</v>
      </c>
      <c r="O4" s="4">
        <v>1.9588411294124599E-5</v>
      </c>
      <c r="P4" s="2">
        <f t="shared" si="1"/>
        <v>19.588411294124597</v>
      </c>
    </row>
    <row r="5" spans="1:16" x14ac:dyDescent="0.3">
      <c r="A5">
        <v>-2</v>
      </c>
      <c r="B5">
        <v>1</v>
      </c>
      <c r="C5">
        <v>3</v>
      </c>
      <c r="D5">
        <v>-1.4</v>
      </c>
      <c r="E5">
        <v>0.01</v>
      </c>
      <c r="F5">
        <v>6</v>
      </c>
      <c r="G5">
        <v>-1.24999999999999</v>
      </c>
      <c r="H5">
        <v>-0.76999999999999902</v>
      </c>
      <c r="I5">
        <v>0.48</v>
      </c>
      <c r="J5" s="5">
        <v>1.0000000000000001E-5</v>
      </c>
      <c r="K5" s="7">
        <f t="shared" si="0"/>
        <v>-5</v>
      </c>
      <c r="L5">
        <v>25</v>
      </c>
      <c r="M5">
        <v>-0.96015182752392503</v>
      </c>
      <c r="N5">
        <v>-0.96014897024186396</v>
      </c>
      <c r="O5" s="4">
        <v>2.8572820612859899E-6</v>
      </c>
      <c r="P5" s="2">
        <f t="shared" si="1"/>
        <v>2.8572820612859897</v>
      </c>
    </row>
  </sheetData>
  <autoFilter ref="A1:P5" xr:uid="{BA732FD8-0628-4CEE-B74A-0BC3DAC9053B}">
    <sortState xmlns:xlrd2="http://schemas.microsoft.com/office/spreadsheetml/2017/richdata2" ref="A2:P5">
      <sortCondition descending="1" ref="J1:J5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93D10-6B9E-4491-AC37-EA70C6EC79D5}">
  <dimension ref="A1:G9"/>
  <sheetViews>
    <sheetView workbookViewId="0">
      <selection activeCell="N5" sqref="N5"/>
    </sheetView>
  </sheetViews>
  <sheetFormatPr defaultRowHeight="14.4" x14ac:dyDescent="0.3"/>
  <sheetData>
    <row r="1" spans="1:7" x14ac:dyDescent="0.3">
      <c r="A1" t="s">
        <v>17</v>
      </c>
      <c r="B1" t="s">
        <v>23</v>
      </c>
      <c r="C1" t="s">
        <v>31</v>
      </c>
      <c r="D1" t="s">
        <v>32</v>
      </c>
      <c r="E1" t="s">
        <v>18</v>
      </c>
      <c r="F1" t="s">
        <v>19</v>
      </c>
      <c r="G1" t="s">
        <v>20</v>
      </c>
    </row>
    <row r="2" spans="1:7" x14ac:dyDescent="0.3">
      <c r="A2">
        <v>0</v>
      </c>
      <c r="B2">
        <f>A2+1</f>
        <v>1</v>
      </c>
      <c r="C2">
        <v>-2</v>
      </c>
      <c r="D2">
        <v>-1.99</v>
      </c>
      <c r="E2">
        <v>3.7293294335267699</v>
      </c>
      <c r="F2">
        <v>3.8260101491089502</v>
      </c>
      <c r="G2" t="s">
        <v>21</v>
      </c>
    </row>
    <row r="3" spans="1:7" x14ac:dyDescent="0.3">
      <c r="A3">
        <v>1</v>
      </c>
      <c r="B3">
        <f t="shared" ref="B3:B9" si="0">A3+1</f>
        <v>2</v>
      </c>
      <c r="C3">
        <v>-1.99</v>
      </c>
      <c r="D3">
        <v>-1.97</v>
      </c>
      <c r="E3">
        <v>3.8260101491089502</v>
      </c>
      <c r="F3">
        <v>4.0157132875698904</v>
      </c>
      <c r="G3" t="s">
        <v>21</v>
      </c>
    </row>
    <row r="4" spans="1:7" x14ac:dyDescent="0.3">
      <c r="A4">
        <v>2</v>
      </c>
      <c r="B4">
        <f t="shared" si="0"/>
        <v>3</v>
      </c>
      <c r="C4">
        <v>-1.97</v>
      </c>
      <c r="D4">
        <v>-1.93</v>
      </c>
      <c r="E4">
        <v>4.0157132875698904</v>
      </c>
      <c r="F4">
        <v>4.3806466030327504</v>
      </c>
      <c r="G4" t="s">
        <v>21</v>
      </c>
    </row>
    <row r="5" spans="1:7" x14ac:dyDescent="0.3">
      <c r="A5">
        <v>3</v>
      </c>
      <c r="B5">
        <f t="shared" si="0"/>
        <v>4</v>
      </c>
      <c r="C5">
        <v>-1.93</v>
      </c>
      <c r="D5">
        <v>-1.8499999999999901</v>
      </c>
      <c r="E5">
        <v>4.3806466030327504</v>
      </c>
      <c r="F5">
        <v>5.0539006673727398</v>
      </c>
      <c r="G5" t="s">
        <v>21</v>
      </c>
    </row>
    <row r="6" spans="1:7" x14ac:dyDescent="0.3">
      <c r="A6">
        <v>4</v>
      </c>
      <c r="B6">
        <f t="shared" si="0"/>
        <v>5</v>
      </c>
      <c r="C6">
        <v>-1.8499999999999901</v>
      </c>
      <c r="D6">
        <v>-1.69</v>
      </c>
      <c r="E6">
        <v>5.0539006673727398</v>
      </c>
      <c r="F6">
        <v>6.1841519520140196</v>
      </c>
      <c r="G6" t="s">
        <v>21</v>
      </c>
    </row>
    <row r="7" spans="1:7" x14ac:dyDescent="0.3">
      <c r="A7">
        <v>5</v>
      </c>
      <c r="B7">
        <f t="shared" si="0"/>
        <v>6</v>
      </c>
      <c r="C7">
        <v>-1.69</v>
      </c>
      <c r="D7">
        <v>-1.3699999999999899</v>
      </c>
      <c r="E7">
        <v>6.1841519520140196</v>
      </c>
      <c r="F7">
        <v>7.6604330808943901</v>
      </c>
      <c r="G7" t="s">
        <v>21</v>
      </c>
    </row>
    <row r="8" spans="1:7" x14ac:dyDescent="0.3">
      <c r="A8">
        <v>6</v>
      </c>
      <c r="B8">
        <f t="shared" si="0"/>
        <v>7</v>
      </c>
      <c r="C8">
        <v>-1.3699999999999899</v>
      </c>
      <c r="D8">
        <v>-0.72999999999999898</v>
      </c>
      <c r="E8">
        <v>7.6604330808943901</v>
      </c>
      <c r="F8">
        <v>8.1071650198195897</v>
      </c>
      <c r="G8" t="s">
        <v>21</v>
      </c>
    </row>
    <row r="9" spans="1:7" x14ac:dyDescent="0.3">
      <c r="A9">
        <v>7</v>
      </c>
      <c r="B9">
        <f t="shared" si="0"/>
        <v>8</v>
      </c>
      <c r="C9">
        <v>-0.72999999999999898</v>
      </c>
      <c r="D9">
        <v>0.55000000000000004</v>
      </c>
      <c r="E9">
        <v>8.1071650198195897</v>
      </c>
      <c r="F9">
        <v>3.5998689642652</v>
      </c>
      <c r="G9" t="s">
        <v>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C5540-814B-4606-A967-D51967BE86E5}">
  <dimension ref="A1:K17"/>
  <sheetViews>
    <sheetView tabSelected="1" workbookViewId="0">
      <selection activeCell="S2" sqref="S2"/>
    </sheetView>
  </sheetViews>
  <sheetFormatPr defaultRowHeight="14.4" x14ac:dyDescent="0.3"/>
  <sheetData>
    <row r="1" spans="1:11" x14ac:dyDescent="0.3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20</v>
      </c>
      <c r="I1" t="s">
        <v>33</v>
      </c>
      <c r="J1" t="s">
        <v>6</v>
      </c>
      <c r="K1" t="s">
        <v>7</v>
      </c>
    </row>
    <row r="2" spans="1:11" x14ac:dyDescent="0.3">
      <c r="A2">
        <v>0</v>
      </c>
      <c r="B2">
        <v>1</v>
      </c>
      <c r="C2">
        <v>1</v>
      </c>
      <c r="D2">
        <v>0.61799999999999999</v>
      </c>
      <c r="E2">
        <v>0.38200000000000001</v>
      </c>
      <c r="F2">
        <v>6.6959035644510099</v>
      </c>
      <c r="G2">
        <v>7.9569615253033499</v>
      </c>
      <c r="H2" t="s">
        <v>21</v>
      </c>
      <c r="I2">
        <v>1</v>
      </c>
      <c r="J2" s="8">
        <f>'df bound'!$C$8+('df bound'!$D$9-'df bound'!$C$8)*'df Gold'!A2</f>
        <v>-1.3699999999999899</v>
      </c>
      <c r="K2" s="8">
        <f>'df bound'!$C$8+('df bound'!$D$9-'df bound'!$C$8)*'df Gold'!B2</f>
        <v>0.55000000000000004</v>
      </c>
    </row>
    <row r="3" spans="1:11" x14ac:dyDescent="0.3">
      <c r="A3">
        <v>0</v>
      </c>
      <c r="B3">
        <v>0.61799999999999999</v>
      </c>
      <c r="C3">
        <v>0.61799999999999999</v>
      </c>
      <c r="D3">
        <v>0.38192399999999999</v>
      </c>
      <c r="E3">
        <v>0.23607600000000001</v>
      </c>
      <c r="F3">
        <v>7.9572303445381198</v>
      </c>
      <c r="G3">
        <v>8.2633981799840193</v>
      </c>
      <c r="H3" t="s">
        <v>21</v>
      </c>
      <c r="I3">
        <f>I2+1</f>
        <v>2</v>
      </c>
      <c r="J3" s="8">
        <f>'df bound'!$C$8+('df bound'!$D$9-'df bound'!$C$8)*'df Gold'!A3</f>
        <v>-1.3699999999999899</v>
      </c>
      <c r="K3" s="8">
        <f>'df bound'!$C$8+('df bound'!$D$9-'df bound'!$C$8)*'df Gold'!B3</f>
        <v>-0.18343999999999605</v>
      </c>
    </row>
    <row r="4" spans="1:11" x14ac:dyDescent="0.3">
      <c r="A4">
        <v>0</v>
      </c>
      <c r="B4">
        <v>0.38192399999999999</v>
      </c>
      <c r="C4">
        <v>0.38192399999999999</v>
      </c>
      <c r="D4">
        <v>0.236029032</v>
      </c>
      <c r="E4">
        <v>0.14589496799999899</v>
      </c>
      <c r="F4">
        <v>8.2634232638004992</v>
      </c>
      <c r="G4">
        <v>8.2126435043444701</v>
      </c>
      <c r="H4" t="s">
        <v>21</v>
      </c>
      <c r="I4">
        <f t="shared" ref="I4:I17" si="0">I3+1</f>
        <v>3</v>
      </c>
      <c r="J4" s="8">
        <f>'df bound'!$C$8+('df bound'!$D$9-'df bound'!$C$8)*'df Gold'!A4</f>
        <v>-1.3699999999999899</v>
      </c>
      <c r="K4" s="8">
        <f>'df bound'!$C$8+('df bound'!$D$9-'df bound'!$C$8)*'df Gold'!B4</f>
        <v>-0.63670591999999371</v>
      </c>
    </row>
    <row r="5" spans="1:11" x14ac:dyDescent="0.3">
      <c r="A5">
        <v>0.14589496799999899</v>
      </c>
      <c r="B5">
        <v>0.38192399999999999</v>
      </c>
      <c r="C5">
        <v>0.236029032</v>
      </c>
      <c r="D5">
        <v>0.291760909776</v>
      </c>
      <c r="E5">
        <v>0.236058058224</v>
      </c>
      <c r="F5">
        <v>8.1986760461584005</v>
      </c>
      <c r="G5">
        <v>8.2634077680495697</v>
      </c>
      <c r="H5" t="s">
        <v>21</v>
      </c>
      <c r="I5">
        <f t="shared" si="0"/>
        <v>4</v>
      </c>
      <c r="J5" s="8">
        <f>'df bound'!$C$8+('df bound'!$D$9-'df bound'!$C$8)*'df Gold'!A5</f>
        <v>-1.0898816614399933</v>
      </c>
      <c r="K5" s="8">
        <f>'df bound'!$C$8+('df bound'!$D$9-'df bound'!$C$8)*'df Gold'!B5</f>
        <v>-0.63670591999999371</v>
      </c>
    </row>
    <row r="6" spans="1:11" x14ac:dyDescent="0.3">
      <c r="A6">
        <v>0.14589496799999899</v>
      </c>
      <c r="B6">
        <v>0.291760909776</v>
      </c>
      <c r="C6">
        <v>0.14586594177600001</v>
      </c>
      <c r="D6">
        <v>0.23604012001756799</v>
      </c>
      <c r="E6">
        <v>0.20161575775843199</v>
      </c>
      <c r="F6">
        <v>8.26341734673343</v>
      </c>
      <c r="G6">
        <v>8.2677795613953702</v>
      </c>
      <c r="H6" t="s">
        <v>21</v>
      </c>
      <c r="I6">
        <f t="shared" si="0"/>
        <v>5</v>
      </c>
      <c r="J6" s="8">
        <f>'df bound'!$C$8+('df bound'!$D$9-'df bound'!$C$8)*'df Gold'!A6</f>
        <v>-1.0898816614399933</v>
      </c>
      <c r="K6" s="8">
        <f>'df bound'!$C$8+('df bound'!$D$9-'df bound'!$C$8)*'df Gold'!B6</f>
        <v>-0.80981905323007286</v>
      </c>
    </row>
    <row r="7" spans="1:11" x14ac:dyDescent="0.3">
      <c r="A7">
        <v>0.14589496799999899</v>
      </c>
      <c r="B7">
        <v>0.23604012001756799</v>
      </c>
      <c r="C7">
        <v>9.0145152017567995E-2</v>
      </c>
      <c r="D7">
        <v>0.20160467194685699</v>
      </c>
      <c r="E7">
        <v>0.18033041607070999</v>
      </c>
      <c r="F7">
        <v>8.2677763711416095</v>
      </c>
      <c r="G7">
        <v>8.2560472909183904</v>
      </c>
      <c r="H7" t="s">
        <v>21</v>
      </c>
      <c r="I7">
        <f t="shared" si="0"/>
        <v>6</v>
      </c>
      <c r="J7" s="8">
        <f>'df bound'!$C$8+('df bound'!$D$9-'df bound'!$C$8)*'df Gold'!A7</f>
        <v>-1.0898816614399933</v>
      </c>
      <c r="K7" s="8">
        <f>'df bound'!$C$8+('df bound'!$D$9-'df bound'!$C$8)*'df Gold'!B7</f>
        <v>-0.91680296956626173</v>
      </c>
    </row>
    <row r="8" spans="1:11" x14ac:dyDescent="0.3">
      <c r="A8">
        <v>0.18033041607070999</v>
      </c>
      <c r="B8">
        <v>0.23604012001756799</v>
      </c>
      <c r="C8">
        <v>5.5709703946857002E-2</v>
      </c>
      <c r="D8">
        <v>0.214759013109868</v>
      </c>
      <c r="E8">
        <v>0.20161152297841001</v>
      </c>
      <c r="F8">
        <v>8.2694581099689195</v>
      </c>
      <c r="G8">
        <v>8.2677783430738305</v>
      </c>
      <c r="H8" t="s">
        <v>21</v>
      </c>
      <c r="I8">
        <f t="shared" si="0"/>
        <v>7</v>
      </c>
      <c r="J8" s="8">
        <f>'df bound'!$C$8+('df bound'!$D$9-'df bound'!$C$8)*'df Gold'!A8</f>
        <v>-1.0237656011442287</v>
      </c>
      <c r="K8" s="8">
        <f>'df bound'!$C$8+('df bound'!$D$9-'df bound'!$C$8)*'df Gold'!B8</f>
        <v>-0.91680296956626173</v>
      </c>
    </row>
    <row r="9" spans="1:11" x14ac:dyDescent="0.3">
      <c r="A9">
        <v>0.20161152297841001</v>
      </c>
      <c r="B9">
        <v>0.23604012001756799</v>
      </c>
      <c r="C9">
        <v>3.4428597039157599E-2</v>
      </c>
      <c r="D9">
        <v>0.22288839594860901</v>
      </c>
      <c r="E9">
        <v>0.21476324704736799</v>
      </c>
      <c r="F9">
        <v>8.26841476512889</v>
      </c>
      <c r="G9">
        <v>8.2694579778643504</v>
      </c>
      <c r="H9" t="s">
        <v>21</v>
      </c>
      <c r="I9">
        <f t="shared" si="0"/>
        <v>8</v>
      </c>
      <c r="J9" s="8">
        <f>'df bound'!$C$8+('df bound'!$D$9-'df bound'!$C$8)*'df Gold'!A9</f>
        <v>-0.98290587588144473</v>
      </c>
      <c r="K9" s="8">
        <f>'df bound'!$C$8+('df bound'!$D$9-'df bound'!$C$8)*'df Gold'!B9</f>
        <v>-0.91680296956626173</v>
      </c>
    </row>
    <row r="10" spans="1:11" x14ac:dyDescent="0.3">
      <c r="A10">
        <v>0.20161152297841001</v>
      </c>
      <c r="B10">
        <v>0.22288839594860901</v>
      </c>
      <c r="C10">
        <v>2.1276872970199399E-2</v>
      </c>
      <c r="D10">
        <v>0.21476063047399299</v>
      </c>
      <c r="E10">
        <v>0.209739288453026</v>
      </c>
      <c r="F10">
        <v>8.2694580595557792</v>
      </c>
      <c r="G10">
        <v>8.2693111786729698</v>
      </c>
      <c r="H10" t="s">
        <v>21</v>
      </c>
      <c r="I10">
        <f t="shared" si="0"/>
        <v>9</v>
      </c>
      <c r="J10" s="8">
        <f>'df bound'!$C$8+('df bound'!$D$9-'df bound'!$C$8)*'df Gold'!A10</f>
        <v>-0.98290587588144473</v>
      </c>
      <c r="K10" s="8">
        <f>'df bound'!$C$8+('df bound'!$D$9-'df bound'!$C$8)*'df Gold'!B10</f>
        <v>-0.94205427977866285</v>
      </c>
    </row>
    <row r="11" spans="1:11" x14ac:dyDescent="0.3">
      <c r="A11">
        <v>0.209739288453026</v>
      </c>
      <c r="B11">
        <v>0.22288839594860901</v>
      </c>
      <c r="C11">
        <v>1.31491074955832E-2</v>
      </c>
      <c r="D11">
        <v>0.217865436885296</v>
      </c>
      <c r="E11">
        <v>0.21476224751633899</v>
      </c>
      <c r="F11">
        <v>8.2692456740153393</v>
      </c>
      <c r="G11">
        <v>8.2694580090898793</v>
      </c>
      <c r="H11" t="s">
        <v>21</v>
      </c>
      <c r="I11">
        <f t="shared" si="0"/>
        <v>10</v>
      </c>
      <c r="J11" s="8">
        <f>'df bound'!$C$8+('df bound'!$D$9-'df bound'!$C$8)*'df Gold'!A11</f>
        <v>-0.96730056617018212</v>
      </c>
      <c r="K11" s="8">
        <f>'df bound'!$C$8+('df bound'!$D$9-'df bound'!$C$8)*'df Gold'!B11</f>
        <v>-0.94205427977866285</v>
      </c>
    </row>
    <row r="12" spans="1:11" x14ac:dyDescent="0.3">
      <c r="A12">
        <v>0.209739288453026</v>
      </c>
      <c r="B12">
        <v>0.217865436885296</v>
      </c>
      <c r="C12">
        <v>8.1261484322704396E-3</v>
      </c>
      <c r="D12">
        <v>0.214761248184169</v>
      </c>
      <c r="E12">
        <v>0.212843477154153</v>
      </c>
      <c r="F12">
        <v>8.2694580402852207</v>
      </c>
      <c r="G12">
        <v>8.2694736839666998</v>
      </c>
      <c r="H12" t="s">
        <v>21</v>
      </c>
      <c r="I12">
        <f t="shared" si="0"/>
        <v>11</v>
      </c>
      <c r="J12" s="8">
        <f>'df bound'!$C$8+('df bound'!$D$9-'df bound'!$C$8)*'df Gold'!A12</f>
        <v>-0.96730056617018212</v>
      </c>
      <c r="K12" s="8">
        <f>'df bound'!$C$8+('df bound'!$D$9-'df bound'!$C$8)*'df Gold'!B12</f>
        <v>-0.95169836118022377</v>
      </c>
    </row>
    <row r="13" spans="1:11" x14ac:dyDescent="0.3">
      <c r="A13">
        <v>0.209739288453026</v>
      </c>
      <c r="B13">
        <v>0.214761248184169</v>
      </c>
      <c r="C13">
        <v>5.0219597311431299E-3</v>
      </c>
      <c r="D13">
        <v>0.21284285956687299</v>
      </c>
      <c r="E13">
        <v>0.21165767707032301</v>
      </c>
      <c r="F13">
        <v>8.2694736747523692</v>
      </c>
      <c r="G13">
        <v>8.2694390589976408</v>
      </c>
      <c r="H13" t="s">
        <v>21</v>
      </c>
      <c r="I13">
        <f t="shared" si="0"/>
        <v>12</v>
      </c>
      <c r="J13" s="8">
        <f>'df bound'!$C$8+('df bound'!$D$9-'df bound'!$C$8)*'df Gold'!A13</f>
        <v>-0.96730056617018212</v>
      </c>
      <c r="K13" s="8">
        <f>'df bound'!$C$8+('df bound'!$D$9-'df bound'!$C$8)*'df Gold'!B13</f>
        <v>-0.95765840348638753</v>
      </c>
    </row>
    <row r="14" spans="1:11" x14ac:dyDescent="0.3">
      <c r="A14">
        <v>0.21165767707032301</v>
      </c>
      <c r="B14">
        <v>0.214761248184169</v>
      </c>
      <c r="C14">
        <v>3.1035711138464499E-3</v>
      </c>
      <c r="D14">
        <v>0.21357568401867999</v>
      </c>
      <c r="E14">
        <v>0.212843241235812</v>
      </c>
      <c r="F14">
        <v>8.2694781497470302</v>
      </c>
      <c r="G14">
        <v>8.2694736804479092</v>
      </c>
      <c r="H14" t="s">
        <v>21</v>
      </c>
      <c r="I14">
        <f t="shared" si="0"/>
        <v>13</v>
      </c>
      <c r="J14" s="8">
        <f>'df bound'!$C$8+('df bound'!$D$9-'df bound'!$C$8)*'df Gold'!A14</f>
        <v>-0.96361726002497183</v>
      </c>
      <c r="K14" s="8">
        <f>'df bound'!$C$8+('df bound'!$D$9-'df bound'!$C$8)*'df Gold'!B14</f>
        <v>-0.95765840348638753</v>
      </c>
    </row>
    <row r="15" spans="1:11" x14ac:dyDescent="0.3">
      <c r="A15">
        <v>0.212843241235812</v>
      </c>
      <c r="B15">
        <v>0.214761248184169</v>
      </c>
      <c r="C15">
        <v>1.91800694835711E-3</v>
      </c>
      <c r="D15">
        <v>0.21402856952989699</v>
      </c>
      <c r="E15">
        <v>0.21357591989008401</v>
      </c>
      <c r="F15">
        <v>8.2694744556014292</v>
      </c>
      <c r="G15">
        <v>8.26947814910692</v>
      </c>
      <c r="H15" t="s">
        <v>21</v>
      </c>
      <c r="I15">
        <f t="shared" si="0"/>
        <v>14</v>
      </c>
      <c r="J15" s="8">
        <f>'df bound'!$C$8+('df bound'!$D$9-'df bound'!$C$8)*'df Gold'!A15</f>
        <v>-0.96134097682723296</v>
      </c>
      <c r="K15" s="8">
        <f>'df bound'!$C$8+('df bound'!$D$9-'df bound'!$C$8)*'df Gold'!B15</f>
        <v>-0.95765840348638753</v>
      </c>
    </row>
    <row r="16" spans="1:11" x14ac:dyDescent="0.3">
      <c r="A16">
        <v>0.212843241235812</v>
      </c>
      <c r="B16">
        <v>0.21402856952989699</v>
      </c>
      <c r="C16">
        <v>1.18532829408468E-3</v>
      </c>
      <c r="D16">
        <v>0.21357577412155601</v>
      </c>
      <c r="E16">
        <v>0.213296036644152</v>
      </c>
      <c r="F16">
        <v>8.2694781495026692</v>
      </c>
      <c r="G16">
        <v>8.2694779671393608</v>
      </c>
      <c r="H16" t="s">
        <v>21</v>
      </c>
      <c r="I16">
        <f t="shared" si="0"/>
        <v>15</v>
      </c>
      <c r="J16" s="8">
        <f>'df bound'!$C$8+('df bound'!$D$9-'df bound'!$C$8)*'df Gold'!A16</f>
        <v>-0.96134097682723296</v>
      </c>
      <c r="K16" s="8">
        <f>'df bound'!$C$8+('df bound'!$D$9-'df bound'!$C$8)*'df Gold'!B16</f>
        <v>-0.95906514650258989</v>
      </c>
    </row>
    <row r="17" spans="1:11" x14ac:dyDescent="0.3">
      <c r="A17">
        <v>0.213296036644152</v>
      </c>
      <c r="B17">
        <v>0.21402856952989699</v>
      </c>
      <c r="C17">
        <v>7.3253288574434596E-4</v>
      </c>
      <c r="D17">
        <v>0.21374874196754201</v>
      </c>
      <c r="E17">
        <v>0.21357586420650701</v>
      </c>
      <c r="F17">
        <v>8.2694773203999894</v>
      </c>
      <c r="G17">
        <v>8.2694781492581502</v>
      </c>
      <c r="H17" t="s">
        <v>22</v>
      </c>
      <c r="I17">
        <f t="shared" si="0"/>
        <v>16</v>
      </c>
      <c r="J17" s="8">
        <f>'df bound'!$C$8+('df bound'!$D$9-'df bound'!$C$8)*'df Gold'!A17</f>
        <v>-0.9604716096432202</v>
      </c>
      <c r="K17" s="8">
        <f>'df bound'!$C$8+('df bound'!$D$9-'df bound'!$C$8)*'df Gold'!B17</f>
        <v>-0.95906514650258989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Initial Guess</vt:lpstr>
      <vt:lpstr>Delta</vt:lpstr>
      <vt:lpstr>Epsilon</vt:lpstr>
      <vt:lpstr>df bound</vt:lpstr>
      <vt:lpstr>df Gold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Nirmal S</dc:creator>
  <cp:lastModifiedBy>Nirmal S</cp:lastModifiedBy>
  <dcterms:created xsi:type="dcterms:W3CDTF">2015-06-05T18:17:20Z</dcterms:created>
  <dcterms:modified xsi:type="dcterms:W3CDTF">2023-09-07T06:19:54Z</dcterms:modified>
</cp:coreProperties>
</file>