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ELCOT\Downloads\"/>
    </mc:Choice>
  </mc:AlternateContent>
  <xr:revisionPtr revIDLastSave="0" documentId="13_ncr:1_{2026C4EC-F3B0-4E23-935E-5E31FF18F5BB}" xr6:coauthVersionLast="47" xr6:coauthVersionMax="47" xr10:uidLastSave="{00000000-0000-0000-0000-000000000000}"/>
  <bookViews>
    <workbookView xWindow="-120" yWindow="-120" windowWidth="20730" windowHeight="11160" activeTab="1" xr2:uid="{C0893FBD-34B3-420E-B0D6-EC330180DDEA}"/>
  </bookViews>
  <sheets>
    <sheet name="pivot tables" sheetId="5" r:id="rId1"/>
    <sheet name="Sheet5" sheetId="8"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G51" i="3" l="1"/>
  <c r="F51" i="3"/>
  <c r="H51" i="3" s="1"/>
  <c r="I51" i="3" s="1"/>
  <c r="G50" i="3"/>
  <c r="F50" i="3"/>
  <c r="H50" i="3" s="1"/>
  <c r="I50" i="3" s="1"/>
  <c r="G49" i="3"/>
  <c r="F49" i="3"/>
  <c r="H49" i="3" s="1"/>
  <c r="I49" i="3" s="1"/>
  <c r="G48" i="3"/>
  <c r="F48" i="3"/>
  <c r="H48" i="3" s="1"/>
  <c r="I48" i="3" s="1"/>
  <c r="G47" i="3"/>
  <c r="F47" i="3"/>
  <c r="H47" i="3" s="1"/>
  <c r="I47" i="3" s="1"/>
  <c r="G46" i="3"/>
  <c r="F46" i="3"/>
  <c r="H46" i="3" s="1"/>
  <c r="I46" i="3" s="1"/>
  <c r="G45" i="3"/>
  <c r="F45" i="3"/>
  <c r="H45" i="3" s="1"/>
  <c r="I45" i="3" s="1"/>
  <c r="G44" i="3"/>
  <c r="F44" i="3"/>
  <c r="H44" i="3" s="1"/>
  <c r="I44" i="3" s="1"/>
  <c r="G43" i="3"/>
  <c r="F43" i="3"/>
  <c r="H43" i="3" s="1"/>
  <c r="I43" i="3" s="1"/>
  <c r="G42" i="3"/>
  <c r="F42" i="3"/>
  <c r="H42" i="3" s="1"/>
  <c r="I42" i="3" s="1"/>
  <c r="G41" i="3"/>
  <c r="F41" i="3"/>
  <c r="H41" i="3" s="1"/>
  <c r="I41" i="3" s="1"/>
  <c r="G40" i="3"/>
  <c r="F40" i="3"/>
  <c r="H40" i="3" s="1"/>
  <c r="I40" i="3" s="1"/>
  <c r="G39" i="3"/>
  <c r="F39" i="3"/>
  <c r="H39" i="3" s="1"/>
  <c r="I39" i="3" s="1"/>
  <c r="G38" i="3"/>
  <c r="F38" i="3"/>
  <c r="H38" i="3" s="1"/>
  <c r="I38" i="3" s="1"/>
  <c r="G37" i="3"/>
  <c r="F37" i="3"/>
  <c r="H37" i="3" s="1"/>
  <c r="I37" i="3" s="1"/>
  <c r="G36" i="3"/>
  <c r="F36" i="3"/>
  <c r="H36" i="3" s="1"/>
  <c r="I36" i="3" s="1"/>
  <c r="G35" i="3"/>
  <c r="F35" i="3"/>
  <c r="H35" i="3" s="1"/>
  <c r="I35" i="3" s="1"/>
  <c r="G34" i="3"/>
  <c r="F34" i="3"/>
  <c r="H34" i="3" s="1"/>
  <c r="I34" i="3" s="1"/>
  <c r="G33" i="3"/>
  <c r="F33" i="3"/>
  <c r="H33" i="3" s="1"/>
  <c r="I33" i="3" s="1"/>
  <c r="G32" i="3"/>
  <c r="F32" i="3"/>
  <c r="H32" i="3" s="1"/>
  <c r="I32" i="3" s="1"/>
  <c r="G31" i="3"/>
  <c r="F31" i="3"/>
  <c r="H31" i="3" s="1"/>
  <c r="I31" i="3" s="1"/>
  <c r="G30" i="3"/>
  <c r="F30" i="3"/>
  <c r="H30" i="3" s="1"/>
  <c r="I30" i="3" s="1"/>
  <c r="G29" i="3"/>
  <c r="F29" i="3"/>
  <c r="H29" i="3" s="1"/>
  <c r="I29" i="3" s="1"/>
  <c r="G28" i="3"/>
  <c r="F28" i="3"/>
  <c r="H28" i="3" s="1"/>
  <c r="I28" i="3" s="1"/>
  <c r="G27" i="3"/>
  <c r="F27" i="3"/>
  <c r="H27" i="3" s="1"/>
  <c r="I27" i="3" s="1"/>
  <c r="G26" i="3"/>
  <c r="F26" i="3"/>
  <c r="H26" i="3" s="1"/>
  <c r="I26" i="3" s="1"/>
  <c r="G25" i="3"/>
  <c r="F25" i="3"/>
  <c r="H25" i="3" s="1"/>
  <c r="I25" i="3" s="1"/>
  <c r="G24" i="3"/>
  <c r="F24" i="3"/>
  <c r="H24" i="3" s="1"/>
  <c r="I24" i="3" s="1"/>
  <c r="G23" i="3"/>
  <c r="F23" i="3"/>
  <c r="H23" i="3" s="1"/>
  <c r="I23" i="3" s="1"/>
  <c r="G22" i="3"/>
  <c r="F22" i="3"/>
  <c r="H22" i="3" s="1"/>
  <c r="I22" i="3" s="1"/>
  <c r="G21" i="3"/>
  <c r="F21" i="3"/>
  <c r="H21" i="3" s="1"/>
  <c r="I21" i="3" s="1"/>
  <c r="G20" i="3"/>
  <c r="F20" i="3"/>
  <c r="H20" i="3" s="1"/>
  <c r="I20" i="3" s="1"/>
  <c r="G19" i="3"/>
  <c r="F19" i="3"/>
  <c r="H19" i="3" s="1"/>
  <c r="I19" i="3" s="1"/>
  <c r="G18" i="3"/>
  <c r="F18" i="3"/>
  <c r="H18" i="3" s="1"/>
  <c r="I18" i="3" s="1"/>
  <c r="G17" i="3"/>
  <c r="F17" i="3"/>
  <c r="H17" i="3" s="1"/>
  <c r="I17" i="3" s="1"/>
  <c r="G16" i="3"/>
  <c r="F16" i="3"/>
  <c r="H16" i="3" s="1"/>
  <c r="I16" i="3" s="1"/>
  <c r="G15" i="3"/>
  <c r="F15" i="3"/>
  <c r="H15" i="3" s="1"/>
  <c r="I15" i="3" s="1"/>
  <c r="G14" i="3"/>
  <c r="F14" i="3"/>
  <c r="H14" i="3" s="1"/>
  <c r="I14" i="3" s="1"/>
  <c r="G13" i="3"/>
  <c r="F13" i="3"/>
  <c r="H13" i="3" s="1"/>
  <c r="I13" i="3" s="1"/>
  <c r="G12" i="3"/>
  <c r="F12" i="3"/>
  <c r="H12" i="3" s="1"/>
  <c r="I12" i="3" s="1"/>
  <c r="G11" i="3"/>
  <c r="F11" i="3"/>
  <c r="H11" i="3" s="1"/>
  <c r="I11" i="3" s="1"/>
  <c r="G10" i="3"/>
  <c r="F10" i="3"/>
  <c r="H10" i="3" s="1"/>
  <c r="I10" i="3" s="1"/>
  <c r="G9" i="3"/>
  <c r="F9" i="3"/>
  <c r="H9" i="3" s="1"/>
  <c r="I9" i="3" s="1"/>
  <c r="G8" i="3"/>
  <c r="F8" i="3"/>
  <c r="H8" i="3" s="1"/>
  <c r="I8" i="3" s="1"/>
  <c r="G7" i="3"/>
  <c r="F7" i="3"/>
  <c r="H7" i="3" s="1"/>
  <c r="I7" i="3" s="1"/>
  <c r="G6" i="3"/>
  <c r="F6" i="3"/>
  <c r="H6" i="3" s="1"/>
  <c r="I6" i="3" s="1"/>
  <c r="G5" i="3"/>
  <c r="F5" i="3"/>
  <c r="H5" i="3" s="1"/>
  <c r="I5" i="3" s="1"/>
  <c r="G4" i="3"/>
  <c r="F4" i="3"/>
  <c r="H4" i="3" s="1"/>
  <c r="I4" i="3" s="1"/>
  <c r="G3" i="3"/>
  <c r="F3" i="3"/>
  <c r="H3" i="3" s="1"/>
  <c r="I3" i="3" s="1"/>
  <c r="G2" i="3"/>
  <c r="F2" i="3"/>
  <c r="H2" i="3" s="1"/>
  <c r="K8" i="3" l="1"/>
  <c r="K2" i="3"/>
  <c r="I2" i="3"/>
  <c r="K6" i="3" s="1"/>
</calcChain>
</file>

<file path=xl/sharedStrings.xml><?xml version="1.0" encoding="utf-8"?>
<sst xmlns="http://schemas.openxmlformats.org/spreadsheetml/2006/main" count="202" uniqueCount="36">
  <si>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</si>
  <si>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</si>
  <si>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</si>
  <si>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</si>
  <si>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</si>
  <si>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</si>
  <si>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</si>
  <si>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</si>
  <si>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</si>
  <si>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</si>
  <si>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</si>
  <si>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</si>
  <si>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</si>
  <si>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</si>
  <si>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</si>
  <si>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</si>
  <si>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</si>
  <si>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</si>
  <si>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</si>
  <si>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</si>
  <si>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</si>
  <si>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</si>
  <si>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</si>
  <si>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</si>
  <si>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</si>
  <si>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</si>
  <si>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</si>
  <si>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</si>
  <si>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</si>
  <si>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</si>
  <si>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Profit</t>
  </si>
  <si>
    <t>Unit sold</t>
  </si>
  <si>
    <t>Total profit</t>
  </si>
  <si>
    <t>Average sales</t>
  </si>
  <si>
    <t>Row Labels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</si>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</sst>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quot;Rs.&quot;\ * #,##0_ ;_ &quot;Rs.&quot;\ * \-#,##0_ ;_ &quot;Rs.&quot;\ * &quot;-&quot;_ ;_ @_ "/>
    <numFmt numFmtId="165" formatCode="&quot;Rs. &quot;#,\K"/>
    <numFmt numFmtId="166" formatCode="_ * #,##0_ ;_ * \-#,##0_ ;_ * &quot;-&quot;??_ ;_ @_ "/>
  </numFmts>
  <fonts count="4">
    <font>
      <sz val="11"/>
      <color theme="1"/>
      <name val="Aptos Narrow"/>
      <family val="2"/>
      <scheme val="minor"/>
    </font>
    <font>
      <sz val="11"/>
      <color theme="1"/>
      <name val="Aptos Narrow"/>
      <family val="2"/>
      <scheme val="minor"/>
    </font>
    <font>
      <sz val="11"/>
      <color theme="0"/>
      <name val="Aptos Narrow"/>
      <family val="2"/>
      <scheme val="minor"/>
    </font>
    <font>
      <sz val="11"/>
      <color theme="8"/>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0" fontId="0" fillId="0" borderId="0" xfId="0" pivotButton="1"/>
    <xf numFmtId="165" fontId="0" fillId="0" borderId="0" xfId="0" applyNumberFormat="1"/>
    <xf numFmtId="166" fontId="3" fillId="0" borderId="0" xfId="2" applyNumberFormat="1" applyFont="1"/>
    <xf numFmtId="0" fontId="3" fillId="0" borderId="0" xfId="0" applyFont="1"/>
  </cellXfs>
  <cellStyles count="3">
    <cellStyle name="Comma" xfId="2" builtinId="3"/>
    <cellStyle name="Currency [0]" xfId="1" builtinId="7"/>
    <cellStyle name="Normal" xfId="0" builtinId="0"/>
  </cellStyles>
  <dxfs count="11">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border outline="0">
        <bottom style="thick">
          <color rgb="FFFFC000"/>
        </bottom>
      </border>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5" formatCode="&quot;Rs. &quot;#,\K"/>
    </dxf>
    <dxf>
      <numFmt numFmtId="0" formatCode="General"/>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0"/>
  </c:pivotSource>
  <c:chart>
    <c:autoTitleDeleted val="1"/>
    <c:pivotFmts>
      <c:pivotFmt>
        <c:idx val="0"/>
        <c:spPr>
          <a:solidFill>
            <a:schemeClr val="accent1"/>
          </a:solidFill>
          <a:ln w="222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a:solidFill>
              <a:schemeClr val="lt1"/>
            </a:solidFill>
          </a:ln>
          <a:effectLst/>
        </c:spPr>
        <c:dLbl>
          <c:idx val="0"/>
          <c:layout>
            <c:manualLayout>
              <c:x val="0.125"/>
              <c:y val="-3.24074074074074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a:solidFill>
              <a:schemeClr val="lt1"/>
            </a:solidFill>
          </a:ln>
          <a:effectLst/>
        </c:spPr>
        <c:dLbl>
          <c:idx val="0"/>
          <c:layout>
            <c:manualLayout>
              <c:x val="0.1222222222222222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a:solidFill>
              <a:schemeClr val="lt1"/>
            </a:solidFill>
          </a:ln>
          <a:effectLst/>
        </c:spPr>
        <c:dLbl>
          <c:idx val="0"/>
          <c:layout>
            <c:manualLayout>
              <c:x val="-0.1111111111111111"/>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a:solidFill>
              <a:schemeClr val="lt1"/>
            </a:solidFill>
          </a:ln>
          <a:effectLst/>
        </c:spPr>
        <c:dLbl>
          <c:idx val="0"/>
          <c:layout>
            <c:manualLayout>
              <c:x val="-0.10555555555555556"/>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spPr>
            <a:ln w="22225"/>
          </c:spPr>
          <c:dPt>
            <c:idx val="0"/>
            <c:bubble3D val="0"/>
            <c:spPr>
              <a:solidFill>
                <a:schemeClr val="accent1"/>
              </a:solidFill>
              <a:ln w="22225">
                <a:solidFill>
                  <a:schemeClr val="lt1"/>
                </a:solidFill>
              </a:ln>
              <a:effectLst/>
            </c:spPr>
            <c:extLst>
              <c:ext xmlns:c16="http://schemas.microsoft.com/office/drawing/2014/chart" uri="{C3380CC4-5D6E-409C-BE32-E72D297353CC}">
                <c16:uniqueId val="{00000001-629F-4B3B-9CEE-BF616FDB8DB4}"/>
              </c:ext>
            </c:extLst>
          </c:dPt>
          <c:dPt>
            <c:idx val="1"/>
            <c:bubble3D val="0"/>
            <c:spPr>
              <a:solidFill>
                <a:schemeClr val="accent2"/>
              </a:solidFill>
              <a:ln w="22225">
                <a:solidFill>
                  <a:schemeClr val="lt1"/>
                </a:solidFill>
              </a:ln>
              <a:effectLst/>
            </c:spPr>
            <c:extLst>
              <c:ext xmlns:c16="http://schemas.microsoft.com/office/drawing/2014/chart" uri="{C3380CC4-5D6E-409C-BE32-E72D297353CC}">
                <c16:uniqueId val="{00000002-629F-4B3B-9CEE-BF616FDB8DB4}"/>
              </c:ext>
            </c:extLst>
          </c:dPt>
          <c:dPt>
            <c:idx val="2"/>
            <c:bubble3D val="0"/>
            <c:spPr>
              <a:solidFill>
                <a:schemeClr val="accent3"/>
              </a:solidFill>
              <a:ln w="22225">
                <a:solidFill>
                  <a:schemeClr val="lt1"/>
                </a:solidFill>
              </a:ln>
              <a:effectLst/>
            </c:spPr>
            <c:extLst>
              <c:ext xmlns:c16="http://schemas.microsoft.com/office/drawing/2014/chart" uri="{C3380CC4-5D6E-409C-BE32-E72D297353CC}">
                <c16:uniqueId val="{00000003-629F-4B3B-9CEE-BF616FDB8DB4}"/>
              </c:ext>
            </c:extLst>
          </c:dPt>
          <c:dPt>
            <c:idx val="3"/>
            <c:bubble3D val="0"/>
            <c:spPr>
              <a:solidFill>
                <a:schemeClr val="accent4"/>
              </a:solidFill>
              <a:ln w="22225">
                <a:solidFill>
                  <a:schemeClr val="lt1"/>
                </a:solidFill>
              </a:ln>
              <a:effectLst/>
            </c:spPr>
            <c:extLst>
              <c:ext xmlns:c16="http://schemas.microsoft.com/office/drawing/2014/chart" uri="{C3380CC4-5D6E-409C-BE32-E72D297353CC}">
                <c16:uniqueId val="{00000004-629F-4B3B-9CEE-BF616FDB8DB4}"/>
              </c:ext>
            </c:extLst>
          </c:dPt>
          <c:dLbls>
            <c:dLbl>
              <c:idx val="0"/>
              <c:layout>
                <c:manualLayout>
                  <c:x val="0.125"/>
                  <c:y val="-3.24074074074074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9F-4B3B-9CEE-BF616FDB8DB4}"/>
                </c:ext>
              </c:extLst>
            </c:dLbl>
            <c:dLbl>
              <c:idx val="1"/>
              <c:layout>
                <c:manualLayout>
                  <c:x val="0.1222222222222222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9F-4B3B-9CEE-BF616FDB8DB4}"/>
                </c:ext>
              </c:extLst>
            </c:dLbl>
            <c:dLbl>
              <c:idx val="2"/>
              <c:layout>
                <c:manualLayout>
                  <c:x val="-0.1111111111111111"/>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9F-4B3B-9CEE-BF616FDB8DB4}"/>
                </c:ext>
              </c:extLst>
            </c:dLbl>
            <c:dLbl>
              <c:idx val="3"/>
              <c:layout>
                <c:manualLayout>
                  <c:x val="-0.10555555555555556"/>
                  <c:y val="-8.79629629629629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9F-4B3B-9CEE-BF616FDB8D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 "#,\K</c:formatCode>
                <c:ptCount val="4"/>
                <c:pt idx="0">
                  <c:v>3534400</c:v>
                </c:pt>
                <c:pt idx="1">
                  <c:v>2661400</c:v>
                </c:pt>
                <c:pt idx="2">
                  <c:v>2870600</c:v>
                </c:pt>
                <c:pt idx="3">
                  <c:v>3878100</c:v>
                </c:pt>
              </c:numCache>
            </c:numRef>
          </c:val>
          <c:extLst>
            <c:ext xmlns:c16="http://schemas.microsoft.com/office/drawing/2014/chart" uri="{C3380CC4-5D6E-409C-BE32-E72D297353CC}">
              <c16:uniqueId val="{00000000-629F-4B3B-9CEE-BF616FDB8DB4}"/>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BB00785-9CC8-475B-9F03-DDC3F5B7FAA4}" type="VALUE">
                  <a:rPr lang="en-US" b="1"/>
                  <a:pPr>
                    <a:defRPr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B1CA8D7-24F2-4D86-A44F-8D4E2C5BD964}" type="VALUE">
                  <a:rPr lang="en-US" b="1">
                    <a:solidFill>
                      <a:schemeClr val="tx1"/>
                    </a:solidFill>
                  </a:rPr>
                  <a:pPr>
                    <a:defRPr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2-8E60-43E9-AAD4-F30424C5F961}"/>
              </c:ext>
            </c:extLst>
          </c:dPt>
          <c:dPt>
            <c:idx val="6"/>
            <c:invertIfNegative val="0"/>
            <c:bubble3D val="0"/>
            <c:extLst>
              <c:ext xmlns:c16="http://schemas.microsoft.com/office/drawing/2014/chart" uri="{C3380CC4-5D6E-409C-BE32-E72D297353CC}">
                <c16:uniqueId val="{00000001-8E60-43E9-AAD4-F30424C5F961}"/>
              </c:ext>
            </c:extLst>
          </c:dPt>
          <c:dLbls>
            <c:dLbl>
              <c:idx val="5"/>
              <c:tx>
                <c:rich>
                  <a:bodyPr/>
                  <a:lstStyle/>
                  <a:p>
                    <a:fld id="{BB1CA8D7-24F2-4D86-A44F-8D4E2C5BD964}"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E60-43E9-AAD4-F30424C5F961}"/>
                </c:ext>
              </c:extLst>
            </c:dLbl>
            <c:dLbl>
              <c:idx val="6"/>
              <c:tx>
                <c:rich>
                  <a:bodyPr/>
                  <a:lstStyle/>
                  <a:p>
                    <a:fld id="{1BB00785-9CC8-475B-9F03-DDC3F5B7FAA4}"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60-43E9-AAD4-F30424C5F9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 "#,\K</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8E60-43E9-AAD4-F30424C5F961}"/>
            </c:ext>
          </c:extLst>
        </c:ser>
        <c:dLbls>
          <c:showLegendKey val="0"/>
          <c:showVal val="0"/>
          <c:showCatName val="0"/>
          <c:showSerName val="0"/>
          <c:showPercent val="0"/>
          <c:showBubbleSize val="0"/>
        </c:dLbls>
        <c:gapWidth val="55"/>
        <c:axId val="507508720"/>
        <c:axId val="507509040"/>
      </c:barChart>
      <c:catAx>
        <c:axId val="50750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9040"/>
        <c:crosses val="autoZero"/>
        <c:auto val="1"/>
        <c:lblAlgn val="ctr"/>
        <c:lblOffset val="100"/>
        <c:noMultiLvlLbl val="0"/>
      </c:catAx>
      <c:valAx>
        <c:axId val="507509040"/>
        <c:scaling>
          <c:orientation val="minMax"/>
        </c:scaling>
        <c:delete val="1"/>
        <c:axPos val="b"/>
        <c:numFmt formatCode="&quot;Rs. &quot;#,\K" sourceLinked="1"/>
        <c:majorTickMark val="none"/>
        <c:minorTickMark val="none"/>
        <c:tickLblPos val="nextTo"/>
        <c:crossAx val="50750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37578027465668E-3"/>
          <c:y val="4.9382716049382713E-2"/>
          <c:w val="0.94506866416978774"/>
          <c:h val="0.84647242327032357"/>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"#,\K</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A48-497A-AC7B-8246EFEA2386}"/>
            </c:ext>
          </c:extLst>
        </c:ser>
        <c:dLbls>
          <c:dLblPos val="outEnd"/>
          <c:showLegendKey val="0"/>
          <c:showVal val="1"/>
          <c:showCatName val="0"/>
          <c:showSerName val="0"/>
          <c:showPercent val="0"/>
          <c:showBubbleSize val="0"/>
        </c:dLbls>
        <c:gapWidth val="219"/>
        <c:overlap val="-27"/>
        <c:axId val="429463672"/>
        <c:axId val="429462072"/>
      </c:barChart>
      <c:catAx>
        <c:axId val="429463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62072"/>
        <c:crosses val="autoZero"/>
        <c:auto val="1"/>
        <c:lblAlgn val="ctr"/>
        <c:lblOffset val="100"/>
        <c:noMultiLvlLbl val="0"/>
      </c:catAx>
      <c:valAx>
        <c:axId val="429462072"/>
        <c:scaling>
          <c:orientation val="minMax"/>
        </c:scaling>
        <c:delete val="1"/>
        <c:axPos val="l"/>
        <c:numFmt formatCode="&quot;Rs. &quot;#,\K" sourceLinked="1"/>
        <c:majorTickMark val="out"/>
        <c:minorTickMark val="none"/>
        <c:tickLblPos val="nextTo"/>
        <c:crossAx val="42946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1"/>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"#,\K</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mooth val="0"/>
          <c:extLst>
            <c:ext xmlns:c16="http://schemas.microsoft.com/office/drawing/2014/chart" uri="{C3380CC4-5D6E-409C-BE32-E72D297353CC}">
              <c16:uniqueId val="{00000000-B5E4-4D10-A7DF-06CF3EA4CCE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9451512"/>
        <c:axId val="429449592"/>
      </c:lineChart>
      <c:catAx>
        <c:axId val="429451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9449592"/>
        <c:crosses val="autoZero"/>
        <c:auto val="1"/>
        <c:lblAlgn val="ctr"/>
        <c:lblOffset val="100"/>
        <c:noMultiLvlLbl val="0"/>
      </c:catAx>
      <c:valAx>
        <c:axId val="429449592"/>
        <c:scaling>
          <c:orientation val="minMax"/>
        </c:scaling>
        <c:delete val="1"/>
        <c:axPos val="l"/>
        <c:numFmt formatCode="&quot;Rs. &quot;#,\K" sourceLinked="1"/>
        <c:majorTickMark val="none"/>
        <c:minorTickMark val="none"/>
        <c:tickLblPos val="nextTo"/>
        <c:crossAx val="429451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tables!PivotTable4</c:name>
    <c:fmtId val="3"/>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 "#,\K</c:formatCode>
                <c:ptCount val="7"/>
                <c:pt idx="0">
                  <c:v>547200</c:v>
                </c:pt>
                <c:pt idx="1">
                  <c:v>2222500</c:v>
                </c:pt>
                <c:pt idx="2">
                  <c:v>706800</c:v>
                </c:pt>
                <c:pt idx="3">
                  <c:v>898000</c:v>
                </c:pt>
                <c:pt idx="4">
                  <c:v>2350000</c:v>
                </c:pt>
                <c:pt idx="5">
                  <c:v>3196000</c:v>
                </c:pt>
                <c:pt idx="6">
                  <c:v>3024000</c:v>
                </c:pt>
              </c:numCache>
            </c:numRef>
          </c:val>
          <c:smooth val="0"/>
          <c:extLst>
            <c:ext xmlns:c16="http://schemas.microsoft.com/office/drawing/2014/chart" uri="{C3380CC4-5D6E-409C-BE32-E72D297353CC}">
              <c16:uniqueId val="{00000000-345D-4A47-9A6E-0DD7166A1B1B}"/>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7083280"/>
        <c:axId val="547084240"/>
      </c:lineChart>
      <c:catAx>
        <c:axId val="5470832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7084240"/>
        <c:crosses val="autoZero"/>
        <c:auto val="1"/>
        <c:lblAlgn val="ctr"/>
        <c:lblOffset val="100"/>
        <c:noMultiLvlLbl val="0"/>
      </c:catAx>
      <c:valAx>
        <c:axId val="547084240"/>
        <c:scaling>
          <c:orientation val="minMax"/>
        </c:scaling>
        <c:delete val="1"/>
        <c:axPos val="l"/>
        <c:numFmt formatCode="&quot;Rs. &quot;#,\K" sourceLinked="1"/>
        <c:majorTickMark val="none"/>
        <c:minorTickMark val="none"/>
        <c:tickLblPos val="nextTo"/>
        <c:crossAx val="5470832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25"/>
              <c:y val="-3.24074074074074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222222222222222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111111111111111"/>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0555555555555556"/>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25"/>
              <c:y val="-3.24074074074074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222222222222222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111111111111111"/>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0555555555555556"/>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25"/>
              <c:y val="-3.24074074074074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222222222222222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0.1111111111111111"/>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0.10555555555555556"/>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22B-48EE-BF1C-96C0396B88E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22B-48EE-BF1C-96C0396B88E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22B-48EE-BF1C-96C0396B88E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622B-48EE-BF1C-96C0396B88E5}"/>
              </c:ext>
            </c:extLst>
          </c:dPt>
          <c:dLbls>
            <c:dLbl>
              <c:idx val="0"/>
              <c:layout>
                <c:manualLayout>
                  <c:x val="0.125"/>
                  <c:y val="-3.24074074074074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2B-48EE-BF1C-96C0396B88E5}"/>
                </c:ext>
              </c:extLst>
            </c:dLbl>
            <c:dLbl>
              <c:idx val="1"/>
              <c:layout>
                <c:manualLayout>
                  <c:x val="0.1222222222222222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2B-48EE-BF1C-96C0396B88E5}"/>
                </c:ext>
              </c:extLst>
            </c:dLbl>
            <c:dLbl>
              <c:idx val="2"/>
              <c:layout>
                <c:manualLayout>
                  <c:x val="-0.1111111111111111"/>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2B-48EE-BF1C-96C0396B88E5}"/>
                </c:ext>
              </c:extLst>
            </c:dLbl>
            <c:dLbl>
              <c:idx val="3"/>
              <c:layout>
                <c:manualLayout>
                  <c:x val="-0.10555555555555556"/>
                  <c:y val="-8.79629629629629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2B-48EE-BF1C-96C0396B88E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 "#,\K</c:formatCode>
                <c:ptCount val="4"/>
                <c:pt idx="0">
                  <c:v>3534400</c:v>
                </c:pt>
                <c:pt idx="1">
                  <c:v>2661400</c:v>
                </c:pt>
                <c:pt idx="2">
                  <c:v>2870600</c:v>
                </c:pt>
                <c:pt idx="3">
                  <c:v>3878100</c:v>
                </c:pt>
              </c:numCache>
            </c:numRef>
          </c:val>
          <c:extLst>
            <c:ext xmlns:c16="http://schemas.microsoft.com/office/drawing/2014/chart" uri="{C3380CC4-5D6E-409C-BE32-E72D297353CC}">
              <c16:uniqueId val="{00000008-622B-48EE-BF1C-96C0396B88E5}"/>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dashboard.xlsx]pivot tables!PivotTable4</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BB00785-9CC8-475B-9F03-DDC3F5B7FAA4}" type="VALUE">
                  <a:rPr lang="en-US" b="1"/>
                  <a:pPr>
                    <a:defRPr sz="9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B1CA8D7-24F2-4D86-A44F-8D4E2C5BD964}" type="VALUE">
                  <a:rPr lang="en-US" b="1">
                    <a:solidFill>
                      <a:schemeClr val="tx1"/>
                    </a:solidFill>
                  </a:rPr>
                  <a:pPr>
                    <a:defRPr sz="9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B1CA8D7-24F2-4D86-A44F-8D4E2C5BD964}" type="VALUE">
                  <a:rPr lang="en-US" b="1">
                    <a:solidFill>
                      <a:schemeClr val="tx1"/>
                    </a:solidFill>
                  </a:rPr>
                  <a:pPr>
                    <a:defRPr sz="9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BB00785-9CC8-475B-9F03-DDC3F5B7FAA4}" type="VALUE">
                  <a:rPr lang="en-US" b="1"/>
                  <a:pPr>
                    <a:defRPr sz="9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B1CA8D7-24F2-4D86-A44F-8D4E2C5BD964}" type="VALUE">
                  <a:rPr lang="en-US" b="1">
                    <a:solidFill>
                      <a:schemeClr val="tx1"/>
                    </a:solidFill>
                  </a:rPr>
                  <a:pPr>
                    <a:defRPr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BB00785-9CC8-475B-9F03-DDC3F5B7FAA4}" type="VALUE">
                  <a:rPr lang="en-US" b="1"/>
                  <a:pPr>
                    <a:defRPr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257688307829446"/>
          <c:y val="6.7278255061159642E-2"/>
          <c:w val="0.76654261377705146"/>
          <c:h val="0.86544348987768072"/>
        </c:manualLayout>
      </c:layout>
      <c:barChart>
        <c:barDir val="bar"/>
        <c:grouping val="clustered"/>
        <c:varyColors val="0"/>
        <c:ser>
          <c:idx val="0"/>
          <c:order val="0"/>
          <c:tx>
            <c:strRef>
              <c:f>'pivot tables'!$E$3</c:f>
              <c:strCache>
                <c:ptCount val="1"/>
                <c:pt idx="0">
                  <c:v>Total</c:v>
                </c:pt>
              </c:strCache>
            </c:strRef>
          </c:tx>
          <c:spPr>
            <a:solidFill>
              <a:schemeClr val="accent5"/>
            </a:solidFill>
            <a:ln>
              <a:noFill/>
            </a:ln>
            <a:effectLst/>
          </c:spPr>
          <c:invertIfNegative val="0"/>
          <c:dPt>
            <c:idx val="5"/>
            <c:invertIfNegative val="0"/>
            <c:bubble3D val="0"/>
            <c:spPr>
              <a:solidFill>
                <a:schemeClr val="accent5"/>
              </a:solidFill>
              <a:ln>
                <a:noFill/>
              </a:ln>
              <a:effectLst/>
            </c:spPr>
            <c:extLst>
              <c:ext xmlns:c16="http://schemas.microsoft.com/office/drawing/2014/chart" uri="{C3380CC4-5D6E-409C-BE32-E72D297353CC}">
                <c16:uniqueId val="{00000000-6A1D-4C85-B36A-609CD763A634}"/>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1-6A1D-4C85-B36A-609CD763A634}"/>
              </c:ext>
            </c:extLst>
          </c:dPt>
          <c:dLbls>
            <c:dLbl>
              <c:idx val="5"/>
              <c:tx>
                <c:rich>
                  <a:bodyPr/>
                  <a:lstStyle/>
                  <a:p>
                    <a:fld id="{BB1CA8D7-24F2-4D86-A44F-8D4E2C5BD964}"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A1D-4C85-B36A-609CD763A634}"/>
                </c:ext>
              </c:extLst>
            </c:dLbl>
            <c:dLbl>
              <c:idx val="6"/>
              <c:tx>
                <c:rich>
                  <a:bodyPr/>
                  <a:lstStyle/>
                  <a:p>
                    <a:fld id="{1BB00785-9CC8-475B-9F03-DDC3F5B7FAA4}"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A1D-4C85-B36A-609CD763A6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 "#,\K</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2-6A1D-4C85-B36A-609CD763A634}"/>
            </c:ext>
          </c:extLst>
        </c:ser>
        <c:dLbls>
          <c:showLegendKey val="0"/>
          <c:showVal val="0"/>
          <c:showCatName val="0"/>
          <c:showSerName val="0"/>
          <c:showPercent val="0"/>
          <c:showBubbleSize val="0"/>
        </c:dLbls>
        <c:gapWidth val="55"/>
        <c:axId val="507508720"/>
        <c:axId val="507509040"/>
      </c:barChart>
      <c:catAx>
        <c:axId val="50750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9040"/>
        <c:crosses val="autoZero"/>
        <c:auto val="1"/>
        <c:lblAlgn val="ctr"/>
        <c:lblOffset val="100"/>
        <c:noMultiLvlLbl val="0"/>
      </c:catAx>
      <c:valAx>
        <c:axId val="507509040"/>
        <c:scaling>
          <c:orientation val="minMax"/>
        </c:scaling>
        <c:delete val="1"/>
        <c:axPos val="b"/>
        <c:numFmt formatCode="&quot;Rs. &quot;#,\K" sourceLinked="1"/>
        <c:majorTickMark val="none"/>
        <c:minorTickMark val="none"/>
        <c:tickLblPos val="nextTo"/>
        <c:crossAx val="50750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dashboard.xlsx]pivot tables!PivotTable5</c:name>
    <c:fmtId val="1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34456928838954E-2"/>
          <c:y val="6.9682238336808686E-2"/>
          <c:w val="0.94506866416978774"/>
          <c:h val="0.80372599670100531"/>
        </c:manualLayout>
      </c:layout>
      <c:barChart>
        <c:barDir val="col"/>
        <c:grouping val="clustered"/>
        <c:varyColors val="0"/>
        <c:ser>
          <c:idx val="0"/>
          <c:order val="0"/>
          <c:tx>
            <c:strRef>
              <c:f>'pivot tables'!$H$3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"#,\K</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D18C-4B5B-A86A-7B71ACBD10AD}"/>
            </c:ext>
          </c:extLst>
        </c:ser>
        <c:dLbls>
          <c:dLblPos val="outEnd"/>
          <c:showLegendKey val="0"/>
          <c:showVal val="1"/>
          <c:showCatName val="0"/>
          <c:showSerName val="0"/>
          <c:showPercent val="0"/>
          <c:showBubbleSize val="0"/>
        </c:dLbls>
        <c:gapWidth val="219"/>
        <c:overlap val="-27"/>
        <c:axId val="429463672"/>
        <c:axId val="429462072"/>
      </c:barChart>
      <c:catAx>
        <c:axId val="429463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62072"/>
        <c:crosses val="autoZero"/>
        <c:auto val="1"/>
        <c:lblAlgn val="ctr"/>
        <c:lblOffset val="100"/>
        <c:noMultiLvlLbl val="0"/>
      </c:catAx>
      <c:valAx>
        <c:axId val="429462072"/>
        <c:scaling>
          <c:orientation val="minMax"/>
        </c:scaling>
        <c:delete val="1"/>
        <c:axPos val="l"/>
        <c:numFmt formatCode="&quot;Rs. &quot;#,\K" sourceLinked="1"/>
        <c:majorTickMark val="out"/>
        <c:minorTickMark val="none"/>
        <c:tickLblPos val="nextTo"/>
        <c:crossAx val="42946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dashboard.xlsx]pivot tables!PivotTable4</c:name>
    <c:fmtId val="6"/>
  </c:pivotSource>
  <c:chart>
    <c:autoTitleDeleted val="1"/>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 "#,\K</c:formatCode>
                <c:ptCount val="7"/>
                <c:pt idx="0">
                  <c:v>547200</c:v>
                </c:pt>
                <c:pt idx="1">
                  <c:v>2222500</c:v>
                </c:pt>
                <c:pt idx="2">
                  <c:v>706800</c:v>
                </c:pt>
                <c:pt idx="3">
                  <c:v>898000</c:v>
                </c:pt>
                <c:pt idx="4">
                  <c:v>2350000</c:v>
                </c:pt>
                <c:pt idx="5">
                  <c:v>3196000</c:v>
                </c:pt>
                <c:pt idx="6">
                  <c:v>3024000</c:v>
                </c:pt>
              </c:numCache>
            </c:numRef>
          </c:val>
          <c:smooth val="0"/>
          <c:extLst>
            <c:ext xmlns:c16="http://schemas.microsoft.com/office/drawing/2014/chart" uri="{C3380CC4-5D6E-409C-BE32-E72D297353CC}">
              <c16:uniqueId val="{00000000-68B8-4052-8464-BE001BEACB9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7083280"/>
        <c:axId val="547084240"/>
      </c:lineChart>
      <c:catAx>
        <c:axId val="5470832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7084240"/>
        <c:crosses val="autoZero"/>
        <c:auto val="1"/>
        <c:lblAlgn val="ctr"/>
        <c:lblOffset val="100"/>
        <c:noMultiLvlLbl val="0"/>
      </c:catAx>
      <c:valAx>
        <c:axId val="547084240"/>
        <c:scaling>
          <c:orientation val="minMax"/>
        </c:scaling>
        <c:delete val="1"/>
        <c:axPos val="l"/>
        <c:numFmt formatCode="&quot;Rs. &quot;#,\K" sourceLinked="1"/>
        <c:majorTickMark val="none"/>
        <c:minorTickMark val="none"/>
        <c:tickLblPos val="nextTo"/>
        <c:crossAx val="5470832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109537</xdr:colOff>
      <xdr:row>12</xdr:row>
      <xdr:rowOff>9524</xdr:rowOff>
    </xdr:from>
    <xdr:to>
      <xdr:col>3</xdr:col>
      <xdr:colOff>466725</xdr:colOff>
      <xdr:row>26</xdr:row>
      <xdr:rowOff>95249</xdr:rowOff>
    </xdr:to>
    <xdr:graphicFrame macro="">
      <xdr:nvGraphicFramePr>
        <xdr:cNvPr id="2" name="Chart 1">
          <a:extLst>
            <a:ext uri="{FF2B5EF4-FFF2-40B4-BE49-F238E27FC236}">
              <a16:creationId xmlns:a16="http://schemas.microsoft.com/office/drawing/2014/main" id="{E5A57A7A-A454-48A8-99EB-6185F608F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542925</xdr:colOff>
      <xdr:row>15</xdr:row>
      <xdr:rowOff>19050</xdr:rowOff>
    </xdr:from>
    <xdr:to>
      <xdr:col>7</xdr:col>
      <xdr:colOff>552450</xdr:colOff>
      <xdr:row>30</xdr:row>
      <xdr:rowOff>72225</xdr:rowOff>
    </xdr:to>
    <xdr:graphicFrame macro="">
      <xdr:nvGraphicFramePr>
        <xdr:cNvPr id="3" name="Chart 2">
          <a:extLst>
            <a:ext uri="{FF2B5EF4-FFF2-40B4-BE49-F238E27FC236}">
              <a16:creationId xmlns:a16="http://schemas.microsoft.com/office/drawing/2014/main" id="{774E4FFD-0EC0-49DB-A2F6-849C66D0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17</xdr:row>
      <xdr:rowOff>114300</xdr:rowOff>
    </xdr:from>
    <xdr:to>
      <xdr:col>11</xdr:col>
      <xdr:colOff>314325</xdr:colOff>
      <xdr:row>33</xdr:row>
      <xdr:rowOff>47625</xdr:rowOff>
    </xdr:to>
    <xdr:graphicFrame macro="">
      <xdr:nvGraphicFramePr>
        <xdr:cNvPr id="4" name="Chart 3">
          <a:extLst>
            <a:ext uri="{FF2B5EF4-FFF2-40B4-BE49-F238E27FC236}">
              <a16:creationId xmlns:a16="http://schemas.microsoft.com/office/drawing/2014/main" id="{186BDFC4-E7BC-46E4-9ED5-24B86D88D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5</xdr:row>
      <xdr:rowOff>19050</xdr:rowOff>
    </xdr:from>
    <xdr:to>
      <xdr:col>12</xdr:col>
      <xdr:colOff>247650</xdr:colOff>
      <xdr:row>20</xdr:row>
      <xdr:rowOff>47625</xdr:rowOff>
    </xdr:to>
    <xdr:graphicFrame macro="">
      <xdr:nvGraphicFramePr>
        <xdr:cNvPr id="5" name="Chart 4">
          <a:extLst>
            <a:ext uri="{FF2B5EF4-FFF2-40B4-BE49-F238E27FC236}">
              <a16:creationId xmlns:a16="http://schemas.microsoft.com/office/drawing/2014/main" id="{1A41056C-6623-46E5-B78E-B7FE5651A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38100</xdr:colOff>
      <xdr:row>0</xdr:row>
      <xdr:rowOff>19050</xdr:rowOff>
    </xdr:from>
    <xdr:to>
      <xdr:col>15</xdr:col>
      <xdr:colOff>495300</xdr:colOff>
      <xdr:row>14</xdr:row>
      <xdr:rowOff>9525</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1765BE3F-9071-46DC-B430-C67200C446E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773025"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904875</xdr:colOff>
      <xdr:row>26</xdr:row>
      <xdr:rowOff>161926</xdr:rowOff>
    </xdr:from>
    <xdr:to>
      <xdr:col>2</xdr:col>
      <xdr:colOff>390525</xdr:colOff>
      <xdr:row>30</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FD2059-C5C2-4711-851E-FCB232F8E3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5" y="4867276"/>
              <a:ext cx="1828800"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0</xdr:row>
      <xdr:rowOff>0</xdr:rowOff>
    </xdr:from>
    <xdr:to>
      <xdr:col>18</xdr:col>
      <xdr:colOff>323850</xdr:colOff>
      <xdr:row>13</xdr:row>
      <xdr:rowOff>171450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2A75BAB2-4C4B-494C-B5A6-26FC56DE663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58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947737</xdr:colOff>
      <xdr:row>8</xdr:row>
      <xdr:rowOff>14287</xdr:rowOff>
    </xdr:from>
    <xdr:to>
      <xdr:col>8</xdr:col>
      <xdr:colOff>147637</xdr:colOff>
      <xdr:row>23</xdr:row>
      <xdr:rowOff>42862</xdr:rowOff>
    </xdr:to>
    <xdr:graphicFrame macro="">
      <xdr:nvGraphicFramePr>
        <xdr:cNvPr id="9" name="Chart 8">
          <a:extLst>
            <a:ext uri="{FF2B5EF4-FFF2-40B4-BE49-F238E27FC236}">
              <a16:creationId xmlns:a16="http://schemas.microsoft.com/office/drawing/2014/main" id="{4AEB1811-F84E-4532-A2C8-790160C9C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85725</xdr:rowOff>
    </xdr:from>
    <xdr:to>
      <xdr:col>17</xdr:col>
      <xdr:colOff>0</xdr:colOff>
      <xdr:row>4</xdr:row>
      <xdr:rowOff>153825</xdr:rowOff>
    </xdr:to>
    <xdr:sp macro="" textlink="">
      <xdr:nvSpPr>
        <xdr:cNvPr id="3" name="Rectangle: Rounded Corners 2">
          <a:extLst>
            <a:ext uri="{FF2B5EF4-FFF2-40B4-BE49-F238E27FC236}">
              <a16:creationId xmlns:a16="http://schemas.microsoft.com/office/drawing/2014/main" id="{6C43D460-D97E-4CDB-ADA1-B4B5461F21EB}"/>
            </a:ext>
          </a:extLst>
        </xdr:cNvPr>
        <xdr:cNvSpPr/>
      </xdr:nvSpPr>
      <xdr:spPr>
        <a:xfrm>
          <a:off x="66675" y="85725"/>
          <a:ext cx="11591925" cy="79200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5</xdr:row>
      <xdr:rowOff>85725</xdr:rowOff>
    </xdr:from>
    <xdr:to>
      <xdr:col>3</xdr:col>
      <xdr:colOff>209550</xdr:colOff>
      <xdr:row>9</xdr:row>
      <xdr:rowOff>163350</xdr:rowOff>
    </xdr:to>
    <xdr:grpSp>
      <xdr:nvGrpSpPr>
        <xdr:cNvPr id="14" name="Group 13">
          <a:extLst>
            <a:ext uri="{FF2B5EF4-FFF2-40B4-BE49-F238E27FC236}">
              <a16:creationId xmlns:a16="http://schemas.microsoft.com/office/drawing/2014/main" id="{A0423402-CF8D-42E6-A601-D4B376F9C4BF}"/>
            </a:ext>
          </a:extLst>
        </xdr:cNvPr>
        <xdr:cNvGrpSpPr/>
      </xdr:nvGrpSpPr>
      <xdr:grpSpPr>
        <a:xfrm>
          <a:off x="28575" y="978694"/>
          <a:ext cx="2252663" cy="792000"/>
          <a:chOff x="0" y="971550"/>
          <a:chExt cx="2238375" cy="801525"/>
        </a:xfrm>
      </xdr:grpSpPr>
      <xdr:sp macro="" textlink="">
        <xdr:nvSpPr>
          <xdr:cNvPr id="4" name="Rectangle: Rounded Corners 3">
            <a:extLst>
              <a:ext uri="{FF2B5EF4-FFF2-40B4-BE49-F238E27FC236}">
                <a16:creationId xmlns:a16="http://schemas.microsoft.com/office/drawing/2014/main" id="{3DB7AB63-DACC-4576-AF42-A5FC1564A22C}"/>
              </a:ext>
            </a:extLst>
          </xdr:cNvPr>
          <xdr:cNvSpPr/>
        </xdr:nvSpPr>
        <xdr:spPr>
          <a:xfrm>
            <a:off x="0" y="981075"/>
            <a:ext cx="2238375" cy="7920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893F4E12-AE2F-48C5-92FA-5461AD197A9C}"/>
              </a:ext>
            </a:extLst>
          </xdr:cNvPr>
          <xdr:cNvSpPr/>
        </xdr:nvSpPr>
        <xdr:spPr>
          <a:xfrm>
            <a:off x="0" y="971550"/>
            <a:ext cx="628650" cy="792000"/>
          </a:xfrm>
          <a:prstGeom prst="roundRect">
            <a:avLst/>
          </a:prstGeom>
          <a:solidFill>
            <a:schemeClr val="accent5"/>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FD096CEF-9467-437C-BDCE-704783D98C84}"/>
              </a:ext>
            </a:extLst>
          </xdr:cNvPr>
          <xdr:cNvSpPr txBox="1"/>
        </xdr:nvSpPr>
        <xdr:spPr>
          <a:xfrm>
            <a:off x="809625" y="1066800"/>
            <a:ext cx="1076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TOTAL</a:t>
            </a:r>
            <a:r>
              <a:rPr lang="en-US" sz="1100" b="0" baseline="0">
                <a:solidFill>
                  <a:schemeClr val="accent5"/>
                </a:solidFill>
              </a:rPr>
              <a:t> </a:t>
            </a:r>
            <a:r>
              <a:rPr lang="en-US" sz="1100" b="1" baseline="0">
                <a:solidFill>
                  <a:schemeClr val="accent5"/>
                </a:solidFill>
              </a:rPr>
              <a:t>SALES</a:t>
            </a:r>
            <a:endParaRPr lang="en-US" sz="1100" b="1">
              <a:solidFill>
                <a:schemeClr val="accent5"/>
              </a:solidFill>
            </a:endParaRPr>
          </a:p>
        </xdr:txBody>
      </xdr:sp>
      <xdr:sp macro="" textlink="SalesData!K2">
        <xdr:nvSpPr>
          <xdr:cNvPr id="13" name="TextBox 12">
            <a:extLst>
              <a:ext uri="{FF2B5EF4-FFF2-40B4-BE49-F238E27FC236}">
                <a16:creationId xmlns:a16="http://schemas.microsoft.com/office/drawing/2014/main" id="{4378DAF8-DAFB-4113-9056-D593F7760144}"/>
              </a:ext>
            </a:extLst>
          </xdr:cNvPr>
          <xdr:cNvSpPr txBox="1"/>
        </xdr:nvSpPr>
        <xdr:spPr>
          <a:xfrm>
            <a:off x="790575" y="1390650"/>
            <a:ext cx="11620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FEB9A56-6906-430A-97EF-78723A1F5FF0}" type="TxLink">
              <a:rPr lang="en-US" sz="1400" b="1" i="0" u="none" strike="noStrike">
                <a:solidFill>
                  <a:schemeClr val="accent5"/>
                </a:solidFill>
                <a:latin typeface="Aptos Narrow"/>
              </a:rPr>
              <a:pPr/>
              <a:t> 1,29,44,500 </a:t>
            </a:fld>
            <a:endParaRPr lang="en-US" sz="1400" b="1">
              <a:solidFill>
                <a:schemeClr val="accent5"/>
              </a:solidFill>
            </a:endParaRPr>
          </a:p>
        </xdr:txBody>
      </xdr:sp>
    </xdr:grpSp>
    <xdr:clientData/>
  </xdr:twoCellAnchor>
  <xdr:twoCellAnchor>
    <xdr:from>
      <xdr:col>3</xdr:col>
      <xdr:colOff>323850</xdr:colOff>
      <xdr:row>5</xdr:row>
      <xdr:rowOff>95250</xdr:rowOff>
    </xdr:from>
    <xdr:to>
      <xdr:col>6</xdr:col>
      <xdr:colOff>504825</xdr:colOff>
      <xdr:row>9</xdr:row>
      <xdr:rowOff>172875</xdr:rowOff>
    </xdr:to>
    <xdr:grpSp>
      <xdr:nvGrpSpPr>
        <xdr:cNvPr id="20" name="Group 19">
          <a:extLst>
            <a:ext uri="{FF2B5EF4-FFF2-40B4-BE49-F238E27FC236}">
              <a16:creationId xmlns:a16="http://schemas.microsoft.com/office/drawing/2014/main" id="{8B1B9C3A-A745-4870-A12C-2D3B067D8428}"/>
            </a:ext>
          </a:extLst>
        </xdr:cNvPr>
        <xdr:cNvGrpSpPr/>
      </xdr:nvGrpSpPr>
      <xdr:grpSpPr>
        <a:xfrm>
          <a:off x="2395538" y="988219"/>
          <a:ext cx="2252662" cy="792000"/>
          <a:chOff x="0" y="971550"/>
          <a:chExt cx="2238375" cy="801525"/>
        </a:xfrm>
      </xdr:grpSpPr>
      <xdr:sp macro="" textlink="">
        <xdr:nvSpPr>
          <xdr:cNvPr id="21" name="Rectangle: Rounded Corners 20">
            <a:extLst>
              <a:ext uri="{FF2B5EF4-FFF2-40B4-BE49-F238E27FC236}">
                <a16:creationId xmlns:a16="http://schemas.microsoft.com/office/drawing/2014/main" id="{D1EE3CC5-3095-4B6B-99B9-96087C53218F}"/>
              </a:ext>
            </a:extLst>
          </xdr:cNvPr>
          <xdr:cNvSpPr/>
        </xdr:nvSpPr>
        <xdr:spPr>
          <a:xfrm>
            <a:off x="0" y="981075"/>
            <a:ext cx="2238375" cy="7920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Rounded Corners 21">
            <a:extLst>
              <a:ext uri="{FF2B5EF4-FFF2-40B4-BE49-F238E27FC236}">
                <a16:creationId xmlns:a16="http://schemas.microsoft.com/office/drawing/2014/main" id="{725B6824-68E3-4AD9-B0AD-9BAD73751FD3}"/>
              </a:ext>
            </a:extLst>
          </xdr:cNvPr>
          <xdr:cNvSpPr/>
        </xdr:nvSpPr>
        <xdr:spPr>
          <a:xfrm>
            <a:off x="0" y="971550"/>
            <a:ext cx="628650" cy="792000"/>
          </a:xfrm>
          <a:prstGeom prst="roundRect">
            <a:avLst/>
          </a:prstGeom>
          <a:solidFill>
            <a:schemeClr val="accent5"/>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B3B32387-F101-4BE3-BC97-295C9C5F44D5}"/>
              </a:ext>
            </a:extLst>
          </xdr:cNvPr>
          <xdr:cNvSpPr txBox="1"/>
        </xdr:nvSpPr>
        <xdr:spPr>
          <a:xfrm>
            <a:off x="809624" y="1066800"/>
            <a:ext cx="12096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AVERAGE SALES</a:t>
            </a:r>
          </a:p>
        </xdr:txBody>
      </xdr:sp>
      <xdr:sp macro="" textlink="SalesData!K8">
        <xdr:nvSpPr>
          <xdr:cNvPr id="24" name="TextBox 23">
            <a:extLst>
              <a:ext uri="{FF2B5EF4-FFF2-40B4-BE49-F238E27FC236}">
                <a16:creationId xmlns:a16="http://schemas.microsoft.com/office/drawing/2014/main" id="{0DA3DBD7-C755-47A9-8EC8-59BB7E7CFBA6}"/>
              </a:ext>
            </a:extLst>
          </xdr:cNvPr>
          <xdr:cNvSpPr txBox="1"/>
        </xdr:nvSpPr>
        <xdr:spPr>
          <a:xfrm>
            <a:off x="790575" y="1390650"/>
            <a:ext cx="116205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AFF93AF-2F86-4058-8849-87A01543AC97}" type="TxLink">
              <a:rPr lang="en-US" sz="1400" b="1" i="0" u="none" strike="noStrike">
                <a:solidFill>
                  <a:schemeClr val="accent5"/>
                </a:solidFill>
                <a:latin typeface="Aptos Narrow"/>
              </a:rPr>
              <a:pPr/>
              <a:t> 2,58,890 </a:t>
            </a:fld>
            <a:endParaRPr lang="en-US" sz="1800" b="1">
              <a:solidFill>
                <a:schemeClr val="accent5"/>
              </a:solidFill>
            </a:endParaRPr>
          </a:p>
        </xdr:txBody>
      </xdr:sp>
    </xdr:grpSp>
    <xdr:clientData/>
  </xdr:twoCellAnchor>
  <xdr:twoCellAnchor>
    <xdr:from>
      <xdr:col>6</xdr:col>
      <xdr:colOff>600075</xdr:colOff>
      <xdr:row>5</xdr:row>
      <xdr:rowOff>95250</xdr:rowOff>
    </xdr:from>
    <xdr:to>
      <xdr:col>10</xdr:col>
      <xdr:colOff>95250</xdr:colOff>
      <xdr:row>9</xdr:row>
      <xdr:rowOff>172875</xdr:rowOff>
    </xdr:to>
    <xdr:grpSp>
      <xdr:nvGrpSpPr>
        <xdr:cNvPr id="25" name="Group 24">
          <a:extLst>
            <a:ext uri="{FF2B5EF4-FFF2-40B4-BE49-F238E27FC236}">
              <a16:creationId xmlns:a16="http://schemas.microsoft.com/office/drawing/2014/main" id="{E1E3AB15-C35E-42B1-AEB9-85C494701B27}"/>
            </a:ext>
          </a:extLst>
        </xdr:cNvPr>
        <xdr:cNvGrpSpPr/>
      </xdr:nvGrpSpPr>
      <xdr:grpSpPr>
        <a:xfrm>
          <a:off x="4743450" y="988219"/>
          <a:ext cx="2257425" cy="792000"/>
          <a:chOff x="0" y="971550"/>
          <a:chExt cx="2238375" cy="801525"/>
        </a:xfrm>
      </xdr:grpSpPr>
      <xdr:sp macro="" textlink="">
        <xdr:nvSpPr>
          <xdr:cNvPr id="26" name="Rectangle: Rounded Corners 25">
            <a:extLst>
              <a:ext uri="{FF2B5EF4-FFF2-40B4-BE49-F238E27FC236}">
                <a16:creationId xmlns:a16="http://schemas.microsoft.com/office/drawing/2014/main" id="{60DE968A-1EE7-45EA-B937-070FFF714C68}"/>
              </a:ext>
            </a:extLst>
          </xdr:cNvPr>
          <xdr:cNvSpPr/>
        </xdr:nvSpPr>
        <xdr:spPr>
          <a:xfrm>
            <a:off x="0" y="981075"/>
            <a:ext cx="2238375" cy="7920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AFA0D671-CCDF-44C2-B8B5-94FE8789E9FD}"/>
              </a:ext>
            </a:extLst>
          </xdr:cNvPr>
          <xdr:cNvSpPr/>
        </xdr:nvSpPr>
        <xdr:spPr>
          <a:xfrm>
            <a:off x="0" y="971550"/>
            <a:ext cx="628650" cy="792000"/>
          </a:xfrm>
          <a:prstGeom prst="roundRect">
            <a:avLst/>
          </a:prstGeom>
          <a:solidFill>
            <a:schemeClr val="accent5"/>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885EDEE5-FE30-42EA-9EC4-2C856B3F5CFB}"/>
              </a:ext>
            </a:extLst>
          </xdr:cNvPr>
          <xdr:cNvSpPr txBox="1"/>
        </xdr:nvSpPr>
        <xdr:spPr>
          <a:xfrm>
            <a:off x="809625" y="1066800"/>
            <a:ext cx="1076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UNITS</a:t>
            </a:r>
            <a:r>
              <a:rPr lang="en-US" sz="1100" b="1" baseline="0">
                <a:solidFill>
                  <a:schemeClr val="accent5"/>
                </a:solidFill>
              </a:rPr>
              <a:t> SOLD</a:t>
            </a:r>
            <a:endParaRPr lang="en-US" sz="1100" b="1">
              <a:solidFill>
                <a:schemeClr val="accent5"/>
              </a:solidFill>
            </a:endParaRPr>
          </a:p>
        </xdr:txBody>
      </xdr:sp>
      <xdr:sp macro="" textlink="SalesData!K4">
        <xdr:nvSpPr>
          <xdr:cNvPr id="29" name="TextBox 28">
            <a:extLst>
              <a:ext uri="{FF2B5EF4-FFF2-40B4-BE49-F238E27FC236}">
                <a16:creationId xmlns:a16="http://schemas.microsoft.com/office/drawing/2014/main" id="{6C049615-5E4E-4D05-B124-332CD6F125BB}"/>
              </a:ext>
            </a:extLst>
          </xdr:cNvPr>
          <xdr:cNvSpPr txBox="1"/>
        </xdr:nvSpPr>
        <xdr:spPr>
          <a:xfrm>
            <a:off x="790575" y="1390650"/>
            <a:ext cx="116205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fld id="{B2FE20CA-D185-42DF-A738-863BBE37467F}" type="TxLink">
              <a:rPr lang="en-US" sz="1400" b="1" i="0" u="none" strike="noStrike" cap="none" spc="0">
                <a:ln/>
                <a:solidFill>
                  <a:schemeClr val="accent4"/>
                </a:solidFill>
                <a:effectLst/>
                <a:latin typeface="Aptos Narrow"/>
              </a:rPr>
              <a:pPr/>
              <a:t>4705</a:t>
            </a:fld>
            <a:endParaRPr lang="en-US" sz="1800" b="1" cap="none" spc="0">
              <a:ln/>
              <a:solidFill>
                <a:schemeClr val="accent4"/>
              </a:solidFill>
              <a:effectLst/>
            </a:endParaRPr>
          </a:p>
        </xdr:txBody>
      </xdr:sp>
    </xdr:grpSp>
    <xdr:clientData/>
  </xdr:twoCellAnchor>
  <xdr:twoCellAnchor>
    <xdr:from>
      <xdr:col>10</xdr:col>
      <xdr:colOff>209550</xdr:colOff>
      <xdr:row>5</xdr:row>
      <xdr:rowOff>104775</xdr:rowOff>
    </xdr:from>
    <xdr:to>
      <xdr:col>13</xdr:col>
      <xdr:colOff>390525</xdr:colOff>
      <xdr:row>10</xdr:row>
      <xdr:rowOff>1425</xdr:rowOff>
    </xdr:to>
    <xdr:grpSp>
      <xdr:nvGrpSpPr>
        <xdr:cNvPr id="30" name="Group 29">
          <a:extLst>
            <a:ext uri="{FF2B5EF4-FFF2-40B4-BE49-F238E27FC236}">
              <a16:creationId xmlns:a16="http://schemas.microsoft.com/office/drawing/2014/main" id="{4B20DD98-AFC8-44A3-A822-228E1699F1E2}"/>
            </a:ext>
          </a:extLst>
        </xdr:cNvPr>
        <xdr:cNvGrpSpPr/>
      </xdr:nvGrpSpPr>
      <xdr:grpSpPr>
        <a:xfrm>
          <a:off x="7115175" y="997744"/>
          <a:ext cx="2252663" cy="789619"/>
          <a:chOff x="0" y="971550"/>
          <a:chExt cx="2238375" cy="801525"/>
        </a:xfrm>
      </xdr:grpSpPr>
      <xdr:sp macro="" textlink="">
        <xdr:nvSpPr>
          <xdr:cNvPr id="31" name="Rectangle: Rounded Corners 30">
            <a:extLst>
              <a:ext uri="{FF2B5EF4-FFF2-40B4-BE49-F238E27FC236}">
                <a16:creationId xmlns:a16="http://schemas.microsoft.com/office/drawing/2014/main" id="{17ECA2E7-417D-4804-854E-C5DC5B270E78}"/>
              </a:ext>
            </a:extLst>
          </xdr:cNvPr>
          <xdr:cNvSpPr/>
        </xdr:nvSpPr>
        <xdr:spPr>
          <a:xfrm>
            <a:off x="0" y="981075"/>
            <a:ext cx="2238375" cy="7920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14E80F7A-0890-482C-BFF7-9FDFC9939B7F}"/>
              </a:ext>
            </a:extLst>
          </xdr:cNvPr>
          <xdr:cNvSpPr/>
        </xdr:nvSpPr>
        <xdr:spPr>
          <a:xfrm>
            <a:off x="0" y="971550"/>
            <a:ext cx="628650" cy="792000"/>
          </a:xfrm>
          <a:prstGeom prst="roundRect">
            <a:avLst/>
          </a:prstGeom>
          <a:solidFill>
            <a:schemeClr val="accent5"/>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652C5DB1-DD5C-40C5-B142-3AEAEF1B0546}"/>
              </a:ext>
            </a:extLst>
          </xdr:cNvPr>
          <xdr:cNvSpPr txBox="1"/>
        </xdr:nvSpPr>
        <xdr:spPr>
          <a:xfrm>
            <a:off x="809625" y="1066800"/>
            <a:ext cx="1076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PROFIT</a:t>
            </a:r>
          </a:p>
        </xdr:txBody>
      </xdr:sp>
      <xdr:sp macro="" textlink="SalesData!K6">
        <xdr:nvSpPr>
          <xdr:cNvPr id="34" name="TextBox 33">
            <a:extLst>
              <a:ext uri="{FF2B5EF4-FFF2-40B4-BE49-F238E27FC236}">
                <a16:creationId xmlns:a16="http://schemas.microsoft.com/office/drawing/2014/main" id="{2B7C30DC-4E73-4BF1-843A-7BF7FF27F17D}"/>
              </a:ext>
            </a:extLst>
          </xdr:cNvPr>
          <xdr:cNvSpPr txBox="1"/>
        </xdr:nvSpPr>
        <xdr:spPr>
          <a:xfrm>
            <a:off x="790575" y="1390650"/>
            <a:ext cx="11620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fld id="{ADDA2A2E-EFC8-413D-A282-EC9E82009656}" type="TxLink">
              <a:rPr lang="en-US" sz="1600" b="1" i="0" u="none" strike="noStrike" cap="none" spc="0">
                <a:ln/>
                <a:solidFill>
                  <a:schemeClr val="accent4"/>
                </a:solidFill>
                <a:effectLst/>
                <a:latin typeface="Aptos Narrow"/>
              </a:rPr>
              <a:pPr/>
              <a:t> 38,34,400 </a:t>
            </a:fld>
            <a:endParaRPr lang="en-US" sz="2000" b="1" cap="none" spc="0">
              <a:ln/>
              <a:solidFill>
                <a:schemeClr val="accent4"/>
              </a:solidFill>
              <a:effectLst/>
            </a:endParaRPr>
          </a:p>
        </xdr:txBody>
      </xdr:sp>
    </xdr:grpSp>
    <xdr:clientData/>
  </xdr:twoCellAnchor>
  <xdr:twoCellAnchor editAs="oneCell">
    <xdr:from>
      <xdr:col>3</xdr:col>
      <xdr:colOff>457198</xdr:colOff>
      <xdr:row>6</xdr:row>
      <xdr:rowOff>141294</xdr:rowOff>
    </xdr:from>
    <xdr:to>
      <xdr:col>4</xdr:col>
      <xdr:colOff>131398</xdr:colOff>
      <xdr:row>8</xdr:row>
      <xdr:rowOff>133350</xdr:rowOff>
    </xdr:to>
    <xdr:pic>
      <xdr:nvPicPr>
        <xdr:cNvPr id="36" name="Graphic 35" descr="Coins">
          <a:extLst>
            <a:ext uri="{FF2B5EF4-FFF2-40B4-BE49-F238E27FC236}">
              <a16:creationId xmlns:a16="http://schemas.microsoft.com/office/drawing/2014/main" id="{C119A958-957E-448D-9F24-B6D8CBB271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14598" y="1227144"/>
          <a:ext cx="360000" cy="354006"/>
        </a:xfrm>
        <a:prstGeom prst="rect">
          <a:avLst/>
        </a:prstGeom>
      </xdr:spPr>
    </xdr:pic>
    <xdr:clientData/>
  </xdr:twoCellAnchor>
  <xdr:twoCellAnchor editAs="oneCell">
    <xdr:from>
      <xdr:col>6</xdr:col>
      <xdr:colOff>569098</xdr:colOff>
      <xdr:row>6</xdr:row>
      <xdr:rowOff>110319</xdr:rowOff>
    </xdr:from>
    <xdr:to>
      <xdr:col>7</xdr:col>
      <xdr:colOff>571500</xdr:colOff>
      <xdr:row>9</xdr:row>
      <xdr:rowOff>38099</xdr:rowOff>
    </xdr:to>
    <xdr:pic>
      <xdr:nvPicPr>
        <xdr:cNvPr id="38" name="Graphic 37" descr="Gold bars">
          <a:extLst>
            <a:ext uri="{FF2B5EF4-FFF2-40B4-BE49-F238E27FC236}">
              <a16:creationId xmlns:a16="http://schemas.microsoft.com/office/drawing/2014/main" id="{2AAAE135-6567-4A7D-9C7D-9BB80CBF6D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83898" y="1196169"/>
          <a:ext cx="688202" cy="470705"/>
        </a:xfrm>
        <a:prstGeom prst="rect">
          <a:avLst/>
        </a:prstGeom>
      </xdr:spPr>
    </xdr:pic>
    <xdr:clientData/>
  </xdr:twoCellAnchor>
  <xdr:twoCellAnchor editAs="oneCell">
    <xdr:from>
      <xdr:col>0</xdr:col>
      <xdr:colOff>147598</xdr:colOff>
      <xdr:row>6</xdr:row>
      <xdr:rowOff>95250</xdr:rowOff>
    </xdr:from>
    <xdr:to>
      <xdr:col>0</xdr:col>
      <xdr:colOff>507598</xdr:colOff>
      <xdr:row>8</xdr:row>
      <xdr:rowOff>107174</xdr:rowOff>
    </xdr:to>
    <xdr:pic>
      <xdr:nvPicPr>
        <xdr:cNvPr id="40" name="Graphic 39" descr="Rupee">
          <a:extLst>
            <a:ext uri="{FF2B5EF4-FFF2-40B4-BE49-F238E27FC236}">
              <a16:creationId xmlns:a16="http://schemas.microsoft.com/office/drawing/2014/main" id="{D8BAE224-E834-4DE5-BFC4-D867FC2AB3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7598" y="1181100"/>
          <a:ext cx="360000" cy="373874"/>
        </a:xfrm>
        <a:prstGeom prst="rect">
          <a:avLst/>
        </a:prstGeom>
      </xdr:spPr>
    </xdr:pic>
    <xdr:clientData/>
  </xdr:twoCellAnchor>
  <xdr:twoCellAnchor editAs="oneCell">
    <xdr:from>
      <xdr:col>10</xdr:col>
      <xdr:colOff>307123</xdr:colOff>
      <xdr:row>6</xdr:row>
      <xdr:rowOff>153145</xdr:rowOff>
    </xdr:from>
    <xdr:to>
      <xdr:col>11</xdr:col>
      <xdr:colOff>85725</xdr:colOff>
      <xdr:row>8</xdr:row>
      <xdr:rowOff>151195</xdr:rowOff>
    </xdr:to>
    <xdr:pic>
      <xdr:nvPicPr>
        <xdr:cNvPr id="42" name="Graphic 41" descr="Upward trend">
          <a:extLst>
            <a:ext uri="{FF2B5EF4-FFF2-40B4-BE49-F238E27FC236}">
              <a16:creationId xmlns:a16="http://schemas.microsoft.com/office/drawing/2014/main" id="{3D2BC78C-09E0-4702-9341-6CDD06B2826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65123" y="1238995"/>
          <a:ext cx="464402" cy="360000"/>
        </a:xfrm>
        <a:prstGeom prst="rect">
          <a:avLst/>
        </a:prstGeom>
      </xdr:spPr>
    </xdr:pic>
    <xdr:clientData/>
  </xdr:twoCellAnchor>
  <xdr:twoCellAnchor>
    <xdr:from>
      <xdr:col>5</xdr:col>
      <xdr:colOff>276225</xdr:colOff>
      <xdr:row>0</xdr:row>
      <xdr:rowOff>161925</xdr:rowOff>
    </xdr:from>
    <xdr:to>
      <xdr:col>13</xdr:col>
      <xdr:colOff>152400</xdr:colOff>
      <xdr:row>3</xdr:row>
      <xdr:rowOff>114300</xdr:rowOff>
    </xdr:to>
    <xdr:sp macro="" textlink="">
      <xdr:nvSpPr>
        <xdr:cNvPr id="43" name="TextBox 42">
          <a:extLst>
            <a:ext uri="{FF2B5EF4-FFF2-40B4-BE49-F238E27FC236}">
              <a16:creationId xmlns:a16="http://schemas.microsoft.com/office/drawing/2014/main" id="{40630C58-7F80-4F79-92B5-6FA312D96599}"/>
            </a:ext>
          </a:extLst>
        </xdr:cNvPr>
        <xdr:cNvSpPr txBox="1"/>
      </xdr:nvSpPr>
      <xdr:spPr>
        <a:xfrm>
          <a:off x="3705225" y="161925"/>
          <a:ext cx="536257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5"/>
              </a:solidFill>
            </a:rPr>
            <a:t>SALES DASHBOARD - 2024</a:t>
          </a:r>
        </a:p>
      </xdr:txBody>
    </xdr:sp>
    <xdr:clientData/>
  </xdr:twoCellAnchor>
  <xdr:twoCellAnchor editAs="oneCell">
    <xdr:from>
      <xdr:col>13</xdr:col>
      <xdr:colOff>514350</xdr:colOff>
      <xdr:row>5</xdr:row>
      <xdr:rowOff>152400</xdr:rowOff>
    </xdr:from>
    <xdr:to>
      <xdr:col>16</xdr:col>
      <xdr:colOff>666750</xdr:colOff>
      <xdr:row>9</xdr:row>
      <xdr:rowOff>142874</xdr:rowOff>
    </xdr:to>
    <mc:AlternateContent xmlns:mc="http://schemas.openxmlformats.org/markup-compatibility/2006" xmlns:a14="http://schemas.microsoft.com/office/drawing/2010/main">
      <mc:Choice Requires="a14">
        <xdr:graphicFrame macro="">
          <xdr:nvGraphicFramePr>
            <xdr:cNvPr id="44" name="Region 1">
              <a:extLst>
                <a:ext uri="{FF2B5EF4-FFF2-40B4-BE49-F238E27FC236}">
                  <a16:creationId xmlns:a16="http://schemas.microsoft.com/office/drawing/2014/main" id="{C2824A5F-9DCB-436D-B3A0-0235425D5A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91663" y="1045369"/>
              <a:ext cx="2224087"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457200</xdr:colOff>
      <xdr:row>25</xdr:row>
      <xdr:rowOff>0</xdr:rowOff>
    </xdr:to>
    <mc:AlternateContent xmlns:mc="http://schemas.openxmlformats.org/markup-compatibility/2006" xmlns:a14="http://schemas.microsoft.com/office/drawing/2010/main">
      <mc:Choice Requires="a14">
        <xdr:graphicFrame macro="">
          <xdr:nvGraphicFramePr>
            <xdr:cNvPr id="45" name="Sales Person 1">
              <a:extLst>
                <a:ext uri="{FF2B5EF4-FFF2-40B4-BE49-F238E27FC236}">
                  <a16:creationId xmlns:a16="http://schemas.microsoft.com/office/drawing/2014/main" id="{FD2B8449-1AEB-424E-9966-A3F7DA05B659}"/>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1824038"/>
              <a:ext cx="1838325" cy="264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19049</xdr:rowOff>
    </xdr:from>
    <xdr:to>
      <xdr:col>2</xdr:col>
      <xdr:colOff>457200</xdr:colOff>
      <xdr:row>39</xdr:row>
      <xdr:rowOff>47624</xdr:rowOff>
    </xdr:to>
    <mc:AlternateContent xmlns:mc="http://schemas.openxmlformats.org/markup-compatibility/2006" xmlns:a14="http://schemas.microsoft.com/office/drawing/2010/main">
      <mc:Choice Requires="a14">
        <xdr:graphicFrame macro="">
          <xdr:nvGraphicFramePr>
            <xdr:cNvPr id="46" name="Product 1">
              <a:extLst>
                <a:ext uri="{FF2B5EF4-FFF2-40B4-BE49-F238E27FC236}">
                  <a16:creationId xmlns:a16="http://schemas.microsoft.com/office/drawing/2014/main" id="{BFEA2138-992C-4DB8-918F-2CCAD616973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4483893"/>
              <a:ext cx="1838325" cy="2528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466725</xdr:colOff>
      <xdr:row>10</xdr:row>
      <xdr:rowOff>28575</xdr:rowOff>
    </xdr:from>
    <xdr:to>
      <xdr:col>9</xdr:col>
      <xdr:colOff>428625</xdr:colOff>
      <xdr:row>24</xdr:row>
      <xdr:rowOff>123825</xdr:rowOff>
    </xdr:to>
    <xdr:sp macro="" textlink="">
      <xdr:nvSpPr>
        <xdr:cNvPr id="47" name="Rectangle: Rounded Corners 46">
          <a:extLst>
            <a:ext uri="{FF2B5EF4-FFF2-40B4-BE49-F238E27FC236}">
              <a16:creationId xmlns:a16="http://schemas.microsoft.com/office/drawing/2014/main" id="{C2BEFF37-FD23-4B4B-9BA3-9784E6DC9735}"/>
            </a:ext>
          </a:extLst>
        </xdr:cNvPr>
        <xdr:cNvSpPr/>
      </xdr:nvSpPr>
      <xdr:spPr>
        <a:xfrm>
          <a:off x="1838325" y="1838325"/>
          <a:ext cx="4762500" cy="2628900"/>
        </a:xfrm>
        <a:prstGeom prst="roundRect">
          <a:avLst>
            <a:gd name="adj" fmla="val 3986"/>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solidFill>
            </a:rPr>
            <a:t>UNIT SOLD BY PRODUCT</a:t>
          </a:r>
        </a:p>
      </xdr:txBody>
    </xdr:sp>
    <xdr:clientData/>
  </xdr:twoCellAnchor>
  <xdr:twoCellAnchor>
    <xdr:from>
      <xdr:col>9</xdr:col>
      <xdr:colOff>431801</xdr:colOff>
      <xdr:row>10</xdr:row>
      <xdr:rowOff>19050</xdr:rowOff>
    </xdr:from>
    <xdr:to>
      <xdr:col>16</xdr:col>
      <xdr:colOff>666751</xdr:colOff>
      <xdr:row>24</xdr:row>
      <xdr:rowOff>127000</xdr:rowOff>
    </xdr:to>
    <xdr:sp macro="" textlink="">
      <xdr:nvSpPr>
        <xdr:cNvPr id="51" name="Rectangle: Rounded Corners 50">
          <a:extLst>
            <a:ext uri="{FF2B5EF4-FFF2-40B4-BE49-F238E27FC236}">
              <a16:creationId xmlns:a16="http://schemas.microsoft.com/office/drawing/2014/main" id="{E449206C-502D-494A-9EB8-A133C8224E8D}"/>
            </a:ext>
          </a:extLst>
        </xdr:cNvPr>
        <xdr:cNvSpPr/>
      </xdr:nvSpPr>
      <xdr:spPr>
        <a:xfrm>
          <a:off x="6604001" y="1797050"/>
          <a:ext cx="5035550" cy="2597150"/>
        </a:xfrm>
        <a:prstGeom prst="roundRect">
          <a:avLst>
            <a:gd name="adj" fmla="val 3986"/>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solidFill>
            </a:rPr>
            <a:t>TOTAL</a:t>
          </a:r>
          <a:r>
            <a:rPr lang="en-US" sz="1100" b="1" baseline="0">
              <a:solidFill>
                <a:schemeClr val="accent5"/>
              </a:solidFill>
            </a:rPr>
            <a:t> SALES BY REGION</a:t>
          </a:r>
          <a:endParaRPr lang="en-US" sz="1100" b="1">
            <a:solidFill>
              <a:schemeClr val="accent5"/>
            </a:solidFill>
          </a:endParaRPr>
        </a:p>
      </xdr:txBody>
    </xdr:sp>
    <xdr:clientData/>
  </xdr:twoCellAnchor>
  <xdr:twoCellAnchor>
    <xdr:from>
      <xdr:col>2</xdr:col>
      <xdr:colOff>466726</xdr:colOff>
      <xdr:row>24</xdr:row>
      <xdr:rowOff>101600</xdr:rowOff>
    </xdr:from>
    <xdr:to>
      <xdr:col>9</xdr:col>
      <xdr:colOff>419100</xdr:colOff>
      <xdr:row>39</xdr:row>
      <xdr:rowOff>28575</xdr:rowOff>
    </xdr:to>
    <xdr:sp macro="" textlink="">
      <xdr:nvSpPr>
        <xdr:cNvPr id="52" name="Rectangle: Rounded Corners 51">
          <a:extLst>
            <a:ext uri="{FF2B5EF4-FFF2-40B4-BE49-F238E27FC236}">
              <a16:creationId xmlns:a16="http://schemas.microsoft.com/office/drawing/2014/main" id="{2E541AEE-7515-4BE5-BCCE-6FCF7932DDA2}"/>
            </a:ext>
          </a:extLst>
        </xdr:cNvPr>
        <xdr:cNvSpPr/>
      </xdr:nvSpPr>
      <xdr:spPr>
        <a:xfrm>
          <a:off x="1838326" y="4368800"/>
          <a:ext cx="4752974" cy="2593975"/>
        </a:xfrm>
        <a:prstGeom prst="roundRect">
          <a:avLst>
            <a:gd name="adj" fmla="val 3986"/>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solidFill>
            </a:rPr>
            <a:t>TOTAL</a:t>
          </a:r>
          <a:r>
            <a:rPr lang="en-US" sz="1100" b="1" baseline="0">
              <a:solidFill>
                <a:schemeClr val="accent5"/>
              </a:solidFill>
            </a:rPr>
            <a:t> SALES BY PRODUCT</a:t>
          </a:r>
          <a:endParaRPr lang="en-US" sz="1100" b="1">
            <a:solidFill>
              <a:schemeClr val="accent5"/>
            </a:solidFill>
          </a:endParaRPr>
        </a:p>
      </xdr:txBody>
    </xdr:sp>
    <xdr:clientData/>
  </xdr:twoCellAnchor>
  <xdr:twoCellAnchor>
    <xdr:from>
      <xdr:col>9</xdr:col>
      <xdr:colOff>419101</xdr:colOff>
      <xdr:row>24</xdr:row>
      <xdr:rowOff>114300</xdr:rowOff>
    </xdr:from>
    <xdr:to>
      <xdr:col>17</xdr:col>
      <xdr:colOff>1</xdr:colOff>
      <xdr:row>39</xdr:row>
      <xdr:rowOff>28575</xdr:rowOff>
    </xdr:to>
    <xdr:sp macro="" textlink="">
      <xdr:nvSpPr>
        <xdr:cNvPr id="53" name="Rectangle: Rounded Corners 52">
          <a:extLst>
            <a:ext uri="{FF2B5EF4-FFF2-40B4-BE49-F238E27FC236}">
              <a16:creationId xmlns:a16="http://schemas.microsoft.com/office/drawing/2014/main" id="{CB89C956-6F95-4A7A-9426-1834E1CDEB43}"/>
            </a:ext>
          </a:extLst>
        </xdr:cNvPr>
        <xdr:cNvSpPr/>
      </xdr:nvSpPr>
      <xdr:spPr>
        <a:xfrm>
          <a:off x="6591301" y="4381500"/>
          <a:ext cx="5067300" cy="2581275"/>
        </a:xfrm>
        <a:prstGeom prst="roundRect">
          <a:avLst>
            <a:gd name="adj" fmla="val 3986"/>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solidFill>
            </a:rPr>
            <a:t>TOTAL</a:t>
          </a:r>
          <a:r>
            <a:rPr lang="en-US" sz="1100" b="1" baseline="0">
              <a:solidFill>
                <a:schemeClr val="accent5"/>
              </a:solidFill>
            </a:rPr>
            <a:t> SALES BY SALESPERSON</a:t>
          </a:r>
          <a:endParaRPr lang="en-US" sz="1100" b="1">
            <a:solidFill>
              <a:schemeClr val="accent5"/>
            </a:solidFill>
          </a:endParaRPr>
        </a:p>
      </xdr:txBody>
    </xdr:sp>
    <xdr:clientData/>
  </xdr:twoCellAnchor>
  <xdr:twoCellAnchor>
    <xdr:from>
      <xdr:col>10</xdr:col>
      <xdr:colOff>485775</xdr:colOff>
      <xdr:row>11</xdr:row>
      <xdr:rowOff>114300</xdr:rowOff>
    </xdr:from>
    <xdr:to>
      <xdr:col>15</xdr:col>
      <xdr:colOff>442913</xdr:colOff>
      <xdr:row>23</xdr:row>
      <xdr:rowOff>142875</xdr:rowOff>
    </xdr:to>
    <xdr:graphicFrame macro="">
      <xdr:nvGraphicFramePr>
        <xdr:cNvPr id="55" name="Chart 54">
          <a:extLst>
            <a:ext uri="{FF2B5EF4-FFF2-40B4-BE49-F238E27FC236}">
              <a16:creationId xmlns:a16="http://schemas.microsoft.com/office/drawing/2014/main" id="{5E994AF4-85FD-4A9A-A6B8-2DD94C7B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638175</xdr:colOff>
      <xdr:row>26</xdr:row>
      <xdr:rowOff>142874</xdr:rowOff>
    </xdr:from>
    <xdr:to>
      <xdr:col>9</xdr:col>
      <xdr:colOff>19051</xdr:colOff>
      <xdr:row>38</xdr:row>
      <xdr:rowOff>47625</xdr:rowOff>
    </xdr:to>
    <xdr:graphicFrame macro="">
      <xdr:nvGraphicFramePr>
        <xdr:cNvPr id="56" name="Chart 55">
          <a:extLst>
            <a:ext uri="{FF2B5EF4-FFF2-40B4-BE49-F238E27FC236}">
              <a16:creationId xmlns:a16="http://schemas.microsoft.com/office/drawing/2014/main" id="{4573F070-16D6-4CF8-A182-2651B202B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590550</xdr:colOff>
      <xdr:row>27</xdr:row>
      <xdr:rowOff>19051</xdr:rowOff>
    </xdr:from>
    <xdr:to>
      <xdr:col>16</xdr:col>
      <xdr:colOff>590550</xdr:colOff>
      <xdr:row>38</xdr:row>
      <xdr:rowOff>104776</xdr:rowOff>
    </xdr:to>
    <xdr:graphicFrame macro="">
      <xdr:nvGraphicFramePr>
        <xdr:cNvPr id="57" name="Chart 56">
          <a:extLst>
            <a:ext uri="{FF2B5EF4-FFF2-40B4-BE49-F238E27FC236}">
              <a16:creationId xmlns:a16="http://schemas.microsoft.com/office/drawing/2014/main" id="{FC0EC5A0-7180-447B-A1C5-C6FC6CB1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590549</xdr:colOff>
      <xdr:row>12</xdr:row>
      <xdr:rowOff>28576</xdr:rowOff>
    </xdr:from>
    <xdr:to>
      <xdr:col>9</xdr:col>
      <xdr:colOff>238124</xdr:colOff>
      <xdr:row>23</xdr:row>
      <xdr:rowOff>152401</xdr:rowOff>
    </xdr:to>
    <xdr:graphicFrame macro="">
      <xdr:nvGraphicFramePr>
        <xdr:cNvPr id="58" name="Chart 57">
          <a:extLst>
            <a:ext uri="{FF2B5EF4-FFF2-40B4-BE49-F238E27FC236}">
              <a16:creationId xmlns:a16="http://schemas.microsoft.com/office/drawing/2014/main" id="{49ED3174-1120-47EE-9FE8-A598A36A9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482.760667592593" createdVersion="6" refreshedVersion="6" minRefreshableVersion="3" recordCount="50" xr:uid="{31F1CB8D-967B-4EE0-B21A-282D455A18FF}">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030200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EF1F1-E60C-45C8-B236-1A5DEAC986D8}"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J3:J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60A9C-278A-4D81-84B0-A7D74B82B667}"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2A070-1ED7-4F7D-931C-B03E99E00F5A}"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304E44-61AA-48CA-A2F7-30C2B21AEE8C}"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formats count="2">
    <format dxfId="10">
      <pivotArea collapsedLevelsAreSubtotals="1" fieldPosition="0">
        <references count="1">
          <reference field="2" count="1">
            <x v="1"/>
          </reference>
        </references>
      </pivotArea>
    </format>
    <format dxfId="9">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80E06B0-9801-47D6-8658-A8A2E8DC662C}" sourceName="Sales Person">
  <pivotTables>
    <pivotTable tabId="5" name="PivotTable3"/>
    <pivotTable tabId="5" name="PivotTable4"/>
    <pivotTable tabId="5" name="PivotTable5"/>
    <pivotTable tabId="5" name="PivotTable6"/>
  </pivotTables>
  <data>
    <tabular pivotCacheId="1030200627">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79F474-870D-4FA4-AD3F-6EC930E99308}" sourceName="Region">
  <pivotTables>
    <pivotTable tabId="5" name="PivotTable3"/>
    <pivotTable tabId="5" name="PivotTable4"/>
    <pivotTable tabId="5" name="PivotTable5"/>
    <pivotTable tabId="5" name="PivotTable6"/>
  </pivotTables>
  <data>
    <tabular pivotCacheId="103020062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329CEF0-C466-41F0-985F-E1CD6686F38C}" sourceName="Product">
  <pivotTables>
    <pivotTable tabId="5" name="PivotTable3"/>
    <pivotTable tabId="5" name="PivotTable4"/>
    <pivotTable tabId="5" name="PivotTable5"/>
    <pivotTable tabId="5" name="PivotTable6"/>
  </pivotTables>
  <data>
    <tabular pivotCacheId="1030200627">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8924F16-641E-4F72-9626-AA59D0D9E1C7}" cache="Slicer_Sales_Person" caption="Sales Person" rowHeight="241300"/>
  <slicer name="Region" xr10:uid="{87D3AB88-A570-41C7-B7A7-594455CF07B1}" cache="Slicer_Region" caption="Region" columnCount="2" showCaption="0" rowHeight="241300"/>
  <slicer name="Product" xr10:uid="{D00E7C48-E28D-41C6-A96B-6A329FF51E49}"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1F51D6F-7E38-4F90-B417-4699B65F2ADC}" cache="Slicer_Sales_Person" caption="Sales Person" startItem="2" style="SlicerStyleLight5" rowHeight="241300"/>
  <slicer name="Region 1" xr10:uid="{6C7AC515-27A2-4DC2-AB7F-56347E01F6B0}" cache="Slicer_Region" caption="Region" columnCount="2" showCaption="0" style="SlicerStyleLight5" rowHeight="241300"/>
  <slicer name="Product 1" xr10:uid="{B750FA66-3A14-4C78-BF6A-E7671B641689}" cache="Slicer_Product" caption="Product"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999C06-3ABC-4665-8621-8F5AD865F34B}" name="Table1" displayName="Table1" ref="A1:I51" totalsRowShown="0" headerRowDxfId="8" dataDxfId="6" headerRowBorderDxfId="7" dataCellStyle="Currency [0]">
  <autoFilter ref="A1:I51" xr:uid="{FE40D63D-4917-4DF0-A266-9808A5924E64}"/>
  <tableColumns count="9">
    <tableColumn id="1" xr3:uid="{462111FF-661E-4B2F-B613-0337173DEF13}" name="Date" dataDxfId="5"/>
    <tableColumn id="2" xr3:uid="{E2D51233-F19E-4F7A-9C33-3D8B1CCFE7F7}" name="Sales Person"/>
    <tableColumn id="3" xr3:uid="{73B483D9-AB3A-492F-B7AA-85902D3B2F61}" name="Region"/>
    <tableColumn id="4" xr3:uid="{ADA45998-E1E4-41D6-90AB-3027C8CDDE14}" name="Product"/>
    <tableColumn id="5" xr3:uid="{D0A3689E-E6D2-4BCF-A479-75DF6BDDE39C}" name="Units Sold" dataDxfId="4"/>
    <tableColumn id="6" xr3:uid="{99B916F9-B520-4A6F-84FC-276AC9989CA4}" name="Unit Price" dataDxfId="3" dataCellStyle="Currency [0]">
      <calculatedColumnFormula>IF(D2="Tent",6000,IF(D2="Blender",3500,IF(D2="Action Figure",1200,IF(D2="Novel",1000,IF(D2="Sneakers",4000,IF(D2="Smartphone",10000,IF(D2="moisturizer",600,"No Product Found")))))))</calculatedColumnFormula>
    </tableColumn>
    <tableColumn id="7" xr3:uid="{F2A3FF1F-B41C-4C5D-8C8F-164927A8E66A}" name="Cost of Goods" dataDxfId="2" dataCellStyle="Currency [0]">
      <calculatedColumnFormula>IF(D2="Tent",4000,IF(D2="Blender",2500,IF(D2="Action Figure",800,IF(D2="Novel",700,IF(D2="Sneakers",3000,IF(D2="Smartphone",7000,IF(D2="moisturizer",400,"No Product Found")))))))</calculatedColumnFormula>
    </tableColumn>
    <tableColumn id="8" xr3:uid="{A939CA1B-3266-41DA-9303-9F02C78D4924}" name="Total Sales" dataDxfId="1" dataCellStyle="Currency [0]">
      <calculatedColumnFormula>F2*E2</calculatedColumnFormula>
    </tableColumn>
    <tableColumn id="9" xr3:uid="{96076504-2A73-4AE7-9B24-61CD346B0CC2}" name="Profit" dataDxfId="0">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ABD6-4CC6-497A-B79C-400AAE3D4480}">
  <dimension ref="A3:J14"/>
  <sheetViews>
    <sheetView workbookViewId="0">
      <selection activeCell="C10" sqref="C3:E10"/>
    </sheetView>
  </sheetViews>
  <sheetFormatPr defaultRowHeight="14.25"/>
  <cols>
    <col min="1" max="1" width="13.125" bestFit="1" customWidth="1"/>
    <col min="2" max="2" width="17.625" bestFit="1" customWidth="1"/>
    <col min="4" max="4" width="13.125" bestFit="1" customWidth="1"/>
    <col min="5" max="5" width="17.625" bestFit="1" customWidth="1"/>
    <col min="7" max="7" width="13.125" bestFit="1" customWidth="1"/>
    <col min="8" max="8" width="17.625" bestFit="1" customWidth="1"/>
    <col min="10" max="10" width="13.125" bestFit="1" customWidth="1"/>
    <col min="11" max="11" width="16.75" bestFit="1" customWidth="1"/>
  </cols>
  <sheetData>
    <row r="3" spans="1:10">
      <c r="A3" s="6" t="s">
        <v>34</v>
      </c>
      <c r="B3" t="s">
        <v>35</v>
      </c>
      <c r="D3" s="6" t="s">
        <v>34</v>
      </c>
      <c r="E3" t="s">
        <v>35</v>
      </c>
      <c r="G3" s="6" t="s">
        <v>34</v>
      </c>
      <c r="H3" t="s">
        <v>35</v>
      </c>
      <c r="J3" s="6" t="s">
        <v>34</v>
      </c>
    </row>
    <row r="4" spans="1:10">
      <c r="A4" s="3" t="s">
        <v>12</v>
      </c>
      <c r="B4" s="7">
        <v>3534400</v>
      </c>
      <c r="D4" s="3" t="s">
        <v>16</v>
      </c>
      <c r="E4" s="7">
        <v>547200</v>
      </c>
      <c r="G4" s="3" t="s">
        <v>8</v>
      </c>
      <c r="H4" s="7">
        <v>1591600</v>
      </c>
      <c r="J4" s="3" t="s">
        <v>16</v>
      </c>
    </row>
    <row r="5" spans="1:10">
      <c r="A5" s="3" t="s">
        <v>18</v>
      </c>
      <c r="B5" s="7">
        <v>2661400</v>
      </c>
      <c r="D5" s="3" t="s">
        <v>13</v>
      </c>
      <c r="E5" s="7">
        <v>2222500</v>
      </c>
      <c r="G5" s="3" t="s">
        <v>25</v>
      </c>
      <c r="H5" s="7">
        <v>677600</v>
      </c>
      <c r="J5" s="3" t="s">
        <v>13</v>
      </c>
    </row>
    <row r="6" spans="1:10">
      <c r="A6" s="3" t="s">
        <v>15</v>
      </c>
      <c r="B6" s="7">
        <v>2870600</v>
      </c>
      <c r="D6" s="3" t="s">
        <v>26</v>
      </c>
      <c r="E6" s="7">
        <v>706800</v>
      </c>
      <c r="G6" s="3" t="s">
        <v>17</v>
      </c>
      <c r="H6" s="7">
        <v>1957000</v>
      </c>
      <c r="J6" s="3" t="s">
        <v>26</v>
      </c>
    </row>
    <row r="7" spans="1:10">
      <c r="A7" s="3" t="s">
        <v>9</v>
      </c>
      <c r="B7" s="7">
        <v>3878100</v>
      </c>
      <c r="D7" s="3" t="s">
        <v>19</v>
      </c>
      <c r="E7" s="7">
        <v>898000</v>
      </c>
      <c r="G7" s="3" t="s">
        <v>22</v>
      </c>
      <c r="H7" s="7">
        <v>1661400</v>
      </c>
      <c r="J7" s="3" t="s">
        <v>19</v>
      </c>
    </row>
    <row r="8" spans="1:10">
      <c r="A8" s="3" t="s">
        <v>29</v>
      </c>
      <c r="B8" s="7">
        <v>12944500</v>
      </c>
      <c r="D8" s="3" t="s">
        <v>28</v>
      </c>
      <c r="E8" s="7">
        <v>2350000</v>
      </c>
      <c r="G8" s="3" t="s">
        <v>24</v>
      </c>
      <c r="H8" s="7">
        <v>1741200</v>
      </c>
      <c r="J8" s="3" t="s">
        <v>28</v>
      </c>
    </row>
    <row r="9" spans="1:10">
      <c r="D9" s="3" t="s">
        <v>21</v>
      </c>
      <c r="E9" s="7">
        <v>3196000</v>
      </c>
      <c r="G9" s="3" t="s">
        <v>14</v>
      </c>
      <c r="H9" s="7">
        <v>1110000</v>
      </c>
      <c r="J9" s="3" t="s">
        <v>21</v>
      </c>
    </row>
    <row r="10" spans="1:10">
      <c r="D10" s="3" t="s">
        <v>10</v>
      </c>
      <c r="E10" s="7">
        <v>3024000</v>
      </c>
      <c r="G10" s="3" t="s">
        <v>11</v>
      </c>
      <c r="H10" s="7">
        <v>1777400</v>
      </c>
      <c r="J10" s="3" t="s">
        <v>10</v>
      </c>
    </row>
    <row r="11" spans="1:10">
      <c r="D11" s="3" t="s">
        <v>29</v>
      </c>
      <c r="E11" s="7">
        <v>12944500</v>
      </c>
      <c r="G11" s="3" t="s">
        <v>20</v>
      </c>
      <c r="H11" s="7">
        <v>1065400</v>
      </c>
      <c r="J11" s="3" t="s">
        <v>29</v>
      </c>
    </row>
    <row r="12" spans="1:10">
      <c r="G12" s="3" t="s">
        <v>27</v>
      </c>
      <c r="H12" s="7">
        <v>784400</v>
      </c>
    </row>
    <row r="13" spans="1:10">
      <c r="G13" s="3" t="s">
        <v>23</v>
      </c>
      <c r="H13" s="7">
        <v>578500</v>
      </c>
    </row>
    <row r="14" spans="1:10">
      <c r="G14" s="3" t="s">
        <v>29</v>
      </c>
      <c r="H14" s="7">
        <v>12944500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BF1EB-7008-46A3-8218-F86FDC16C1B3}">
  <dimension ref="A1"/>
  <sheetViews>
    <sheetView showGridLines="0" showRowColHeaders="0" tabSelected="1" zoomScale="80" zoomScaleNormal="80" workbookViewId="0">
      <selection activeCell="U12" sqref="U12"/>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heetViews>
  <sheetFormatPr defaultRowHeight="14.25"/>
  <cols>
    <col min="1" max="1" width="12.875" customWidth="1"/>
    <col min="2" max="2" width="14.5" customWidth="1"/>
    <col min="3" max="3" width="9.125" customWidth="1"/>
    <col min="4" max="4" width="15.625" customWidth="1"/>
    <col min="5" max="5" width="11.875" customWidth="1"/>
    <col min="6" max="6" width="11.5" customWidth="1"/>
    <col min="7" max="7" width="15.5" customWidth="1"/>
    <col min="8" max="9" width="13.5" customWidth="1"/>
    <col min="10" max="10" width="12.25" bestFit="1" customWidth="1"/>
    <col min="11" max="11" width="14.875" bestFit="1" customWidth="1"/>
  </cols>
  <sheetData>
    <row r="1" spans="1:11" ht="20.100000000000001" customHeight="1" thickBot="1">
      <c r="A1" s="1" t="s">
        <v>0</v>
      </c>
      <c r="B1" s="1" t="s">
        <v>1</v>
      </c>
      <c r="C1" s="1" t="s">
        <v>2</v>
      </c>
      <c r="D1" s="1" t="s">
        <v>3</v>
      </c>
      <c r="E1" s="1" t="s">
        <v>4</v>
      </c>
      <c r="F1" s="1" t="s">
        <v>5</v>
      </c>
      <c r="G1" s="1" t="s">
        <v>6</v>
      </c>
      <c r="H1" s="1" t="s">
        <v>7</v>
      </c>
      <c r="I1" s="1" t="s">
        <v>30</v>
      </c>
      <c r="K1" s="1" t="s">
        <v>29</v>
      </c>
    </row>
    <row r="2" spans="1:11" ht="15"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5">
        <f>H2-(G2*E2)</f>
        <v>168000</v>
      </c>
      <c r="K2" s="8">
        <f>SUM(H2:H51)</f>
        <v>12944500</v>
      </c>
    </row>
    <row r="3" spans="1:11" ht="15" thickBot="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5">
        <f t="shared" ref="I3:I51" si="3">H3-(G3*E3)</f>
        <v>128000</v>
      </c>
      <c r="K3" s="1" t="s">
        <v>31</v>
      </c>
    </row>
    <row r="4" spans="1:11" ht="15" thickTop="1">
      <c r="A4" s="2">
        <v>44230</v>
      </c>
      <c r="B4" t="s">
        <v>14</v>
      </c>
      <c r="C4" t="s">
        <v>15</v>
      </c>
      <c r="D4" t="s">
        <v>16</v>
      </c>
      <c r="E4" s="3">
        <v>136</v>
      </c>
      <c r="F4" s="4">
        <f t="shared" si="0"/>
        <v>1200</v>
      </c>
      <c r="G4" s="4">
        <f t="shared" si="1"/>
        <v>800</v>
      </c>
      <c r="H4" s="4">
        <f t="shared" si="2"/>
        <v>163200</v>
      </c>
      <c r="I4" s="5">
        <f t="shared" si="3"/>
        <v>54400</v>
      </c>
      <c r="K4" s="9">
        <f>SUM(E2:E51)</f>
        <v>4705</v>
      </c>
    </row>
    <row r="5" spans="1:11" ht="15" thickBot="1">
      <c r="A5" s="2">
        <v>44085</v>
      </c>
      <c r="B5" t="s">
        <v>17</v>
      </c>
      <c r="C5" t="s">
        <v>18</v>
      </c>
      <c r="D5" t="s">
        <v>19</v>
      </c>
      <c r="E5" s="3">
        <v>91</v>
      </c>
      <c r="F5" s="4">
        <f t="shared" si="0"/>
        <v>1000</v>
      </c>
      <c r="G5" s="4">
        <f t="shared" si="1"/>
        <v>700</v>
      </c>
      <c r="H5" s="4">
        <f t="shared" si="2"/>
        <v>91000</v>
      </c>
      <c r="I5" s="5">
        <f t="shared" si="3"/>
        <v>27300</v>
      </c>
      <c r="K5" s="1" t="s">
        <v>32</v>
      </c>
    </row>
    <row r="6" spans="1:11" ht="15" thickTop="1">
      <c r="A6" s="2">
        <v>44462</v>
      </c>
      <c r="B6" t="s">
        <v>20</v>
      </c>
      <c r="C6" t="s">
        <v>9</v>
      </c>
      <c r="D6" t="s">
        <v>21</v>
      </c>
      <c r="E6" s="3">
        <v>110</v>
      </c>
      <c r="F6" s="4">
        <f t="shared" si="0"/>
        <v>4000</v>
      </c>
      <c r="G6" s="4">
        <f t="shared" si="1"/>
        <v>3000</v>
      </c>
      <c r="H6" s="4">
        <f t="shared" si="2"/>
        <v>440000</v>
      </c>
      <c r="I6" s="5">
        <f t="shared" si="3"/>
        <v>110000</v>
      </c>
      <c r="K6" s="8">
        <f>SUM(I2:I51)</f>
        <v>3834400</v>
      </c>
    </row>
    <row r="7" spans="1:11" ht="15" thickBot="1">
      <c r="A7" s="2">
        <v>44105</v>
      </c>
      <c r="B7" t="s">
        <v>22</v>
      </c>
      <c r="C7" t="s">
        <v>12</v>
      </c>
      <c r="D7" t="s">
        <v>16</v>
      </c>
      <c r="E7" s="3">
        <v>51</v>
      </c>
      <c r="F7" s="4">
        <f t="shared" si="0"/>
        <v>1200</v>
      </c>
      <c r="G7" s="4">
        <f t="shared" si="1"/>
        <v>800</v>
      </c>
      <c r="H7" s="4">
        <f t="shared" si="2"/>
        <v>61200</v>
      </c>
      <c r="I7" s="5">
        <f t="shared" si="3"/>
        <v>20400</v>
      </c>
      <c r="K7" s="1" t="s">
        <v>33</v>
      </c>
    </row>
    <row r="8" spans="1:11" ht="15" thickTop="1">
      <c r="A8" s="2">
        <v>44413</v>
      </c>
      <c r="B8" t="s">
        <v>23</v>
      </c>
      <c r="C8" t="s">
        <v>18</v>
      </c>
      <c r="D8" t="s">
        <v>19</v>
      </c>
      <c r="E8" s="3">
        <v>78</v>
      </c>
      <c r="F8" s="4">
        <f t="shared" si="0"/>
        <v>1000</v>
      </c>
      <c r="G8" s="4">
        <f t="shared" si="1"/>
        <v>700</v>
      </c>
      <c r="H8" s="4">
        <f t="shared" si="2"/>
        <v>78000</v>
      </c>
      <c r="I8" s="5">
        <f t="shared" si="3"/>
        <v>23400</v>
      </c>
      <c r="K8" s="8">
        <f>AVERAGE(H2:H51)</f>
        <v>258890</v>
      </c>
    </row>
    <row r="9" spans="1:11">
      <c r="A9" s="2">
        <v>44141</v>
      </c>
      <c r="B9" t="s">
        <v>24</v>
      </c>
      <c r="C9" t="s">
        <v>15</v>
      </c>
      <c r="D9" t="s">
        <v>10</v>
      </c>
      <c r="E9" s="3">
        <v>146</v>
      </c>
      <c r="F9" s="4">
        <f t="shared" si="0"/>
        <v>6000</v>
      </c>
      <c r="G9" s="4">
        <f t="shared" si="1"/>
        <v>4000</v>
      </c>
      <c r="H9" s="4">
        <f t="shared" si="2"/>
        <v>876000</v>
      </c>
      <c r="I9" s="5">
        <f t="shared" si="3"/>
        <v>292000</v>
      </c>
    </row>
    <row r="10" spans="1:11">
      <c r="A10" s="2">
        <v>44223</v>
      </c>
      <c r="B10" t="s">
        <v>25</v>
      </c>
      <c r="C10" t="s">
        <v>9</v>
      </c>
      <c r="D10" t="s">
        <v>26</v>
      </c>
      <c r="E10" s="3">
        <v>101</v>
      </c>
      <c r="F10" s="4">
        <f t="shared" si="0"/>
        <v>600</v>
      </c>
      <c r="G10" s="4">
        <f t="shared" si="1"/>
        <v>400</v>
      </c>
      <c r="H10" s="4">
        <f t="shared" si="2"/>
        <v>60600</v>
      </c>
      <c r="I10" s="5">
        <f t="shared" si="3"/>
        <v>20200</v>
      </c>
    </row>
    <row r="11" spans="1:11">
      <c r="A11" s="2">
        <v>44442</v>
      </c>
      <c r="B11" t="s">
        <v>27</v>
      </c>
      <c r="C11" t="s">
        <v>15</v>
      </c>
      <c r="D11" t="s">
        <v>10</v>
      </c>
      <c r="E11" s="3">
        <v>52</v>
      </c>
      <c r="F11" s="4">
        <f t="shared" si="0"/>
        <v>6000</v>
      </c>
      <c r="G11" s="4">
        <f t="shared" si="1"/>
        <v>4000</v>
      </c>
      <c r="H11" s="4">
        <f t="shared" si="2"/>
        <v>312000</v>
      </c>
      <c r="I11" s="5">
        <f t="shared" si="3"/>
        <v>104000</v>
      </c>
    </row>
    <row r="12" spans="1:11">
      <c r="A12" s="2">
        <v>44469</v>
      </c>
      <c r="B12" t="s">
        <v>27</v>
      </c>
      <c r="C12" t="s">
        <v>12</v>
      </c>
      <c r="D12" t="s">
        <v>16</v>
      </c>
      <c r="E12" s="3">
        <v>55</v>
      </c>
      <c r="F12" s="4">
        <f t="shared" si="0"/>
        <v>1200</v>
      </c>
      <c r="G12" s="4">
        <f t="shared" si="1"/>
        <v>800</v>
      </c>
      <c r="H12" s="4">
        <f t="shared" si="2"/>
        <v>66000</v>
      </c>
      <c r="I12" s="5">
        <f t="shared" si="3"/>
        <v>22000</v>
      </c>
    </row>
    <row r="13" spans="1:11">
      <c r="A13" s="2">
        <v>44084</v>
      </c>
      <c r="B13" t="s">
        <v>27</v>
      </c>
      <c r="C13" t="s">
        <v>15</v>
      </c>
      <c r="D13" t="s">
        <v>19</v>
      </c>
      <c r="E13" s="3">
        <v>137</v>
      </c>
      <c r="F13" s="4">
        <f t="shared" si="0"/>
        <v>1000</v>
      </c>
      <c r="G13" s="4">
        <f t="shared" si="1"/>
        <v>700</v>
      </c>
      <c r="H13" s="4">
        <f t="shared" si="2"/>
        <v>137000</v>
      </c>
      <c r="I13" s="5">
        <f t="shared" si="3"/>
        <v>41100</v>
      </c>
    </row>
    <row r="14" spans="1:11">
      <c r="A14" s="2">
        <v>44404</v>
      </c>
      <c r="B14" t="s">
        <v>24</v>
      </c>
      <c r="C14" t="s">
        <v>15</v>
      </c>
      <c r="D14" t="s">
        <v>13</v>
      </c>
      <c r="E14" s="3">
        <v>96</v>
      </c>
      <c r="F14" s="4">
        <f t="shared" si="0"/>
        <v>3500</v>
      </c>
      <c r="G14" s="4">
        <f t="shared" si="1"/>
        <v>2500</v>
      </c>
      <c r="H14" s="4">
        <f t="shared" si="2"/>
        <v>336000</v>
      </c>
      <c r="I14" s="5">
        <f t="shared" si="3"/>
        <v>96000</v>
      </c>
    </row>
    <row r="15" spans="1:11">
      <c r="A15" s="2">
        <v>44113</v>
      </c>
      <c r="B15" t="s">
        <v>25</v>
      </c>
      <c r="C15" t="s">
        <v>12</v>
      </c>
      <c r="D15" t="s">
        <v>21</v>
      </c>
      <c r="E15" s="3">
        <v>52</v>
      </c>
      <c r="F15" s="4">
        <f t="shared" si="0"/>
        <v>4000</v>
      </c>
      <c r="G15" s="4">
        <f t="shared" si="1"/>
        <v>3000</v>
      </c>
      <c r="H15" s="4">
        <f t="shared" si="2"/>
        <v>208000</v>
      </c>
      <c r="I15" s="5">
        <f t="shared" si="3"/>
        <v>52000</v>
      </c>
    </row>
    <row r="16" spans="1:11">
      <c r="A16" s="2">
        <v>44292</v>
      </c>
      <c r="B16" t="s">
        <v>17</v>
      </c>
      <c r="C16" t="s">
        <v>9</v>
      </c>
      <c r="D16" t="s">
        <v>13</v>
      </c>
      <c r="E16" s="3">
        <v>76</v>
      </c>
      <c r="F16" s="4">
        <f t="shared" si="0"/>
        <v>3500</v>
      </c>
      <c r="G16" s="4">
        <f t="shared" si="1"/>
        <v>2500</v>
      </c>
      <c r="H16" s="4">
        <f t="shared" si="2"/>
        <v>266000</v>
      </c>
      <c r="I16" s="5">
        <f t="shared" si="3"/>
        <v>76000</v>
      </c>
    </row>
    <row r="17" spans="1:9">
      <c r="A17" s="2">
        <v>44362</v>
      </c>
      <c r="B17" t="s">
        <v>11</v>
      </c>
      <c r="C17" t="s">
        <v>18</v>
      </c>
      <c r="D17" t="s">
        <v>21</v>
      </c>
      <c r="E17" s="3">
        <v>145</v>
      </c>
      <c r="F17" s="4">
        <f t="shared" si="0"/>
        <v>4000</v>
      </c>
      <c r="G17" s="4">
        <f t="shared" si="1"/>
        <v>3000</v>
      </c>
      <c r="H17" s="4">
        <f t="shared" si="2"/>
        <v>580000</v>
      </c>
      <c r="I17" s="5">
        <f t="shared" si="3"/>
        <v>145000</v>
      </c>
    </row>
    <row r="18" spans="1:9">
      <c r="A18" s="2">
        <v>44083</v>
      </c>
      <c r="B18" t="s">
        <v>8</v>
      </c>
      <c r="C18" t="s">
        <v>15</v>
      </c>
      <c r="D18" t="s">
        <v>26</v>
      </c>
      <c r="E18" s="3">
        <v>83</v>
      </c>
      <c r="F18" s="4">
        <f t="shared" si="0"/>
        <v>600</v>
      </c>
      <c r="G18" s="4">
        <f t="shared" si="1"/>
        <v>400</v>
      </c>
      <c r="H18" s="4">
        <f t="shared" si="2"/>
        <v>49800</v>
      </c>
      <c r="I18" s="5">
        <f t="shared" si="3"/>
        <v>16600</v>
      </c>
    </row>
    <row r="19" spans="1:9">
      <c r="A19" s="2">
        <v>44421</v>
      </c>
      <c r="B19" t="s">
        <v>20</v>
      </c>
      <c r="C19" t="s">
        <v>15</v>
      </c>
      <c r="D19" t="s">
        <v>19</v>
      </c>
      <c r="E19" s="3">
        <v>91</v>
      </c>
      <c r="F19" s="4">
        <f t="shared" si="0"/>
        <v>1000</v>
      </c>
      <c r="G19" s="4">
        <f t="shared" si="1"/>
        <v>700</v>
      </c>
      <c r="H19" s="4">
        <f t="shared" si="2"/>
        <v>91000</v>
      </c>
      <c r="I19" s="5">
        <f t="shared" si="3"/>
        <v>27300</v>
      </c>
    </row>
    <row r="20" spans="1:9">
      <c r="A20" s="2">
        <v>44070</v>
      </c>
      <c r="B20" t="s">
        <v>22</v>
      </c>
      <c r="C20" t="s">
        <v>9</v>
      </c>
      <c r="D20" t="s">
        <v>28</v>
      </c>
      <c r="E20" s="3">
        <v>108</v>
      </c>
      <c r="F20" s="4">
        <f t="shared" si="0"/>
        <v>10000</v>
      </c>
      <c r="G20" s="4">
        <f t="shared" si="1"/>
        <v>7000</v>
      </c>
      <c r="H20" s="4">
        <f t="shared" si="2"/>
        <v>1080000</v>
      </c>
      <c r="I20" s="5">
        <f t="shared" si="3"/>
        <v>324000</v>
      </c>
    </row>
    <row r="21" spans="1:9">
      <c r="A21" s="2">
        <v>44293</v>
      </c>
      <c r="B21" t="s">
        <v>14</v>
      </c>
      <c r="C21" t="s">
        <v>18</v>
      </c>
      <c r="D21" t="s">
        <v>21</v>
      </c>
      <c r="E21" s="3">
        <v>144</v>
      </c>
      <c r="F21" s="4">
        <f t="shared" si="0"/>
        <v>4000</v>
      </c>
      <c r="G21" s="4">
        <f t="shared" si="1"/>
        <v>3000</v>
      </c>
      <c r="H21" s="4">
        <f t="shared" si="2"/>
        <v>576000</v>
      </c>
      <c r="I21" s="5">
        <f t="shared" si="3"/>
        <v>144000</v>
      </c>
    </row>
    <row r="22" spans="1:9">
      <c r="A22" s="2">
        <v>43990</v>
      </c>
      <c r="B22" t="s">
        <v>20</v>
      </c>
      <c r="C22" t="s">
        <v>15</v>
      </c>
      <c r="D22" t="s">
        <v>26</v>
      </c>
      <c r="E22" s="3">
        <v>92</v>
      </c>
      <c r="F22" s="4">
        <f t="shared" si="0"/>
        <v>600</v>
      </c>
      <c r="G22" s="4">
        <f t="shared" si="1"/>
        <v>400</v>
      </c>
      <c r="H22" s="4">
        <f t="shared" si="2"/>
        <v>55200</v>
      </c>
      <c r="I22" s="5">
        <f t="shared" si="3"/>
        <v>18400</v>
      </c>
    </row>
    <row r="23" spans="1:9">
      <c r="A23" s="2">
        <v>44551</v>
      </c>
      <c r="B23" t="s">
        <v>24</v>
      </c>
      <c r="C23" t="s">
        <v>9</v>
      </c>
      <c r="D23" t="s">
        <v>10</v>
      </c>
      <c r="E23" s="3">
        <v>71</v>
      </c>
      <c r="F23" s="4">
        <f t="shared" si="0"/>
        <v>6000</v>
      </c>
      <c r="G23" s="4">
        <f t="shared" si="1"/>
        <v>4000</v>
      </c>
      <c r="H23" s="4">
        <f t="shared" si="2"/>
        <v>426000</v>
      </c>
      <c r="I23" s="5">
        <f t="shared" si="3"/>
        <v>142000</v>
      </c>
    </row>
    <row r="24" spans="1:9">
      <c r="A24" s="2">
        <v>44418</v>
      </c>
      <c r="B24" t="s">
        <v>8</v>
      </c>
      <c r="C24" t="s">
        <v>12</v>
      </c>
      <c r="D24" t="s">
        <v>26</v>
      </c>
      <c r="E24" s="3">
        <v>103</v>
      </c>
      <c r="F24" s="4">
        <f t="shared" si="0"/>
        <v>600</v>
      </c>
      <c r="G24" s="4">
        <f t="shared" si="1"/>
        <v>400</v>
      </c>
      <c r="H24" s="4">
        <f t="shared" si="2"/>
        <v>61800</v>
      </c>
      <c r="I24" s="5">
        <f t="shared" si="3"/>
        <v>20600</v>
      </c>
    </row>
    <row r="25" spans="1:9">
      <c r="A25" s="2">
        <v>44532</v>
      </c>
      <c r="B25" t="s">
        <v>27</v>
      </c>
      <c r="C25" t="s">
        <v>18</v>
      </c>
      <c r="D25" t="s">
        <v>19</v>
      </c>
      <c r="E25" s="3">
        <v>55</v>
      </c>
      <c r="F25" s="4">
        <f t="shared" si="0"/>
        <v>1000</v>
      </c>
      <c r="G25" s="4">
        <f t="shared" si="1"/>
        <v>700</v>
      </c>
      <c r="H25" s="4">
        <f t="shared" si="2"/>
        <v>55000</v>
      </c>
      <c r="I25" s="5">
        <f t="shared" si="3"/>
        <v>16500</v>
      </c>
    </row>
    <row r="26" spans="1:9">
      <c r="A26" s="2">
        <v>44438</v>
      </c>
      <c r="B26" t="s">
        <v>22</v>
      </c>
      <c r="C26" t="s">
        <v>12</v>
      </c>
      <c r="D26" t="s">
        <v>21</v>
      </c>
      <c r="E26" s="3">
        <v>93</v>
      </c>
      <c r="F26" s="4">
        <f t="shared" si="0"/>
        <v>4000</v>
      </c>
      <c r="G26" s="4">
        <f t="shared" si="1"/>
        <v>3000</v>
      </c>
      <c r="H26" s="4">
        <f t="shared" si="2"/>
        <v>372000</v>
      </c>
      <c r="I26" s="5">
        <f t="shared" si="3"/>
        <v>93000</v>
      </c>
    </row>
    <row r="27" spans="1:9">
      <c r="A27" s="2">
        <v>43971</v>
      </c>
      <c r="B27" t="s">
        <v>14</v>
      </c>
      <c r="C27" t="s">
        <v>15</v>
      </c>
      <c r="D27" t="s">
        <v>26</v>
      </c>
      <c r="E27" s="3">
        <v>143</v>
      </c>
      <c r="F27" s="4">
        <f t="shared" si="0"/>
        <v>600</v>
      </c>
      <c r="G27" s="4">
        <f t="shared" si="1"/>
        <v>400</v>
      </c>
      <c r="H27" s="4">
        <f t="shared" si="2"/>
        <v>85800</v>
      </c>
      <c r="I27" s="5">
        <f t="shared" si="3"/>
        <v>28600</v>
      </c>
    </row>
    <row r="28" spans="1:9">
      <c r="A28" s="2">
        <v>44452</v>
      </c>
      <c r="B28" t="s">
        <v>23</v>
      </c>
      <c r="C28" t="s">
        <v>9</v>
      </c>
      <c r="D28" t="s">
        <v>13</v>
      </c>
      <c r="E28" s="3">
        <v>143</v>
      </c>
      <c r="F28" s="4">
        <f t="shared" si="0"/>
        <v>3500</v>
      </c>
      <c r="G28" s="4">
        <f t="shared" si="1"/>
        <v>2500</v>
      </c>
      <c r="H28" s="4">
        <f t="shared" si="2"/>
        <v>500500</v>
      </c>
      <c r="I28" s="5">
        <f t="shared" si="3"/>
        <v>143000</v>
      </c>
    </row>
    <row r="29" spans="1:9">
      <c r="A29" s="2">
        <v>44496</v>
      </c>
      <c r="B29" t="s">
        <v>25</v>
      </c>
      <c r="C29" t="s">
        <v>18</v>
      </c>
      <c r="D29" t="s">
        <v>26</v>
      </c>
      <c r="E29" s="3">
        <v>99</v>
      </c>
      <c r="F29" s="4">
        <f t="shared" si="0"/>
        <v>600</v>
      </c>
      <c r="G29" s="4">
        <f t="shared" si="1"/>
        <v>400</v>
      </c>
      <c r="H29" s="4">
        <f t="shared" si="2"/>
        <v>59400</v>
      </c>
      <c r="I29" s="5">
        <f t="shared" si="3"/>
        <v>19800</v>
      </c>
    </row>
    <row r="30" spans="1:9">
      <c r="A30" s="2">
        <v>44187</v>
      </c>
      <c r="B30" t="s">
        <v>17</v>
      </c>
      <c r="C30" t="s">
        <v>9</v>
      </c>
      <c r="D30" t="s">
        <v>19</v>
      </c>
      <c r="E30" s="3">
        <v>120</v>
      </c>
      <c r="F30" s="4">
        <f t="shared" si="0"/>
        <v>1000</v>
      </c>
      <c r="G30" s="4">
        <f t="shared" si="1"/>
        <v>700</v>
      </c>
      <c r="H30" s="4">
        <f t="shared" si="2"/>
        <v>120000</v>
      </c>
      <c r="I30" s="5">
        <f t="shared" si="3"/>
        <v>36000</v>
      </c>
    </row>
    <row r="31" spans="1:9">
      <c r="A31" s="2">
        <v>44405</v>
      </c>
      <c r="B31" t="s">
        <v>11</v>
      </c>
      <c r="C31" t="s">
        <v>15</v>
      </c>
      <c r="D31" t="s">
        <v>13</v>
      </c>
      <c r="E31" s="3">
        <v>66</v>
      </c>
      <c r="F31" s="4">
        <f t="shared" si="0"/>
        <v>3500</v>
      </c>
      <c r="G31" s="4">
        <f t="shared" si="1"/>
        <v>2500</v>
      </c>
      <c r="H31" s="4">
        <f t="shared" si="2"/>
        <v>231000</v>
      </c>
      <c r="I31" s="5">
        <f t="shared" si="3"/>
        <v>66000</v>
      </c>
    </row>
    <row r="32" spans="1:9">
      <c r="A32" s="2">
        <v>44103</v>
      </c>
      <c r="B32" t="s">
        <v>25</v>
      </c>
      <c r="C32" t="s">
        <v>18</v>
      </c>
      <c r="D32" t="s">
        <v>16</v>
      </c>
      <c r="E32" s="3">
        <v>88</v>
      </c>
      <c r="F32" s="4">
        <f t="shared" si="0"/>
        <v>1200</v>
      </c>
      <c r="G32" s="4">
        <f t="shared" si="1"/>
        <v>800</v>
      </c>
      <c r="H32" s="4">
        <f t="shared" si="2"/>
        <v>105600</v>
      </c>
      <c r="I32" s="5">
        <f t="shared" si="3"/>
        <v>35200</v>
      </c>
    </row>
    <row r="33" spans="1:9">
      <c r="A33" s="2">
        <v>44126</v>
      </c>
      <c r="B33" t="s">
        <v>17</v>
      </c>
      <c r="C33" t="s">
        <v>12</v>
      </c>
      <c r="D33" t="s">
        <v>28</v>
      </c>
      <c r="E33" s="3">
        <v>127</v>
      </c>
      <c r="F33" s="4">
        <f t="shared" si="0"/>
        <v>10000</v>
      </c>
      <c r="G33" s="4">
        <f t="shared" si="1"/>
        <v>7000</v>
      </c>
      <c r="H33" s="4">
        <f t="shared" si="2"/>
        <v>1270000</v>
      </c>
      <c r="I33" s="5">
        <f t="shared" si="3"/>
        <v>381000</v>
      </c>
    </row>
    <row r="34" spans="1:9">
      <c r="A34" s="2">
        <v>43970</v>
      </c>
      <c r="B34" t="s">
        <v>20</v>
      </c>
      <c r="C34" t="s">
        <v>9</v>
      </c>
      <c r="D34" t="s">
        <v>21</v>
      </c>
      <c r="E34" s="3">
        <v>67</v>
      </c>
      <c r="F34" s="4">
        <f t="shared" si="0"/>
        <v>4000</v>
      </c>
      <c r="G34" s="4">
        <f t="shared" si="1"/>
        <v>3000</v>
      </c>
      <c r="H34" s="4">
        <f t="shared" si="2"/>
        <v>268000</v>
      </c>
      <c r="I34" s="5">
        <f t="shared" si="3"/>
        <v>67000</v>
      </c>
    </row>
    <row r="35" spans="1:9">
      <c r="A35" s="2">
        <v>44536</v>
      </c>
      <c r="B35" t="s">
        <v>11</v>
      </c>
      <c r="C35" t="s">
        <v>12</v>
      </c>
      <c r="D35" t="s">
        <v>16</v>
      </c>
      <c r="E35" s="3">
        <v>67</v>
      </c>
      <c r="F35" s="4">
        <f t="shared" si="0"/>
        <v>1200</v>
      </c>
      <c r="G35" s="4">
        <f t="shared" si="1"/>
        <v>800</v>
      </c>
      <c r="H35" s="4">
        <f t="shared" si="2"/>
        <v>80400</v>
      </c>
      <c r="I35" s="5">
        <f t="shared" si="3"/>
        <v>26800</v>
      </c>
    </row>
    <row r="36" spans="1:9">
      <c r="A36" s="2">
        <v>44069</v>
      </c>
      <c r="B36" t="s">
        <v>27</v>
      </c>
      <c r="C36" t="s">
        <v>15</v>
      </c>
      <c r="D36" t="s">
        <v>19</v>
      </c>
      <c r="E36" s="3">
        <v>149</v>
      </c>
      <c r="F36" s="4">
        <f t="shared" si="0"/>
        <v>1000</v>
      </c>
      <c r="G36" s="4">
        <f t="shared" si="1"/>
        <v>700</v>
      </c>
      <c r="H36" s="4">
        <f t="shared" si="2"/>
        <v>149000</v>
      </c>
      <c r="I36" s="5">
        <f t="shared" si="3"/>
        <v>44700</v>
      </c>
    </row>
    <row r="37" spans="1:9">
      <c r="A37" s="2">
        <v>44378</v>
      </c>
      <c r="B37" t="s">
        <v>20</v>
      </c>
      <c r="C37" t="s">
        <v>18</v>
      </c>
      <c r="D37" t="s">
        <v>26</v>
      </c>
      <c r="E37" s="3">
        <v>104</v>
      </c>
      <c r="F37" s="4">
        <f t="shared" si="0"/>
        <v>600</v>
      </c>
      <c r="G37" s="4">
        <f t="shared" si="1"/>
        <v>400</v>
      </c>
      <c r="H37" s="4">
        <f t="shared" si="2"/>
        <v>62400</v>
      </c>
      <c r="I37" s="5">
        <f t="shared" si="3"/>
        <v>20800</v>
      </c>
    </row>
    <row r="38" spans="1:9">
      <c r="A38" s="2">
        <v>44404</v>
      </c>
      <c r="B38" t="s">
        <v>24</v>
      </c>
      <c r="C38" t="s">
        <v>9</v>
      </c>
      <c r="D38" t="s">
        <v>26</v>
      </c>
      <c r="E38" s="3">
        <v>57</v>
      </c>
      <c r="F38" s="4">
        <f t="shared" si="0"/>
        <v>600</v>
      </c>
      <c r="G38" s="4">
        <f t="shared" si="1"/>
        <v>400</v>
      </c>
      <c r="H38" s="4">
        <f t="shared" si="2"/>
        <v>34200</v>
      </c>
      <c r="I38" s="5">
        <f t="shared" si="3"/>
        <v>11400</v>
      </c>
    </row>
    <row r="39" spans="1:9">
      <c r="A39" s="2">
        <v>44109</v>
      </c>
      <c r="B39" t="s">
        <v>14</v>
      </c>
      <c r="C39" t="s">
        <v>12</v>
      </c>
      <c r="D39" t="s">
        <v>26</v>
      </c>
      <c r="E39" s="3">
        <v>90</v>
      </c>
      <c r="F39" s="4">
        <f t="shared" si="0"/>
        <v>600</v>
      </c>
      <c r="G39" s="4">
        <f t="shared" si="1"/>
        <v>400</v>
      </c>
      <c r="H39" s="4">
        <f t="shared" si="2"/>
        <v>54000</v>
      </c>
      <c r="I39" s="5">
        <f t="shared" si="3"/>
        <v>18000</v>
      </c>
    </row>
    <row r="40" spans="1:9">
      <c r="A40" s="2">
        <v>44076</v>
      </c>
      <c r="B40" t="s">
        <v>22</v>
      </c>
      <c r="C40" t="s">
        <v>15</v>
      </c>
      <c r="D40" t="s">
        <v>26</v>
      </c>
      <c r="E40" s="3">
        <v>67</v>
      </c>
      <c r="F40" s="4">
        <f t="shared" si="0"/>
        <v>600</v>
      </c>
      <c r="G40" s="4">
        <f t="shared" si="1"/>
        <v>400</v>
      </c>
      <c r="H40" s="4">
        <f t="shared" si="2"/>
        <v>40200</v>
      </c>
      <c r="I40" s="5">
        <f t="shared" si="3"/>
        <v>13400</v>
      </c>
    </row>
    <row r="41" spans="1:9">
      <c r="A41" s="2">
        <v>44441</v>
      </c>
      <c r="B41" t="s">
        <v>8</v>
      </c>
      <c r="C41" t="s">
        <v>18</v>
      </c>
      <c r="D41" t="s">
        <v>21</v>
      </c>
      <c r="E41" s="3">
        <v>127</v>
      </c>
      <c r="F41" s="4">
        <f t="shared" si="0"/>
        <v>4000</v>
      </c>
      <c r="G41" s="4">
        <f t="shared" si="1"/>
        <v>3000</v>
      </c>
      <c r="H41" s="4">
        <f t="shared" si="2"/>
        <v>508000</v>
      </c>
      <c r="I41" s="5">
        <f t="shared" si="3"/>
        <v>127000</v>
      </c>
    </row>
    <row r="42" spans="1:9">
      <c r="A42" s="2">
        <v>44299</v>
      </c>
      <c r="B42" t="s">
        <v>22</v>
      </c>
      <c r="C42" t="s">
        <v>9</v>
      </c>
      <c r="D42" t="s">
        <v>19</v>
      </c>
      <c r="E42" s="3">
        <v>108</v>
      </c>
      <c r="F42" s="4">
        <f t="shared" si="0"/>
        <v>1000</v>
      </c>
      <c r="G42" s="4">
        <f t="shared" si="1"/>
        <v>700</v>
      </c>
      <c r="H42" s="4">
        <f t="shared" si="2"/>
        <v>108000</v>
      </c>
      <c r="I42" s="5">
        <f t="shared" si="3"/>
        <v>32400</v>
      </c>
    </row>
    <row r="43" spans="1:9">
      <c r="A43" s="2">
        <v>44322</v>
      </c>
      <c r="B43" t="s">
        <v>14</v>
      </c>
      <c r="C43" t="s">
        <v>12</v>
      </c>
      <c r="D43" t="s">
        <v>13</v>
      </c>
      <c r="E43" s="3">
        <v>66</v>
      </c>
      <c r="F43" s="4">
        <f t="shared" si="0"/>
        <v>3500</v>
      </c>
      <c r="G43" s="4">
        <f t="shared" si="1"/>
        <v>2500</v>
      </c>
      <c r="H43" s="4">
        <f t="shared" si="2"/>
        <v>231000</v>
      </c>
      <c r="I43" s="5">
        <f t="shared" si="3"/>
        <v>66000</v>
      </c>
    </row>
    <row r="44" spans="1:9">
      <c r="A44" s="2">
        <v>44211</v>
      </c>
      <c r="B44" t="s">
        <v>8</v>
      </c>
      <c r="C44" t="s">
        <v>18</v>
      </c>
      <c r="D44" t="s">
        <v>10</v>
      </c>
      <c r="E44" s="3">
        <v>78</v>
      </c>
      <c r="F44" s="4">
        <f t="shared" si="0"/>
        <v>6000</v>
      </c>
      <c r="G44" s="4">
        <f t="shared" si="1"/>
        <v>4000</v>
      </c>
      <c r="H44" s="4">
        <f t="shared" si="2"/>
        <v>468000</v>
      </c>
      <c r="I44" s="5">
        <f t="shared" si="3"/>
        <v>156000</v>
      </c>
    </row>
    <row r="45" spans="1:9">
      <c r="A45" s="2">
        <v>44070</v>
      </c>
      <c r="B45" t="s">
        <v>24</v>
      </c>
      <c r="C45" t="s">
        <v>15</v>
      </c>
      <c r="D45" t="s">
        <v>19</v>
      </c>
      <c r="E45" s="3">
        <v>69</v>
      </c>
      <c r="F45" s="4">
        <f t="shared" si="0"/>
        <v>1000</v>
      </c>
      <c r="G45" s="4">
        <f t="shared" si="1"/>
        <v>700</v>
      </c>
      <c r="H45" s="4">
        <f t="shared" si="2"/>
        <v>69000</v>
      </c>
      <c r="I45" s="5">
        <f t="shared" si="3"/>
        <v>20700</v>
      </c>
    </row>
    <row r="46" spans="1:9">
      <c r="A46" s="2">
        <v>44232</v>
      </c>
      <c r="B46" t="s">
        <v>20</v>
      </c>
      <c r="C46" t="s">
        <v>9</v>
      </c>
      <c r="D46" t="s">
        <v>16</v>
      </c>
      <c r="E46" s="3">
        <v>59</v>
      </c>
      <c r="F46" s="4">
        <f t="shared" si="0"/>
        <v>1200</v>
      </c>
      <c r="G46" s="4">
        <f t="shared" si="1"/>
        <v>800</v>
      </c>
      <c r="H46" s="4">
        <f t="shared" si="2"/>
        <v>70800</v>
      </c>
      <c r="I46" s="5">
        <f t="shared" si="3"/>
        <v>23600</v>
      </c>
    </row>
    <row r="47" spans="1:9">
      <c r="A47" s="2">
        <v>44517</v>
      </c>
      <c r="B47" t="s">
        <v>27</v>
      </c>
      <c r="C47" t="s">
        <v>15</v>
      </c>
      <c r="D47" t="s">
        <v>26</v>
      </c>
      <c r="E47" s="3">
        <v>109</v>
      </c>
      <c r="F47" s="4">
        <f t="shared" si="0"/>
        <v>600</v>
      </c>
      <c r="G47" s="4">
        <f t="shared" si="1"/>
        <v>400</v>
      </c>
      <c r="H47" s="4">
        <f t="shared" si="2"/>
        <v>65400</v>
      </c>
      <c r="I47" s="5">
        <f t="shared" si="3"/>
        <v>21800</v>
      </c>
    </row>
    <row r="48" spans="1:9">
      <c r="A48" s="2">
        <v>44193</v>
      </c>
      <c r="B48" t="s">
        <v>25</v>
      </c>
      <c r="C48" t="s">
        <v>12</v>
      </c>
      <c r="D48" t="s">
        <v>21</v>
      </c>
      <c r="E48" s="3">
        <v>61</v>
      </c>
      <c r="F48" s="4">
        <f t="shared" si="0"/>
        <v>4000</v>
      </c>
      <c r="G48" s="4">
        <f t="shared" si="1"/>
        <v>3000</v>
      </c>
      <c r="H48" s="4">
        <f t="shared" si="2"/>
        <v>244000</v>
      </c>
      <c r="I48" s="5">
        <f t="shared" si="3"/>
        <v>61000</v>
      </c>
    </row>
    <row r="49" spans="1:9">
      <c r="A49" s="2">
        <v>44496</v>
      </c>
      <c r="B49" t="s">
        <v>20</v>
      </c>
      <c r="C49" t="s">
        <v>18</v>
      </c>
      <c r="D49" t="s">
        <v>26</v>
      </c>
      <c r="E49" s="3">
        <v>130</v>
      </c>
      <c r="F49" s="4">
        <f t="shared" si="0"/>
        <v>600</v>
      </c>
      <c r="G49" s="4">
        <f t="shared" si="1"/>
        <v>400</v>
      </c>
      <c r="H49" s="4">
        <f t="shared" si="2"/>
        <v>78000</v>
      </c>
      <c r="I49" s="5">
        <f t="shared" si="3"/>
        <v>26000</v>
      </c>
    </row>
    <row r="50" spans="1:9">
      <c r="A50" s="2">
        <v>44502</v>
      </c>
      <c r="B50" t="s">
        <v>17</v>
      </c>
      <c r="C50" t="s">
        <v>15</v>
      </c>
      <c r="D50" t="s">
        <v>13</v>
      </c>
      <c r="E50" s="3">
        <v>60</v>
      </c>
      <c r="F50" s="4">
        <f t="shared" si="0"/>
        <v>3500</v>
      </c>
      <c r="G50" s="4">
        <f t="shared" si="1"/>
        <v>2500</v>
      </c>
      <c r="H50" s="4">
        <f t="shared" si="2"/>
        <v>210000</v>
      </c>
      <c r="I50" s="5">
        <f t="shared" si="3"/>
        <v>60000</v>
      </c>
    </row>
    <row r="51" spans="1:9">
      <c r="A51" s="2">
        <v>43958</v>
      </c>
      <c r="B51" t="s">
        <v>11</v>
      </c>
      <c r="C51" t="s">
        <v>12</v>
      </c>
      <c r="D51" t="s">
        <v>10</v>
      </c>
      <c r="E51" s="3">
        <v>73</v>
      </c>
      <c r="F51" s="4">
        <f t="shared" si="0"/>
        <v>6000</v>
      </c>
      <c r="G51" s="4">
        <f t="shared" si="1"/>
        <v>4000</v>
      </c>
      <c r="H51" s="4">
        <f t="shared" si="2"/>
        <v>438000</v>
      </c>
      <c r="I51" s="5">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Sheet5</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Dinesh kumar. R Dk</cp:lastModifiedBy>
  <dcterms:created xsi:type="dcterms:W3CDTF">2024-05-30T14:35:02Z</dcterms:created>
  <dcterms:modified xsi:type="dcterms:W3CDTF">2024-11-08T06:03:17Z</dcterms:modified>
</cp:coreProperties>
</file>