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an\Documents\GitHub\lootDropSimulator\Loot Drop Simulator\"/>
    </mc:Choice>
  </mc:AlternateContent>
  <xr:revisionPtr revIDLastSave="0" documentId="13_ncr:1_{892DFDA3-6583-4691-8DB4-3F40DF96C5DB}" xr6:coauthVersionLast="43" xr6:coauthVersionMax="43" xr10:uidLastSave="{00000000-0000-0000-0000-000000000000}"/>
  <bookViews>
    <workbookView xWindow="-110" yWindow="490" windowWidth="22780" windowHeight="14660" xr2:uid="{C9F63190-20F7-4C07-AE03-05F516A7D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4" i="1" l="1"/>
  <c r="J24" i="1"/>
  <c r="F24" i="1" s="1"/>
  <c r="H24" i="1"/>
  <c r="C24" i="1"/>
  <c r="E24" i="1" l="1"/>
  <c r="D24" i="1"/>
  <c r="AB34" i="1"/>
  <c r="AB33" i="1"/>
  <c r="AB32" i="1"/>
  <c r="AB31" i="1"/>
  <c r="AB30" i="1"/>
  <c r="AB29" i="1"/>
  <c r="AB28" i="1"/>
  <c r="AB27" i="1"/>
  <c r="AB26" i="1"/>
  <c r="AB25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H26" i="1"/>
  <c r="H27" i="1"/>
  <c r="H28" i="1"/>
  <c r="H29" i="1"/>
  <c r="H30" i="1"/>
  <c r="H31" i="1"/>
  <c r="H32" i="1"/>
  <c r="H33" i="1"/>
  <c r="H34" i="1"/>
  <c r="J22" i="1"/>
  <c r="J34" i="1"/>
  <c r="J33" i="1"/>
  <c r="J32" i="1"/>
  <c r="J31" i="1"/>
  <c r="J30" i="1"/>
  <c r="J29" i="1"/>
  <c r="J28" i="1"/>
  <c r="J27" i="1"/>
  <c r="J26" i="1"/>
  <c r="J25" i="1"/>
  <c r="J23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5" i="1"/>
  <c r="H23" i="1"/>
  <c r="H22" i="1"/>
  <c r="H21" i="1"/>
  <c r="H20" i="1"/>
  <c r="H19" i="1"/>
  <c r="H18" i="1"/>
  <c r="C34" i="1"/>
  <c r="C33" i="1"/>
  <c r="C3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C21" i="1"/>
  <c r="C17" i="1"/>
  <c r="C13" i="1"/>
  <c r="C9" i="1"/>
  <c r="C5" i="1"/>
  <c r="C3" i="1"/>
  <c r="C4" i="1"/>
  <c r="C6" i="1"/>
  <c r="C7" i="1"/>
  <c r="C8" i="1"/>
  <c r="C10" i="1"/>
  <c r="C11" i="1"/>
  <c r="C12" i="1"/>
  <c r="C14" i="1"/>
  <c r="C15" i="1"/>
  <c r="C16" i="1"/>
  <c r="C18" i="1"/>
  <c r="C19" i="1"/>
  <c r="C20" i="1"/>
  <c r="C22" i="1"/>
  <c r="C23" i="1"/>
  <c r="C25" i="1"/>
  <c r="C26" i="1"/>
  <c r="C27" i="1"/>
  <c r="C28" i="1"/>
  <c r="C29" i="1"/>
  <c r="C30" i="1"/>
  <c r="C31" i="1"/>
  <c r="C2" i="1"/>
  <c r="F2" i="1" l="1"/>
  <c r="F21" i="1"/>
  <c r="E21" i="1" s="1"/>
  <c r="F29" i="1"/>
  <c r="F17" i="1"/>
  <c r="E17" i="1" s="1"/>
  <c r="F13" i="1"/>
  <c r="D13" i="1" s="1"/>
  <c r="F9" i="1"/>
  <c r="D9" i="1" s="1"/>
  <c r="F4" i="1"/>
  <c r="F31" i="1"/>
  <c r="E31" i="1" s="1"/>
  <c r="F27" i="1"/>
  <c r="D27" i="1" s="1"/>
  <c r="F28" i="1"/>
  <c r="F32" i="1"/>
  <c r="D32" i="1" s="1"/>
  <c r="F34" i="1"/>
  <c r="D34" i="1" s="1"/>
  <c r="F30" i="1"/>
  <c r="F26" i="1"/>
  <c r="F33" i="1"/>
  <c r="F5" i="1"/>
  <c r="E27" i="1"/>
  <c r="F22" i="1"/>
  <c r="D22" i="1" s="1"/>
  <c r="F14" i="1"/>
  <c r="F10" i="1"/>
  <c r="D10" i="1" s="1"/>
  <c r="F6" i="1"/>
  <c r="E6" i="1" s="1"/>
  <c r="F18" i="1"/>
  <c r="D18" i="1" s="1"/>
  <c r="F23" i="1"/>
  <c r="F19" i="1"/>
  <c r="D19" i="1" s="1"/>
  <c r="F25" i="1"/>
  <c r="E25" i="1" s="1"/>
  <c r="F16" i="1"/>
  <c r="E16" i="1" s="1"/>
  <c r="F12" i="1"/>
  <c r="E12" i="1" s="1"/>
  <c r="F8" i="1"/>
  <c r="D8" i="1" s="1"/>
  <c r="F20" i="1"/>
  <c r="E20" i="1" s="1"/>
  <c r="F3" i="1"/>
  <c r="D3" i="1" s="1"/>
  <c r="F7" i="1"/>
  <c r="D7" i="1" s="1"/>
  <c r="F11" i="1"/>
  <c r="E11" i="1" s="1"/>
  <c r="F15" i="1"/>
  <c r="E15" i="1" s="1"/>
  <c r="D26" i="1"/>
  <c r="D23" i="1"/>
  <c r="E28" i="1"/>
  <c r="D30" i="1"/>
  <c r="D33" i="1"/>
  <c r="D29" i="1"/>
  <c r="D14" i="1"/>
  <c r="D5" i="1"/>
  <c r="E4" i="1"/>
  <c r="D31" i="1"/>
  <c r="D21" i="1" l="1"/>
  <c r="E34" i="1"/>
  <c r="D11" i="1"/>
  <c r="E9" i="1"/>
  <c r="E10" i="1"/>
  <c r="E19" i="1"/>
  <c r="E7" i="1"/>
  <c r="E26" i="1"/>
  <c r="D6" i="1"/>
  <c r="E32" i="1"/>
  <c r="D28" i="1"/>
  <c r="E33" i="1"/>
  <c r="E30" i="1"/>
  <c r="E29" i="1"/>
  <c r="E23" i="1"/>
  <c r="D20" i="1"/>
  <c r="E18" i="1"/>
  <c r="D25" i="1"/>
  <c r="E22" i="1"/>
  <c r="D4" i="1"/>
  <c r="D17" i="1"/>
  <c r="E3" i="1"/>
  <c r="E8" i="1"/>
  <c r="D12" i="1"/>
  <c r="E14" i="1"/>
  <c r="D16" i="1"/>
  <c r="D15" i="1"/>
  <c r="E5" i="1"/>
  <c r="E13" i="1"/>
  <c r="D2" i="1" l="1"/>
  <c r="E2" i="1" l="1"/>
</calcChain>
</file>

<file path=xl/sharedStrings.xml><?xml version="1.0" encoding="utf-8"?>
<sst xmlns="http://schemas.openxmlformats.org/spreadsheetml/2006/main" count="100" uniqueCount="47">
  <si>
    <t>BASE_ID</t>
  </si>
  <si>
    <t>PISTOL</t>
  </si>
  <si>
    <t>NAME</t>
  </si>
  <si>
    <t>SPEED</t>
  </si>
  <si>
    <t>SUBMACHINE</t>
  </si>
  <si>
    <t>RIFLE</t>
  </si>
  <si>
    <t>SNIPER</t>
  </si>
  <si>
    <t>SHOTGUN</t>
  </si>
  <si>
    <t>MACHINE</t>
  </si>
  <si>
    <t>ROCKET</t>
  </si>
  <si>
    <t>KINETIC_LOW</t>
  </si>
  <si>
    <t>VOID_LOW</t>
  </si>
  <si>
    <t>VOID_HIGH</t>
  </si>
  <si>
    <t>ENTROPY_LOW</t>
  </si>
  <si>
    <t>ENTROPY_HIGH</t>
  </si>
  <si>
    <t>QUANTUM_LOW</t>
  </si>
  <si>
    <t>QUANTUM_HIGH</t>
  </si>
  <si>
    <t>RATE_OF_FIRE</t>
  </si>
  <si>
    <t>RANGE</t>
  </si>
  <si>
    <t>CRITICAL_CHANCE</t>
  </si>
  <si>
    <t>CRITICAL_MULTIPLIER</t>
  </si>
  <si>
    <t>PRECISION_MULTIPLIER</t>
  </si>
  <si>
    <t>HANDLING</t>
  </si>
  <si>
    <t>STABILITY</t>
  </si>
  <si>
    <t>MAGAZINE</t>
  </si>
  <si>
    <t>RESERVE_AMMO</t>
  </si>
  <si>
    <t>PROJECTILES</t>
  </si>
  <si>
    <t>BLAST_RADIUS</t>
  </si>
  <si>
    <t>SPREAD</t>
  </si>
  <si>
    <t>VELOCITY</t>
  </si>
  <si>
    <t>HEAVY</t>
  </si>
  <si>
    <t>BALANCED</t>
  </si>
  <si>
    <t>LIGHT</t>
  </si>
  <si>
    <t>RELOAD_SPEED</t>
  </si>
  <si>
    <t>NORMAL DPS</t>
  </si>
  <si>
    <t>PRECISION DPS</t>
  </si>
  <si>
    <t>DAMAGE / PROJECTILE</t>
  </si>
  <si>
    <t>RAPID</t>
  </si>
  <si>
    <t>FIRE_MODE</t>
  </si>
  <si>
    <t>BEAM</t>
  </si>
  <si>
    <t>MELEE</t>
  </si>
  <si>
    <t>RESERVE_MULTIPLIER</t>
  </si>
  <si>
    <t>AIM_ASSIST</t>
  </si>
  <si>
    <t>KINETIC_HIGH</t>
  </si>
  <si>
    <t>BASE_ENERGY_LOW</t>
  </si>
  <si>
    <t>BASE_ENERGY_HIGH</t>
  </si>
  <si>
    <t>BASE_ENERGY_TYPE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</si>
</sst>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textRotation="90"/>
    </xf>
    <xf numFmtId="2" fontId="2" fillId="0" borderId="1" xfId="0" applyNumberFormat="1" applyFont="1" applyBorder="1" applyAlignment="1">
      <alignment horizontal="center" vertical="center" textRotation="90" wrapText="1"/>
    </xf>
    <xf numFmtId="2" fontId="1" fillId="0" borderId="0" xfId="0" applyNumberFormat="1" applyFont="1"/>
    <xf numFmtId="164" fontId="2" fillId="0" borderId="1" xfId="0" applyNumberFormat="1" applyFont="1" applyBorder="1" applyAlignment="1">
      <alignment textRotation="90"/>
    </xf>
    <xf numFmtId="164" fontId="1" fillId="0" borderId="0" xfId="0" applyNumberFormat="1" applyFont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/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1" xfId="0" applyFont="1" applyFill="1" applyBorder="1"/>
    <xf numFmtId="2" fontId="1" fillId="4" borderId="1" xfId="0" applyNumberFormat="1" applyFont="1" applyFill="1" applyBorder="1"/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5" borderId="1" xfId="0" applyFont="1" applyFill="1" applyBorder="1"/>
    <xf numFmtId="2" fontId="1" fillId="5" borderId="1" xfId="0" applyNumberFormat="1" applyFont="1" applyFill="1" applyBorder="1"/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6" borderId="1" xfId="0" applyFont="1" applyFill="1" applyBorder="1"/>
    <xf numFmtId="2" fontId="1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7" borderId="1" xfId="0" applyFont="1" applyFill="1" applyBorder="1"/>
    <xf numFmtId="2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/>
    <xf numFmtId="0" fontId="1" fillId="8" borderId="1" xfId="0" applyFont="1" applyFill="1" applyBorder="1"/>
    <xf numFmtId="2" fontId="1" fillId="8" borderId="1" xfId="0" applyNumberFormat="1" applyFont="1" applyFill="1" applyBorder="1"/>
    <xf numFmtId="164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/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/>
    <xf numFmtId="0" fontId="1" fillId="10" borderId="1" xfId="0" applyFont="1" applyFill="1" applyBorder="1"/>
    <xf numFmtId="2" fontId="1" fillId="10" borderId="1" xfId="0" applyNumberFormat="1" applyFont="1" applyFill="1" applyBorder="1"/>
    <xf numFmtId="164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/>
    <xf numFmtId="0" fontId="2" fillId="0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ACBC-8FA6-4BD0-BD4D-455D53CE3446}">
  <dimension ref="A1:AH34"/>
  <sheetViews>
    <sheetView tabSelected="1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Z25" sqref="Z25"/>
    </sheetView>
  </sheetViews>
  <sheetFormatPr defaultRowHeight="12" x14ac:dyDescent="0.3"/>
  <cols>
    <col min="1" max="1" width="10.08984375" style="1" bestFit="1" customWidth="1"/>
    <col min="2" max="2" width="8.08984375" style="1" bestFit="1" customWidth="1"/>
    <col min="3" max="3" width="18.36328125" style="1" bestFit="1" customWidth="1"/>
    <col min="4" max="6" width="5.36328125" style="6" bestFit="1" customWidth="1"/>
    <col min="7" max="8" width="4.54296875" style="8" bestFit="1" customWidth="1"/>
    <col min="9" max="11" width="3.54296875" style="1" bestFit="1" customWidth="1"/>
    <col min="12" max="17" width="3.54296875" style="1" customWidth="1"/>
    <col min="18" max="20" width="3.54296875" style="1" bestFit="1" customWidth="1"/>
    <col min="21" max="22" width="4.08984375" style="1" bestFit="1" customWidth="1"/>
    <col min="23" max="32" width="3.54296875" style="1" bestFit="1" customWidth="1"/>
    <col min="33" max="33" width="4.08984375" style="1" bestFit="1" customWidth="1"/>
    <col min="34" max="34" width="3.54296875" style="1" bestFit="1" customWidth="1"/>
    <col min="35" max="16384" width="8.7265625" style="1"/>
  </cols>
  <sheetData>
    <row r="1" spans="1:34" customFormat="1" ht="125.5" x14ac:dyDescent="0.35">
      <c r="A1" s="3" t="s">
        <v>2</v>
      </c>
      <c r="B1" s="3" t="s">
        <v>3</v>
      </c>
      <c r="C1" s="3" t="s">
        <v>0</v>
      </c>
      <c r="D1" s="4" t="s">
        <v>35</v>
      </c>
      <c r="E1" s="4" t="s">
        <v>34</v>
      </c>
      <c r="F1" s="5" t="s">
        <v>36</v>
      </c>
      <c r="G1" s="7" t="s">
        <v>10</v>
      </c>
      <c r="H1" s="7" t="s">
        <v>43</v>
      </c>
      <c r="I1" s="2" t="s">
        <v>44</v>
      </c>
      <c r="J1" s="2" t="s">
        <v>45</v>
      </c>
      <c r="K1" s="2" t="s">
        <v>46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18</v>
      </c>
      <c r="W1" s="2" t="s">
        <v>22</v>
      </c>
      <c r="X1" s="2" t="s">
        <v>23</v>
      </c>
      <c r="Y1" s="2" t="s">
        <v>33</v>
      </c>
      <c r="Z1" s="2" t="s">
        <v>24</v>
      </c>
      <c r="AA1" s="2" t="s">
        <v>41</v>
      </c>
      <c r="AB1" s="2" t="s">
        <v>25</v>
      </c>
      <c r="AC1" s="2" t="s">
        <v>42</v>
      </c>
      <c r="AD1" s="2" t="s">
        <v>26</v>
      </c>
      <c r="AE1" s="2" t="s">
        <v>28</v>
      </c>
      <c r="AF1" s="2" t="s">
        <v>27</v>
      </c>
      <c r="AG1" s="2" t="s">
        <v>29</v>
      </c>
      <c r="AH1" s="54" t="s">
        <v>38</v>
      </c>
    </row>
    <row r="2" spans="1:34" s="43" customFormat="1" x14ac:dyDescent="0.3">
      <c r="A2" s="39" t="s">
        <v>1</v>
      </c>
      <c r="B2" s="39" t="s">
        <v>30</v>
      </c>
      <c r="C2" s="39" t="str">
        <f>CONCATENATE(A2,"_",B2)</f>
        <v>PISTOL_HEAVY</v>
      </c>
      <c r="D2" s="40">
        <f t="shared" ref="D2:D34" si="0">((1-(S2/100))*(F2)+((S2/100)*F2*T2))*AD2*R2*U2/60</f>
        <v>35.343000000000004</v>
      </c>
      <c r="E2" s="40">
        <f t="shared" ref="E2:E34" si="1">((1-(S2/100))*(F2)+((S2/100)*F2*T2))*AD2*R2/60</f>
        <v>19.635000000000002</v>
      </c>
      <c r="F2" s="40">
        <f xml:space="preserve"> SUM( AVERAGE(G2:H2), AVERAGE(I2:J2))</f>
        <v>10.5</v>
      </c>
      <c r="G2" s="41">
        <v>10</v>
      </c>
      <c r="H2" s="41">
        <f>G2+G2*0.1</f>
        <v>11</v>
      </c>
      <c r="I2" s="42">
        <v>0</v>
      </c>
      <c r="J2" s="41">
        <f t="shared" ref="H2:J25" si="2">I2+I2*0.1</f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110</v>
      </c>
      <c r="S2" s="42">
        <v>4</v>
      </c>
      <c r="T2" s="42">
        <v>1.5</v>
      </c>
      <c r="U2" s="42">
        <v>1.8</v>
      </c>
      <c r="V2" s="42">
        <v>61</v>
      </c>
      <c r="W2" s="42">
        <v>31</v>
      </c>
      <c r="X2" s="42">
        <v>28</v>
      </c>
      <c r="Y2" s="42">
        <v>31</v>
      </c>
      <c r="Z2" s="42">
        <v>8</v>
      </c>
      <c r="AA2" s="42">
        <v>8</v>
      </c>
      <c r="AB2" s="42">
        <f>Z2*AA2</f>
        <v>64</v>
      </c>
      <c r="AC2" s="42">
        <v>62</v>
      </c>
      <c r="AD2" s="42">
        <v>1</v>
      </c>
      <c r="AE2" s="42">
        <v>0</v>
      </c>
      <c r="AF2" s="42">
        <v>0</v>
      </c>
      <c r="AG2" s="42">
        <v>1000</v>
      </c>
      <c r="AH2" s="42">
        <v>1</v>
      </c>
    </row>
    <row r="3" spans="1:34" s="43" customFormat="1" x14ac:dyDescent="0.3">
      <c r="A3" s="39" t="s">
        <v>1</v>
      </c>
      <c r="B3" s="39" t="s">
        <v>31</v>
      </c>
      <c r="C3" s="39" t="str">
        <f t="shared" ref="C3:C34" si="3">CONCATENATE(A3,"_",B3)</f>
        <v>PISTOL_BALANCED</v>
      </c>
      <c r="D3" s="40">
        <f t="shared" si="0"/>
        <v>28.767899999999997</v>
      </c>
      <c r="E3" s="40">
        <f t="shared" si="1"/>
        <v>19.178599999999999</v>
      </c>
      <c r="F3" s="40">
        <f xml:space="preserve"> SUM( AVERAGE(G3:H3), AVERAGE(I3:J3))</f>
        <v>7.9799999999999995</v>
      </c>
      <c r="G3" s="41">
        <v>7.6</v>
      </c>
      <c r="H3" s="41">
        <f t="shared" si="2"/>
        <v>8.36</v>
      </c>
      <c r="I3" s="42">
        <v>0</v>
      </c>
      <c r="J3" s="41">
        <f t="shared" si="2"/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140</v>
      </c>
      <c r="S3" s="42">
        <v>6</v>
      </c>
      <c r="T3" s="42">
        <v>1.5</v>
      </c>
      <c r="U3" s="42">
        <v>1.5</v>
      </c>
      <c r="V3" s="42">
        <v>47</v>
      </c>
      <c r="W3" s="42">
        <v>47</v>
      </c>
      <c r="X3" s="42">
        <v>47</v>
      </c>
      <c r="Y3" s="42">
        <v>47</v>
      </c>
      <c r="Z3" s="42">
        <v>9</v>
      </c>
      <c r="AA3" s="42">
        <v>8</v>
      </c>
      <c r="AB3" s="42">
        <f t="shared" ref="AB3:AB34" si="4">Z3*AA3</f>
        <v>72</v>
      </c>
      <c r="AC3" s="42">
        <v>71</v>
      </c>
      <c r="AD3" s="42">
        <v>1</v>
      </c>
      <c r="AE3" s="42">
        <v>0</v>
      </c>
      <c r="AF3" s="42">
        <v>0</v>
      </c>
      <c r="AG3" s="42">
        <v>1000</v>
      </c>
      <c r="AH3" s="42">
        <v>1</v>
      </c>
    </row>
    <row r="4" spans="1:34" s="43" customFormat="1" x14ac:dyDescent="0.3">
      <c r="A4" s="39" t="s">
        <v>1</v>
      </c>
      <c r="B4" s="39" t="s">
        <v>32</v>
      </c>
      <c r="C4" s="39" t="str">
        <f t="shared" si="3"/>
        <v>PISTOL_LIGHT</v>
      </c>
      <c r="D4" s="40">
        <f t="shared" si="0"/>
        <v>30.135000000000002</v>
      </c>
      <c r="E4" s="40">
        <f t="shared" si="1"/>
        <v>18.834375000000001</v>
      </c>
      <c r="F4" s="40">
        <f xml:space="preserve"> SUM( AVERAGE(G4:H4), AVERAGE(I4:J4))</f>
        <v>7.35</v>
      </c>
      <c r="G4" s="41">
        <v>7</v>
      </c>
      <c r="H4" s="41">
        <f t="shared" si="2"/>
        <v>7.7</v>
      </c>
      <c r="I4" s="42">
        <v>0</v>
      </c>
      <c r="J4" s="41">
        <f t="shared" si="2"/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150</v>
      </c>
      <c r="S4" s="42">
        <v>5</v>
      </c>
      <c r="T4" s="42">
        <v>1.5</v>
      </c>
      <c r="U4" s="42">
        <v>1.6</v>
      </c>
      <c r="V4" s="42">
        <v>41</v>
      </c>
      <c r="W4" s="42">
        <v>67</v>
      </c>
      <c r="X4" s="42">
        <v>43</v>
      </c>
      <c r="Y4" s="42">
        <v>60</v>
      </c>
      <c r="Z4" s="42">
        <v>10</v>
      </c>
      <c r="AA4" s="42">
        <v>8</v>
      </c>
      <c r="AB4" s="42">
        <f t="shared" si="4"/>
        <v>80</v>
      </c>
      <c r="AC4" s="42">
        <v>86</v>
      </c>
      <c r="AD4" s="42">
        <v>1</v>
      </c>
      <c r="AE4" s="42">
        <v>0</v>
      </c>
      <c r="AF4" s="42">
        <v>0</v>
      </c>
      <c r="AG4" s="42">
        <v>1000</v>
      </c>
      <c r="AH4" s="42">
        <v>1</v>
      </c>
    </row>
    <row r="5" spans="1:34" s="43" customFormat="1" x14ac:dyDescent="0.3">
      <c r="A5" s="39" t="s">
        <v>1</v>
      </c>
      <c r="B5" s="39" t="s">
        <v>37</v>
      </c>
      <c r="C5" s="39" t="str">
        <f t="shared" si="3"/>
        <v>PISTOL_RAPID</v>
      </c>
      <c r="D5" s="40">
        <f t="shared" si="0"/>
        <v>26.652275999999993</v>
      </c>
      <c r="E5" s="40">
        <f t="shared" si="1"/>
        <v>19.037339999999997</v>
      </c>
      <c r="F5" s="40">
        <f t="shared" ref="F5:F34" si="5" xml:space="preserve"> SUM( AVERAGE(G5:H5), AVERAGE(I5:J5))</f>
        <v>6.09</v>
      </c>
      <c r="G5" s="41">
        <v>5.8</v>
      </c>
      <c r="H5" s="41">
        <f t="shared" si="2"/>
        <v>6.38</v>
      </c>
      <c r="I5" s="42">
        <v>0</v>
      </c>
      <c r="J5" s="41">
        <f t="shared" si="2"/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180</v>
      </c>
      <c r="S5" s="42">
        <v>7</v>
      </c>
      <c r="T5" s="42">
        <v>1.6</v>
      </c>
      <c r="U5" s="42">
        <v>1.4</v>
      </c>
      <c r="V5" s="42">
        <v>41</v>
      </c>
      <c r="W5" s="42">
        <v>41</v>
      </c>
      <c r="X5" s="42">
        <v>62</v>
      </c>
      <c r="Y5" s="42">
        <v>44</v>
      </c>
      <c r="Z5" s="42">
        <v>11</v>
      </c>
      <c r="AA5" s="42">
        <v>8</v>
      </c>
      <c r="AB5" s="42">
        <f t="shared" si="4"/>
        <v>88</v>
      </c>
      <c r="AC5" s="42">
        <v>76</v>
      </c>
      <c r="AD5" s="42">
        <v>1</v>
      </c>
      <c r="AE5" s="42">
        <v>0</v>
      </c>
      <c r="AF5" s="42">
        <v>0</v>
      </c>
      <c r="AG5" s="42">
        <v>1000</v>
      </c>
      <c r="AH5" s="42">
        <v>1</v>
      </c>
    </row>
    <row r="6" spans="1:34" s="48" customFormat="1" x14ac:dyDescent="0.3">
      <c r="A6" s="44" t="s">
        <v>4</v>
      </c>
      <c r="B6" s="44" t="s">
        <v>30</v>
      </c>
      <c r="C6" s="44" t="str">
        <f t="shared" si="3"/>
        <v>SUBMACHINE_HEAVY</v>
      </c>
      <c r="D6" s="45">
        <f t="shared" si="0"/>
        <v>32.602499999999999</v>
      </c>
      <c r="E6" s="45">
        <f t="shared" si="1"/>
        <v>21.734999999999999</v>
      </c>
      <c r="F6" s="45">
        <f t="shared" si="5"/>
        <v>2.1</v>
      </c>
      <c r="G6" s="46">
        <v>2</v>
      </c>
      <c r="H6" s="46">
        <f t="shared" si="2"/>
        <v>2.2000000000000002</v>
      </c>
      <c r="I6" s="47">
        <v>0</v>
      </c>
      <c r="J6" s="46">
        <f t="shared" si="2"/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600</v>
      </c>
      <c r="S6" s="47">
        <v>5</v>
      </c>
      <c r="T6" s="47">
        <v>1.7</v>
      </c>
      <c r="U6" s="47">
        <v>1.5</v>
      </c>
      <c r="V6" s="47">
        <v>57</v>
      </c>
      <c r="W6" s="47">
        <v>41</v>
      </c>
      <c r="X6" s="47">
        <v>39</v>
      </c>
      <c r="Y6" s="47">
        <v>37</v>
      </c>
      <c r="Z6" s="47">
        <v>26</v>
      </c>
      <c r="AA6" s="47">
        <v>8</v>
      </c>
      <c r="AB6" s="47">
        <f t="shared" si="4"/>
        <v>208</v>
      </c>
      <c r="AC6" s="47">
        <v>39</v>
      </c>
      <c r="AD6" s="47">
        <v>1</v>
      </c>
      <c r="AE6" s="47">
        <v>0</v>
      </c>
      <c r="AF6" s="47">
        <v>0</v>
      </c>
      <c r="AG6" s="47">
        <v>1000</v>
      </c>
      <c r="AH6" s="47">
        <v>2</v>
      </c>
    </row>
    <row r="7" spans="1:34" s="48" customFormat="1" x14ac:dyDescent="0.3">
      <c r="A7" s="44" t="s">
        <v>4</v>
      </c>
      <c r="B7" s="44" t="s">
        <v>31</v>
      </c>
      <c r="C7" s="44" t="str">
        <f t="shared" si="3"/>
        <v>SUBMACHINE_BALANCED</v>
      </c>
      <c r="D7" s="45">
        <f t="shared" si="0"/>
        <v>26.284658400000001</v>
      </c>
      <c r="E7" s="45">
        <f t="shared" si="1"/>
        <v>20.218968</v>
      </c>
      <c r="F7" s="45">
        <f t="shared" si="5"/>
        <v>1.617</v>
      </c>
      <c r="G7" s="46">
        <v>1.54</v>
      </c>
      <c r="H7" s="46">
        <f t="shared" si="2"/>
        <v>1.694</v>
      </c>
      <c r="I7" s="47">
        <v>0</v>
      </c>
      <c r="J7" s="46">
        <f t="shared" si="2"/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720</v>
      </c>
      <c r="S7" s="47">
        <v>6</v>
      </c>
      <c r="T7" s="47">
        <v>1.7</v>
      </c>
      <c r="U7" s="47">
        <v>1.3</v>
      </c>
      <c r="V7" s="47">
        <v>51</v>
      </c>
      <c r="W7" s="47">
        <v>57</v>
      </c>
      <c r="X7" s="47">
        <v>47</v>
      </c>
      <c r="Y7" s="47">
        <v>47</v>
      </c>
      <c r="Z7" s="47">
        <v>30</v>
      </c>
      <c r="AA7" s="47">
        <v>8</v>
      </c>
      <c r="AB7" s="47">
        <f t="shared" si="4"/>
        <v>240</v>
      </c>
      <c r="AC7" s="47">
        <v>47</v>
      </c>
      <c r="AD7" s="47">
        <v>1</v>
      </c>
      <c r="AE7" s="47">
        <v>0</v>
      </c>
      <c r="AF7" s="47">
        <v>0</v>
      </c>
      <c r="AG7" s="47">
        <v>1000</v>
      </c>
      <c r="AH7" s="47">
        <v>2</v>
      </c>
    </row>
    <row r="8" spans="1:34" s="48" customFormat="1" x14ac:dyDescent="0.3">
      <c r="A8" s="44" t="s">
        <v>4</v>
      </c>
      <c r="B8" s="44" t="s">
        <v>32</v>
      </c>
      <c r="C8" s="44" t="str">
        <f t="shared" si="3"/>
        <v>SUBMACHINE_LIGHT</v>
      </c>
      <c r="D8" s="45">
        <f t="shared" si="0"/>
        <v>26.586629999999996</v>
      </c>
      <c r="E8" s="45">
        <f t="shared" si="1"/>
        <v>19.693799999999996</v>
      </c>
      <c r="F8" s="45">
        <f t="shared" si="5"/>
        <v>1.2599999999999998</v>
      </c>
      <c r="G8" s="46">
        <v>1.2</v>
      </c>
      <c r="H8" s="46">
        <f t="shared" si="2"/>
        <v>1.3199999999999998</v>
      </c>
      <c r="I8" s="47">
        <v>0</v>
      </c>
      <c r="J8" s="46">
        <f t="shared" si="2"/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900</v>
      </c>
      <c r="S8" s="47">
        <v>6</v>
      </c>
      <c r="T8" s="47">
        <v>1.7</v>
      </c>
      <c r="U8" s="47">
        <v>1.35</v>
      </c>
      <c r="V8" s="47">
        <v>43</v>
      </c>
      <c r="W8" s="47">
        <v>65</v>
      </c>
      <c r="X8" s="47">
        <v>43</v>
      </c>
      <c r="Y8" s="47">
        <v>57</v>
      </c>
      <c r="Z8" s="47">
        <v>36</v>
      </c>
      <c r="AA8" s="47">
        <v>8</v>
      </c>
      <c r="AB8" s="47">
        <f t="shared" si="4"/>
        <v>288</v>
      </c>
      <c r="AC8" s="47">
        <v>53</v>
      </c>
      <c r="AD8" s="47">
        <v>1</v>
      </c>
      <c r="AE8" s="47">
        <v>0</v>
      </c>
      <c r="AF8" s="47">
        <v>0</v>
      </c>
      <c r="AG8" s="47">
        <v>1000</v>
      </c>
      <c r="AH8" s="47">
        <v>2</v>
      </c>
    </row>
    <row r="9" spans="1:34" s="48" customFormat="1" x14ac:dyDescent="0.3">
      <c r="A9" s="44" t="s">
        <v>4</v>
      </c>
      <c r="B9" s="44" t="s">
        <v>37</v>
      </c>
      <c r="C9" s="44" t="str">
        <f t="shared" si="3"/>
        <v>SUBMACHINE_RAPID</v>
      </c>
      <c r="D9" s="45">
        <f t="shared" si="0"/>
        <v>23.950079999999993</v>
      </c>
      <c r="E9" s="45">
        <f t="shared" si="1"/>
        <v>19.958399999999994</v>
      </c>
      <c r="F9" s="45">
        <f t="shared" si="5"/>
        <v>1.2599999999999998</v>
      </c>
      <c r="G9" s="46">
        <v>1.2</v>
      </c>
      <c r="H9" s="46">
        <f t="shared" si="2"/>
        <v>1.3199999999999998</v>
      </c>
      <c r="I9" s="47">
        <v>0</v>
      </c>
      <c r="J9" s="46">
        <f t="shared" si="2"/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900</v>
      </c>
      <c r="S9" s="47">
        <v>8</v>
      </c>
      <c r="T9" s="47">
        <v>1.7</v>
      </c>
      <c r="U9" s="47">
        <v>1.2</v>
      </c>
      <c r="V9" s="47">
        <v>35</v>
      </c>
      <c r="W9" s="47">
        <v>51</v>
      </c>
      <c r="X9" s="47">
        <v>65</v>
      </c>
      <c r="Y9" s="47">
        <v>44</v>
      </c>
      <c r="Z9" s="47">
        <v>42</v>
      </c>
      <c r="AA9" s="47">
        <v>8</v>
      </c>
      <c r="AB9" s="47">
        <f t="shared" si="4"/>
        <v>336</v>
      </c>
      <c r="AC9" s="47">
        <v>55</v>
      </c>
      <c r="AD9" s="47">
        <v>1</v>
      </c>
      <c r="AE9" s="47">
        <v>0</v>
      </c>
      <c r="AF9" s="47">
        <v>0</v>
      </c>
      <c r="AG9" s="47">
        <v>1000</v>
      </c>
      <c r="AH9" s="47">
        <v>2</v>
      </c>
    </row>
    <row r="10" spans="1:34" s="53" customFormat="1" x14ac:dyDescent="0.3">
      <c r="A10" s="49" t="s">
        <v>5</v>
      </c>
      <c r="B10" s="49" t="s">
        <v>30</v>
      </c>
      <c r="C10" s="49" t="str">
        <f t="shared" si="3"/>
        <v>RIFLE_HEAVY</v>
      </c>
      <c r="D10" s="50">
        <f t="shared" si="0"/>
        <v>31.86225</v>
      </c>
      <c r="E10" s="50">
        <f t="shared" si="1"/>
        <v>18.7425</v>
      </c>
      <c r="F10" s="50">
        <f t="shared" si="5"/>
        <v>7.35</v>
      </c>
      <c r="G10" s="51">
        <v>7</v>
      </c>
      <c r="H10" s="51">
        <f t="shared" si="2"/>
        <v>7.7</v>
      </c>
      <c r="I10" s="52">
        <v>0</v>
      </c>
      <c r="J10" s="51">
        <f t="shared" si="2"/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150</v>
      </c>
      <c r="S10" s="52">
        <v>4</v>
      </c>
      <c r="T10" s="52">
        <v>1.5</v>
      </c>
      <c r="U10" s="52">
        <v>1.7</v>
      </c>
      <c r="V10" s="52">
        <v>70</v>
      </c>
      <c r="W10" s="52">
        <v>33</v>
      </c>
      <c r="X10" s="52">
        <v>30</v>
      </c>
      <c r="Y10" s="52">
        <v>38</v>
      </c>
      <c r="Z10" s="52">
        <v>11</v>
      </c>
      <c r="AA10" s="52">
        <v>8</v>
      </c>
      <c r="AB10" s="52">
        <f t="shared" si="4"/>
        <v>88</v>
      </c>
      <c r="AC10" s="52">
        <v>36</v>
      </c>
      <c r="AD10" s="52">
        <v>1</v>
      </c>
      <c r="AE10" s="52">
        <v>0</v>
      </c>
      <c r="AF10" s="52">
        <v>0</v>
      </c>
      <c r="AG10" s="52">
        <v>1000</v>
      </c>
      <c r="AH10" s="52">
        <v>1</v>
      </c>
    </row>
    <row r="11" spans="1:34" s="53" customFormat="1" x14ac:dyDescent="0.3">
      <c r="A11" s="49" t="s">
        <v>5</v>
      </c>
      <c r="B11" s="49" t="s">
        <v>31</v>
      </c>
      <c r="C11" s="49" t="str">
        <f t="shared" si="3"/>
        <v>RIFLE_BALANCED</v>
      </c>
      <c r="D11" s="50">
        <f t="shared" si="0"/>
        <v>25.436879999999988</v>
      </c>
      <c r="E11" s="50">
        <f t="shared" si="1"/>
        <v>18.169199999999993</v>
      </c>
      <c r="F11" s="50">
        <f t="shared" si="5"/>
        <v>5.879999999999999</v>
      </c>
      <c r="G11" s="51">
        <v>5.6</v>
      </c>
      <c r="H11" s="51">
        <f t="shared" si="2"/>
        <v>6.1599999999999993</v>
      </c>
      <c r="I11" s="52">
        <v>0</v>
      </c>
      <c r="J11" s="51">
        <f t="shared" si="2"/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180</v>
      </c>
      <c r="S11" s="52">
        <v>6</v>
      </c>
      <c r="T11" s="52">
        <v>1.5</v>
      </c>
      <c r="U11" s="52">
        <v>1.4</v>
      </c>
      <c r="V11" s="52">
        <v>47</v>
      </c>
      <c r="W11" s="52">
        <v>45</v>
      </c>
      <c r="X11" s="52">
        <v>49</v>
      </c>
      <c r="Y11" s="52">
        <v>47</v>
      </c>
      <c r="Z11" s="52">
        <v>14</v>
      </c>
      <c r="AA11" s="52">
        <v>8</v>
      </c>
      <c r="AB11" s="52">
        <f t="shared" si="4"/>
        <v>112</v>
      </c>
      <c r="AC11" s="52">
        <v>60</v>
      </c>
      <c r="AD11" s="52">
        <v>1</v>
      </c>
      <c r="AE11" s="52">
        <v>0</v>
      </c>
      <c r="AF11" s="52">
        <v>0</v>
      </c>
      <c r="AG11" s="52">
        <v>1000</v>
      </c>
      <c r="AH11" s="52">
        <v>1</v>
      </c>
    </row>
    <row r="12" spans="1:34" s="53" customFormat="1" x14ac:dyDescent="0.3">
      <c r="A12" s="49" t="s">
        <v>5</v>
      </c>
      <c r="B12" s="49" t="s">
        <v>32</v>
      </c>
      <c r="C12" s="49" t="str">
        <f t="shared" si="3"/>
        <v>RIFLE_LIGHT</v>
      </c>
      <c r="D12" s="50">
        <f t="shared" si="0"/>
        <v>26.90625</v>
      </c>
      <c r="E12" s="50">
        <f t="shared" si="1"/>
        <v>17.9375</v>
      </c>
      <c r="F12" s="50">
        <f t="shared" si="5"/>
        <v>5.25</v>
      </c>
      <c r="G12" s="51">
        <v>5</v>
      </c>
      <c r="H12" s="51">
        <f t="shared" si="2"/>
        <v>5.5</v>
      </c>
      <c r="I12" s="52">
        <v>0</v>
      </c>
      <c r="J12" s="51">
        <f t="shared" si="2"/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200</v>
      </c>
      <c r="S12" s="52">
        <v>5</v>
      </c>
      <c r="T12" s="52">
        <v>1.5</v>
      </c>
      <c r="U12" s="52">
        <v>1.5</v>
      </c>
      <c r="V12" s="52">
        <v>40</v>
      </c>
      <c r="W12" s="52">
        <v>69</v>
      </c>
      <c r="X12" s="52">
        <v>44</v>
      </c>
      <c r="Y12" s="52">
        <v>61</v>
      </c>
      <c r="Z12" s="52">
        <v>18</v>
      </c>
      <c r="AA12" s="52">
        <v>8</v>
      </c>
      <c r="AB12" s="52">
        <f t="shared" si="4"/>
        <v>144</v>
      </c>
      <c r="AC12" s="52">
        <v>71</v>
      </c>
      <c r="AD12" s="52">
        <v>1</v>
      </c>
      <c r="AE12" s="52">
        <v>0</v>
      </c>
      <c r="AF12" s="52">
        <v>0</v>
      </c>
      <c r="AG12" s="52">
        <v>1000</v>
      </c>
      <c r="AH12" s="52">
        <v>1</v>
      </c>
    </row>
    <row r="13" spans="1:34" s="53" customFormat="1" x14ac:dyDescent="0.3">
      <c r="A13" s="49" t="s">
        <v>5</v>
      </c>
      <c r="B13" s="49" t="s">
        <v>37</v>
      </c>
      <c r="C13" s="49" t="str">
        <f t="shared" si="3"/>
        <v>RIFLE_RAPID</v>
      </c>
      <c r="D13" s="50">
        <f t="shared" si="0"/>
        <v>23.263695000000002</v>
      </c>
      <c r="E13" s="50">
        <f t="shared" si="1"/>
        <v>17.895150000000001</v>
      </c>
      <c r="F13" s="50">
        <f t="shared" si="5"/>
        <v>3.9899999999999998</v>
      </c>
      <c r="G13" s="51">
        <v>3.8</v>
      </c>
      <c r="H13" s="51">
        <f t="shared" si="2"/>
        <v>4.18</v>
      </c>
      <c r="I13" s="52">
        <v>0</v>
      </c>
      <c r="J13" s="51">
        <f t="shared" si="2"/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260</v>
      </c>
      <c r="S13" s="52">
        <v>7</v>
      </c>
      <c r="T13" s="52">
        <v>1.5</v>
      </c>
      <c r="U13" s="52">
        <v>1.3</v>
      </c>
      <c r="V13" s="52">
        <v>32</v>
      </c>
      <c r="W13" s="52">
        <v>31</v>
      </c>
      <c r="X13" s="52">
        <v>55</v>
      </c>
      <c r="Y13" s="52">
        <v>36</v>
      </c>
      <c r="Z13" s="52">
        <v>21</v>
      </c>
      <c r="AA13" s="52">
        <v>8</v>
      </c>
      <c r="AB13" s="52">
        <f t="shared" si="4"/>
        <v>168</v>
      </c>
      <c r="AC13" s="52">
        <v>69</v>
      </c>
      <c r="AD13" s="52">
        <v>1</v>
      </c>
      <c r="AE13" s="52">
        <v>0</v>
      </c>
      <c r="AF13" s="52">
        <v>0</v>
      </c>
      <c r="AG13" s="52">
        <v>1000</v>
      </c>
      <c r="AH13" s="52">
        <v>1</v>
      </c>
    </row>
    <row r="14" spans="1:34" s="28" customFormat="1" x14ac:dyDescent="0.3">
      <c r="A14" s="24" t="s">
        <v>6</v>
      </c>
      <c r="B14" s="24" t="s">
        <v>30</v>
      </c>
      <c r="C14" s="24" t="str">
        <f t="shared" si="3"/>
        <v>SNIPER_HEAVY</v>
      </c>
      <c r="D14" s="25">
        <f t="shared" si="0"/>
        <v>162.10057500000002</v>
      </c>
      <c r="E14" s="25">
        <f t="shared" si="1"/>
        <v>49.877100000000006</v>
      </c>
      <c r="F14" s="25">
        <f t="shared" si="5"/>
        <v>40.950000000000003</v>
      </c>
      <c r="G14" s="26">
        <v>39</v>
      </c>
      <c r="H14" s="26">
        <f t="shared" si="2"/>
        <v>42.9</v>
      </c>
      <c r="I14" s="27">
        <v>0</v>
      </c>
      <c r="J14" s="26">
        <f t="shared" si="2"/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72</v>
      </c>
      <c r="S14" s="27">
        <v>3</v>
      </c>
      <c r="T14" s="27">
        <v>1.5</v>
      </c>
      <c r="U14" s="27">
        <v>3.25</v>
      </c>
      <c r="V14" s="27">
        <v>75</v>
      </c>
      <c r="W14" s="27">
        <v>33</v>
      </c>
      <c r="X14" s="27">
        <v>30</v>
      </c>
      <c r="Y14" s="27">
        <v>41</v>
      </c>
      <c r="Z14" s="27">
        <v>3</v>
      </c>
      <c r="AA14" s="27">
        <v>4</v>
      </c>
      <c r="AB14" s="27">
        <f t="shared" si="4"/>
        <v>12</v>
      </c>
      <c r="AC14" s="27">
        <v>46</v>
      </c>
      <c r="AD14" s="27">
        <v>1</v>
      </c>
      <c r="AE14" s="27">
        <v>0</v>
      </c>
      <c r="AF14" s="27">
        <v>0</v>
      </c>
      <c r="AG14" s="27">
        <v>1000</v>
      </c>
      <c r="AH14" s="27">
        <v>1</v>
      </c>
    </row>
    <row r="15" spans="1:34" s="28" customFormat="1" x14ac:dyDescent="0.3">
      <c r="A15" s="24" t="s">
        <v>6</v>
      </c>
      <c r="B15" s="24" t="s">
        <v>31</v>
      </c>
      <c r="C15" s="24" t="str">
        <f t="shared" si="3"/>
        <v>SNIPER_BALANCED</v>
      </c>
      <c r="D15" s="25">
        <f t="shared" si="0"/>
        <v>133.18593749999999</v>
      </c>
      <c r="E15" s="25">
        <f t="shared" si="1"/>
        <v>48.431249999999991</v>
      </c>
      <c r="F15" s="25">
        <f t="shared" si="5"/>
        <v>31.5</v>
      </c>
      <c r="G15" s="26">
        <v>30</v>
      </c>
      <c r="H15" s="26">
        <f t="shared" si="2"/>
        <v>33</v>
      </c>
      <c r="I15" s="27">
        <v>0</v>
      </c>
      <c r="J15" s="26">
        <f t="shared" si="2"/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90</v>
      </c>
      <c r="S15" s="27">
        <v>5</v>
      </c>
      <c r="T15" s="27">
        <v>1.5</v>
      </c>
      <c r="U15" s="27">
        <v>2.75</v>
      </c>
      <c r="V15" s="27">
        <v>47</v>
      </c>
      <c r="W15" s="27">
        <v>47</v>
      </c>
      <c r="X15" s="27">
        <v>47</v>
      </c>
      <c r="Y15" s="27">
        <v>47</v>
      </c>
      <c r="Z15" s="27">
        <v>4</v>
      </c>
      <c r="AA15" s="27">
        <v>4</v>
      </c>
      <c r="AB15" s="27">
        <f t="shared" si="4"/>
        <v>16</v>
      </c>
      <c r="AC15" s="27">
        <v>60</v>
      </c>
      <c r="AD15" s="27">
        <v>1</v>
      </c>
      <c r="AE15" s="27">
        <v>0</v>
      </c>
      <c r="AF15" s="27">
        <v>0</v>
      </c>
      <c r="AG15" s="27">
        <v>1000</v>
      </c>
      <c r="AH15" s="27">
        <v>1</v>
      </c>
    </row>
    <row r="16" spans="1:34" s="28" customFormat="1" x14ac:dyDescent="0.3">
      <c r="A16" s="24" t="s">
        <v>6</v>
      </c>
      <c r="B16" s="24" t="s">
        <v>32</v>
      </c>
      <c r="C16" s="24" t="str">
        <f t="shared" si="3"/>
        <v>SNIPER_LIGHT</v>
      </c>
      <c r="D16" s="25">
        <f t="shared" si="0"/>
        <v>141.37199999999999</v>
      </c>
      <c r="E16" s="25">
        <f t="shared" si="1"/>
        <v>47.124000000000002</v>
      </c>
      <c r="F16" s="25">
        <f t="shared" si="5"/>
        <v>25.2</v>
      </c>
      <c r="G16" s="26">
        <v>24</v>
      </c>
      <c r="H16" s="26">
        <f t="shared" si="2"/>
        <v>26.4</v>
      </c>
      <c r="I16" s="27">
        <v>0</v>
      </c>
      <c r="J16" s="26">
        <f t="shared" si="2"/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110</v>
      </c>
      <c r="S16" s="27">
        <v>4</v>
      </c>
      <c r="T16" s="27">
        <v>1.5</v>
      </c>
      <c r="U16" s="27">
        <v>3</v>
      </c>
      <c r="V16" s="27">
        <v>40</v>
      </c>
      <c r="W16" s="27">
        <v>67</v>
      </c>
      <c r="X16" s="27">
        <v>47</v>
      </c>
      <c r="Y16" s="27">
        <v>61</v>
      </c>
      <c r="Z16" s="27">
        <v>5</v>
      </c>
      <c r="AA16" s="27">
        <v>4</v>
      </c>
      <c r="AB16" s="27">
        <f t="shared" si="4"/>
        <v>20</v>
      </c>
      <c r="AC16" s="27">
        <v>65</v>
      </c>
      <c r="AD16" s="27">
        <v>1</v>
      </c>
      <c r="AE16" s="27">
        <v>0</v>
      </c>
      <c r="AF16" s="27">
        <v>0</v>
      </c>
      <c r="AG16" s="27">
        <v>1000</v>
      </c>
      <c r="AH16" s="27">
        <v>1</v>
      </c>
    </row>
    <row r="17" spans="1:34" s="28" customFormat="1" x14ac:dyDescent="0.3">
      <c r="A17" s="24" t="s">
        <v>6</v>
      </c>
      <c r="B17" s="24" t="s">
        <v>37</v>
      </c>
      <c r="C17" s="24" t="str">
        <f t="shared" si="3"/>
        <v>SNIPER_RAPID</v>
      </c>
      <c r="D17" s="25">
        <f t="shared" si="0"/>
        <v>124.91324999999999</v>
      </c>
      <c r="E17" s="25">
        <f t="shared" si="1"/>
        <v>45.422999999999995</v>
      </c>
      <c r="F17" s="25">
        <f t="shared" si="5"/>
        <v>18.899999999999999</v>
      </c>
      <c r="G17" s="26">
        <v>18</v>
      </c>
      <c r="H17" s="26">
        <f t="shared" si="2"/>
        <v>19.8</v>
      </c>
      <c r="I17" s="27">
        <v>0</v>
      </c>
      <c r="J17" s="26">
        <f t="shared" si="2"/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140</v>
      </c>
      <c r="S17" s="27">
        <v>6</v>
      </c>
      <c r="T17" s="27">
        <v>1.5</v>
      </c>
      <c r="U17" s="27">
        <v>2.75</v>
      </c>
      <c r="V17" s="27">
        <v>35</v>
      </c>
      <c r="W17" s="27">
        <v>42</v>
      </c>
      <c r="X17" s="27">
        <v>60</v>
      </c>
      <c r="Y17" s="27">
        <v>61</v>
      </c>
      <c r="Z17" s="27">
        <v>6</v>
      </c>
      <c r="AA17" s="27">
        <v>4</v>
      </c>
      <c r="AB17" s="27">
        <f t="shared" si="4"/>
        <v>24</v>
      </c>
      <c r="AC17" s="27">
        <v>73</v>
      </c>
      <c r="AD17" s="27">
        <v>1</v>
      </c>
      <c r="AE17" s="27">
        <v>0</v>
      </c>
      <c r="AF17" s="27">
        <v>0</v>
      </c>
      <c r="AG17" s="27">
        <v>1000</v>
      </c>
      <c r="AH17" s="27">
        <v>1</v>
      </c>
    </row>
    <row r="18" spans="1:34" s="33" customFormat="1" x14ac:dyDescent="0.3">
      <c r="A18" s="29" t="s">
        <v>7</v>
      </c>
      <c r="B18" s="29" t="s">
        <v>30</v>
      </c>
      <c r="C18" s="29" t="str">
        <f t="shared" si="3"/>
        <v>SHOTGUN_HEAVY</v>
      </c>
      <c r="D18" s="30">
        <f t="shared" si="0"/>
        <v>103.67280000000001</v>
      </c>
      <c r="E18" s="30">
        <f t="shared" si="1"/>
        <v>86.394000000000005</v>
      </c>
      <c r="F18" s="30">
        <f t="shared" si="5"/>
        <v>11.55</v>
      </c>
      <c r="G18" s="31">
        <v>11</v>
      </c>
      <c r="H18" s="31">
        <f t="shared" si="2"/>
        <v>12.1</v>
      </c>
      <c r="I18" s="32">
        <v>0</v>
      </c>
      <c r="J18" s="31">
        <f t="shared" si="2"/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55</v>
      </c>
      <c r="S18" s="32">
        <v>4</v>
      </c>
      <c r="T18" s="32">
        <v>1.5</v>
      </c>
      <c r="U18" s="32">
        <v>1.2</v>
      </c>
      <c r="V18" s="32">
        <v>65</v>
      </c>
      <c r="W18" s="32">
        <v>33</v>
      </c>
      <c r="X18" s="32">
        <v>31</v>
      </c>
      <c r="Y18" s="32">
        <v>39</v>
      </c>
      <c r="Z18" s="32">
        <v>6</v>
      </c>
      <c r="AA18" s="32">
        <v>3</v>
      </c>
      <c r="AB18" s="32">
        <f t="shared" si="4"/>
        <v>18</v>
      </c>
      <c r="AC18" s="32">
        <v>30</v>
      </c>
      <c r="AD18" s="32">
        <v>8</v>
      </c>
      <c r="AE18" s="32">
        <v>1</v>
      </c>
      <c r="AF18" s="32">
        <v>0</v>
      </c>
      <c r="AG18" s="32">
        <v>1000</v>
      </c>
      <c r="AH18" s="32">
        <v>1</v>
      </c>
    </row>
    <row r="19" spans="1:34" s="33" customFormat="1" x14ac:dyDescent="0.3">
      <c r="A19" s="29" t="s">
        <v>7</v>
      </c>
      <c r="B19" s="29" t="s">
        <v>31</v>
      </c>
      <c r="C19" s="29" t="str">
        <f t="shared" si="3"/>
        <v>SHOTGUN_BALANCED</v>
      </c>
      <c r="D19" s="30">
        <f t="shared" si="0"/>
        <v>94.747379999999993</v>
      </c>
      <c r="E19" s="30">
        <f t="shared" si="1"/>
        <v>78.956149999999994</v>
      </c>
      <c r="F19" s="30">
        <f t="shared" si="5"/>
        <v>7.0350000000000001</v>
      </c>
      <c r="G19" s="31">
        <v>6.7</v>
      </c>
      <c r="H19" s="31">
        <f t="shared" si="2"/>
        <v>7.37</v>
      </c>
      <c r="I19" s="32">
        <v>0</v>
      </c>
      <c r="J19" s="31">
        <f t="shared" si="2"/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65</v>
      </c>
      <c r="S19" s="32">
        <v>6</v>
      </c>
      <c r="T19" s="32">
        <v>1.6</v>
      </c>
      <c r="U19" s="32">
        <v>1.2</v>
      </c>
      <c r="V19" s="32">
        <v>48</v>
      </c>
      <c r="W19" s="32">
        <v>67</v>
      </c>
      <c r="X19" s="32">
        <v>48</v>
      </c>
      <c r="Y19" s="32">
        <v>50</v>
      </c>
      <c r="Z19" s="32">
        <v>7</v>
      </c>
      <c r="AA19" s="32">
        <v>3</v>
      </c>
      <c r="AB19" s="32">
        <f t="shared" si="4"/>
        <v>21</v>
      </c>
      <c r="AC19" s="32">
        <v>45</v>
      </c>
      <c r="AD19" s="32">
        <v>10</v>
      </c>
      <c r="AE19" s="32">
        <v>2</v>
      </c>
      <c r="AF19" s="32">
        <v>0</v>
      </c>
      <c r="AG19" s="32">
        <v>1000</v>
      </c>
      <c r="AH19" s="32">
        <v>1</v>
      </c>
    </row>
    <row r="20" spans="1:34" s="33" customFormat="1" x14ac:dyDescent="0.3">
      <c r="A20" s="29" t="s">
        <v>7</v>
      </c>
      <c r="B20" s="29" t="s">
        <v>32</v>
      </c>
      <c r="C20" s="29" t="str">
        <f t="shared" si="3"/>
        <v>SHOTGUN_LIGHT</v>
      </c>
      <c r="D20" s="30">
        <f t="shared" si="0"/>
        <v>92.988</v>
      </c>
      <c r="E20" s="30">
        <f t="shared" si="1"/>
        <v>77.489999999999995</v>
      </c>
      <c r="F20" s="30">
        <f t="shared" si="5"/>
        <v>4.7249999999999996</v>
      </c>
      <c r="G20" s="31">
        <v>4.5</v>
      </c>
      <c r="H20" s="31">
        <f t="shared" si="2"/>
        <v>4.95</v>
      </c>
      <c r="I20" s="32">
        <v>0</v>
      </c>
      <c r="J20" s="31">
        <f t="shared" si="2"/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80</v>
      </c>
      <c r="S20" s="32">
        <v>5</v>
      </c>
      <c r="T20" s="32">
        <v>1.5</v>
      </c>
      <c r="U20" s="32">
        <v>1.2</v>
      </c>
      <c r="V20" s="32">
        <v>30</v>
      </c>
      <c r="W20" s="32">
        <v>67</v>
      </c>
      <c r="X20" s="32">
        <v>42</v>
      </c>
      <c r="Y20" s="32">
        <v>62</v>
      </c>
      <c r="Z20" s="32">
        <v>7</v>
      </c>
      <c r="AA20" s="32">
        <v>3</v>
      </c>
      <c r="AB20" s="32">
        <f t="shared" si="4"/>
        <v>21</v>
      </c>
      <c r="AC20" s="32">
        <v>50</v>
      </c>
      <c r="AD20" s="32">
        <v>12</v>
      </c>
      <c r="AE20" s="32">
        <v>3</v>
      </c>
      <c r="AF20" s="32">
        <v>0</v>
      </c>
      <c r="AG20" s="32">
        <v>1000</v>
      </c>
      <c r="AH20" s="32">
        <v>1</v>
      </c>
    </row>
    <row r="21" spans="1:34" s="33" customFormat="1" x14ac:dyDescent="0.3">
      <c r="A21" s="29" t="s">
        <v>7</v>
      </c>
      <c r="B21" s="29" t="s">
        <v>37</v>
      </c>
      <c r="C21" s="29" t="str">
        <f t="shared" si="3"/>
        <v>SHOTGUN_RAPID</v>
      </c>
      <c r="D21" s="30">
        <f t="shared" si="0"/>
        <v>84.591359999999995</v>
      </c>
      <c r="E21" s="30">
        <f t="shared" si="1"/>
        <v>70.492800000000003</v>
      </c>
      <c r="F21" s="30">
        <f t="shared" si="5"/>
        <v>3.3600000000000003</v>
      </c>
      <c r="G21" s="31">
        <v>3.2</v>
      </c>
      <c r="H21" s="31">
        <f t="shared" si="2"/>
        <v>3.5200000000000005</v>
      </c>
      <c r="I21" s="32">
        <v>0</v>
      </c>
      <c r="J21" s="31">
        <f t="shared" si="2"/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100</v>
      </c>
      <c r="S21" s="32">
        <v>7</v>
      </c>
      <c r="T21" s="32">
        <v>1.7</v>
      </c>
      <c r="U21" s="32">
        <v>1.2</v>
      </c>
      <c r="V21" s="32">
        <v>38</v>
      </c>
      <c r="W21" s="32">
        <v>47</v>
      </c>
      <c r="X21" s="32">
        <v>41</v>
      </c>
      <c r="Y21" s="32">
        <v>67</v>
      </c>
      <c r="Z21" s="32">
        <v>8</v>
      </c>
      <c r="AA21" s="32">
        <v>3</v>
      </c>
      <c r="AB21" s="32">
        <f t="shared" si="4"/>
        <v>24</v>
      </c>
      <c r="AC21" s="32">
        <v>70</v>
      </c>
      <c r="AD21" s="32">
        <v>12</v>
      </c>
      <c r="AE21" s="32">
        <v>3</v>
      </c>
      <c r="AF21" s="32">
        <v>0</v>
      </c>
      <c r="AG21" s="32">
        <v>1000</v>
      </c>
      <c r="AH21" s="32">
        <v>1</v>
      </c>
    </row>
    <row r="22" spans="1:34" s="38" customFormat="1" x14ac:dyDescent="0.3">
      <c r="A22" s="34" t="s">
        <v>39</v>
      </c>
      <c r="B22" s="34" t="s">
        <v>30</v>
      </c>
      <c r="C22" s="34" t="str">
        <f t="shared" si="3"/>
        <v>BEAM_HEAVY</v>
      </c>
      <c r="D22" s="35">
        <f t="shared" si="0"/>
        <v>92.137500000000003</v>
      </c>
      <c r="E22" s="35">
        <f t="shared" si="1"/>
        <v>70.875</v>
      </c>
      <c r="F22" s="35">
        <f t="shared" si="5"/>
        <v>9.4499999999999993</v>
      </c>
      <c r="G22" s="36">
        <v>0</v>
      </c>
      <c r="H22" s="36">
        <f t="shared" si="2"/>
        <v>0</v>
      </c>
      <c r="I22" s="37">
        <v>9</v>
      </c>
      <c r="J22" s="36">
        <f t="shared" si="2"/>
        <v>9.9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450</v>
      </c>
      <c r="S22" s="37">
        <v>0</v>
      </c>
      <c r="T22" s="37">
        <v>1</v>
      </c>
      <c r="U22" s="37">
        <v>1.3</v>
      </c>
      <c r="V22" s="37">
        <v>77</v>
      </c>
      <c r="W22" s="37">
        <v>32</v>
      </c>
      <c r="X22" s="37">
        <v>64</v>
      </c>
      <c r="Y22" s="37">
        <v>37</v>
      </c>
      <c r="Z22" s="37">
        <v>36</v>
      </c>
      <c r="AA22" s="37">
        <v>6</v>
      </c>
      <c r="AB22" s="37">
        <f t="shared" si="4"/>
        <v>216</v>
      </c>
      <c r="AC22" s="37">
        <v>100</v>
      </c>
      <c r="AD22" s="37">
        <v>1</v>
      </c>
      <c r="AE22" s="37">
        <v>0</v>
      </c>
      <c r="AF22" s="37">
        <v>0</v>
      </c>
      <c r="AG22" s="37">
        <v>1000</v>
      </c>
      <c r="AH22" s="37">
        <v>2</v>
      </c>
    </row>
    <row r="23" spans="1:34" s="38" customFormat="1" x14ac:dyDescent="0.3">
      <c r="A23" s="34" t="s">
        <v>39</v>
      </c>
      <c r="B23" s="34" t="s">
        <v>31</v>
      </c>
      <c r="C23" s="34" t="str">
        <f t="shared" si="3"/>
        <v>BEAM_BALANCED</v>
      </c>
      <c r="D23" s="35">
        <f t="shared" si="0"/>
        <v>88.724999999999994</v>
      </c>
      <c r="E23" s="35">
        <f t="shared" si="1"/>
        <v>68.25</v>
      </c>
      <c r="F23" s="35">
        <f t="shared" si="5"/>
        <v>6.8250000000000002</v>
      </c>
      <c r="G23" s="36">
        <v>0</v>
      </c>
      <c r="H23" s="36">
        <f t="shared" si="2"/>
        <v>0</v>
      </c>
      <c r="I23" s="37">
        <v>6.5</v>
      </c>
      <c r="J23" s="36">
        <f t="shared" si="2"/>
        <v>7.15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600</v>
      </c>
      <c r="S23" s="37">
        <v>0</v>
      </c>
      <c r="T23" s="37">
        <v>1</v>
      </c>
      <c r="U23" s="37">
        <v>1.3</v>
      </c>
      <c r="V23" s="37">
        <v>67</v>
      </c>
      <c r="W23" s="37">
        <v>42</v>
      </c>
      <c r="X23" s="37">
        <v>73</v>
      </c>
      <c r="Y23" s="37">
        <v>64</v>
      </c>
      <c r="Z23" s="37">
        <v>50</v>
      </c>
      <c r="AA23" s="37">
        <v>6</v>
      </c>
      <c r="AB23" s="37">
        <f t="shared" si="4"/>
        <v>300</v>
      </c>
      <c r="AC23" s="37">
        <v>100</v>
      </c>
      <c r="AD23" s="37">
        <v>1</v>
      </c>
      <c r="AE23" s="37">
        <v>0</v>
      </c>
      <c r="AF23" s="37">
        <v>0</v>
      </c>
      <c r="AG23" s="37">
        <v>1000</v>
      </c>
      <c r="AH23" s="37">
        <v>2</v>
      </c>
    </row>
    <row r="24" spans="1:34" s="38" customFormat="1" x14ac:dyDescent="0.3">
      <c r="A24" s="34" t="s">
        <v>39</v>
      </c>
      <c r="B24" s="34" t="s">
        <v>32</v>
      </c>
      <c r="C24" s="34" t="str">
        <f t="shared" si="3"/>
        <v>BEAM_LIGHT</v>
      </c>
      <c r="D24" s="35">
        <f t="shared" ref="D24" si="6">((1-(S24/100))*(F24)+((S24/100)*F24*T24))*AD24*R24*U24/60</f>
        <v>81.900000000000006</v>
      </c>
      <c r="E24" s="35">
        <f t="shared" ref="E24" si="7">((1-(S24/100))*(F24)+((S24/100)*F24*T24))*AD24*R24/60</f>
        <v>63</v>
      </c>
      <c r="F24" s="35">
        <f t="shared" ref="F24" si="8" xml:space="preserve"> SUM( AVERAGE(G24:H24), AVERAGE(I24:J24))</f>
        <v>5.25</v>
      </c>
      <c r="G24" s="36">
        <v>0</v>
      </c>
      <c r="H24" s="36">
        <f t="shared" ref="H24" si="9">G24+G24*0.1</f>
        <v>0</v>
      </c>
      <c r="I24" s="37">
        <v>5</v>
      </c>
      <c r="J24" s="36">
        <f t="shared" ref="J24" si="10">I24+I24*0.1</f>
        <v>5.5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720</v>
      </c>
      <c r="S24" s="37">
        <v>0</v>
      </c>
      <c r="T24" s="37">
        <v>1</v>
      </c>
      <c r="U24" s="37">
        <v>1.3</v>
      </c>
      <c r="V24" s="37">
        <v>63</v>
      </c>
      <c r="W24" s="37">
        <v>51</v>
      </c>
      <c r="X24" s="37">
        <v>48</v>
      </c>
      <c r="Y24" s="37">
        <v>51</v>
      </c>
      <c r="Z24" s="37">
        <v>55</v>
      </c>
      <c r="AA24" s="37">
        <v>6</v>
      </c>
      <c r="AB24" s="37">
        <f t="shared" ref="AB24" si="11">Z24*AA24</f>
        <v>330</v>
      </c>
      <c r="AC24" s="37">
        <v>100</v>
      </c>
      <c r="AD24" s="37">
        <v>1</v>
      </c>
      <c r="AE24" s="37">
        <v>0</v>
      </c>
      <c r="AF24" s="37">
        <v>0</v>
      </c>
      <c r="AG24" s="37">
        <v>1000</v>
      </c>
      <c r="AH24" s="37">
        <v>2</v>
      </c>
    </row>
    <row r="25" spans="1:34" s="38" customFormat="1" x14ac:dyDescent="0.3">
      <c r="A25" s="34" t="s">
        <v>39</v>
      </c>
      <c r="B25" s="34" t="s">
        <v>37</v>
      </c>
      <c r="C25" s="34" t="str">
        <f t="shared" si="3"/>
        <v>BEAM_RAPID</v>
      </c>
      <c r="D25" s="35">
        <f t="shared" si="0"/>
        <v>81.900000000000006</v>
      </c>
      <c r="E25" s="35">
        <f t="shared" si="1"/>
        <v>63</v>
      </c>
      <c r="F25" s="35">
        <f t="shared" si="5"/>
        <v>4.2</v>
      </c>
      <c r="G25" s="36">
        <v>0</v>
      </c>
      <c r="H25" s="36">
        <f t="shared" si="2"/>
        <v>0</v>
      </c>
      <c r="I25" s="37">
        <v>4</v>
      </c>
      <c r="J25" s="36">
        <f t="shared" si="2"/>
        <v>4.4000000000000004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900</v>
      </c>
      <c r="S25" s="37">
        <v>0</v>
      </c>
      <c r="T25" s="37">
        <v>1</v>
      </c>
      <c r="U25" s="37">
        <v>1.3</v>
      </c>
      <c r="V25" s="37">
        <v>63</v>
      </c>
      <c r="W25" s="37">
        <v>51</v>
      </c>
      <c r="X25" s="37">
        <v>91</v>
      </c>
      <c r="Y25" s="37">
        <v>51</v>
      </c>
      <c r="Z25" s="37">
        <v>64</v>
      </c>
      <c r="AA25" s="37">
        <v>6</v>
      </c>
      <c r="AB25" s="37">
        <f t="shared" si="4"/>
        <v>384</v>
      </c>
      <c r="AC25" s="37">
        <v>100</v>
      </c>
      <c r="AD25" s="37">
        <v>1</v>
      </c>
      <c r="AE25" s="37">
        <v>0</v>
      </c>
      <c r="AF25" s="37">
        <v>0</v>
      </c>
      <c r="AG25" s="37">
        <v>1000</v>
      </c>
      <c r="AH25" s="37">
        <v>2</v>
      </c>
    </row>
    <row r="26" spans="1:34" s="13" customFormat="1" x14ac:dyDescent="0.3">
      <c r="A26" s="9" t="s">
        <v>8</v>
      </c>
      <c r="B26" s="9" t="s">
        <v>30</v>
      </c>
      <c r="C26" s="9" t="str">
        <f t="shared" si="3"/>
        <v>MACHINE_HEAVY</v>
      </c>
      <c r="D26" s="10">
        <f t="shared" si="0"/>
        <v>285.35456249999999</v>
      </c>
      <c r="E26" s="10">
        <f t="shared" si="1"/>
        <v>167.855625</v>
      </c>
      <c r="F26" s="10">
        <f t="shared" si="5"/>
        <v>22.05</v>
      </c>
      <c r="G26" s="11">
        <v>21</v>
      </c>
      <c r="H26" s="11">
        <f t="shared" ref="H26" si="12">G26+G26*0.1</f>
        <v>23.1</v>
      </c>
      <c r="I26" s="12">
        <v>0</v>
      </c>
      <c r="J26" s="11">
        <f t="shared" ref="J26:J34" si="13">I26+I26*0.1</f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450</v>
      </c>
      <c r="S26" s="12">
        <v>3</v>
      </c>
      <c r="T26" s="12">
        <v>1.5</v>
      </c>
      <c r="U26" s="12">
        <v>1.7</v>
      </c>
      <c r="V26" s="12">
        <v>64</v>
      </c>
      <c r="W26" s="12">
        <v>46</v>
      </c>
      <c r="X26" s="12">
        <v>43</v>
      </c>
      <c r="Y26" s="12">
        <v>23</v>
      </c>
      <c r="Z26" s="12">
        <v>42</v>
      </c>
      <c r="AA26" s="12">
        <v>3</v>
      </c>
      <c r="AB26" s="12">
        <f t="shared" si="4"/>
        <v>126</v>
      </c>
      <c r="AC26" s="12">
        <v>90</v>
      </c>
      <c r="AD26" s="12">
        <v>1</v>
      </c>
      <c r="AE26" s="12">
        <v>0</v>
      </c>
      <c r="AF26" s="12">
        <v>0</v>
      </c>
      <c r="AG26" s="12">
        <v>1000</v>
      </c>
      <c r="AH26" s="12">
        <v>2</v>
      </c>
    </row>
    <row r="27" spans="1:34" s="13" customFormat="1" x14ac:dyDescent="0.3">
      <c r="A27" s="9" t="s">
        <v>8</v>
      </c>
      <c r="B27" s="9" t="s">
        <v>31</v>
      </c>
      <c r="C27" s="9" t="str">
        <f t="shared" si="3"/>
        <v>MACHINE_BALANCED</v>
      </c>
      <c r="D27" s="10">
        <f t="shared" si="0"/>
        <v>251.8425</v>
      </c>
      <c r="E27" s="10">
        <f t="shared" si="1"/>
        <v>167.89499999999998</v>
      </c>
      <c r="F27" s="10">
        <f t="shared" si="5"/>
        <v>13.65</v>
      </c>
      <c r="G27" s="11">
        <v>13</v>
      </c>
      <c r="H27" s="11">
        <f t="shared" ref="H27" si="14">G27+G27*0.1</f>
        <v>14.3</v>
      </c>
      <c r="I27" s="12">
        <v>0</v>
      </c>
      <c r="J27" s="11">
        <f t="shared" si="13"/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720</v>
      </c>
      <c r="S27" s="12">
        <v>5</v>
      </c>
      <c r="T27" s="12">
        <v>1.5</v>
      </c>
      <c r="U27" s="12">
        <v>1.5</v>
      </c>
      <c r="V27" s="12">
        <v>55</v>
      </c>
      <c r="W27" s="12">
        <v>43</v>
      </c>
      <c r="X27" s="12">
        <v>64</v>
      </c>
      <c r="Y27" s="12">
        <v>34</v>
      </c>
      <c r="Z27" s="12">
        <v>50</v>
      </c>
      <c r="AA27" s="12">
        <v>3</v>
      </c>
      <c r="AB27" s="12">
        <f t="shared" si="4"/>
        <v>150</v>
      </c>
      <c r="AC27" s="12">
        <v>90</v>
      </c>
      <c r="AD27" s="12">
        <v>1</v>
      </c>
      <c r="AE27" s="12">
        <v>0</v>
      </c>
      <c r="AF27" s="12">
        <v>0</v>
      </c>
      <c r="AG27" s="12">
        <v>1000</v>
      </c>
      <c r="AH27" s="12">
        <v>2</v>
      </c>
    </row>
    <row r="28" spans="1:34" s="13" customFormat="1" x14ac:dyDescent="0.3">
      <c r="A28" s="9" t="s">
        <v>8</v>
      </c>
      <c r="B28" s="9" t="s">
        <v>32</v>
      </c>
      <c r="C28" s="9" t="str">
        <f t="shared" si="3"/>
        <v>MACHINE_LIGHT</v>
      </c>
      <c r="D28" s="10">
        <f t="shared" si="0"/>
        <v>189.80324999999999</v>
      </c>
      <c r="E28" s="10">
        <f t="shared" si="1"/>
        <v>146.0025</v>
      </c>
      <c r="F28" s="10">
        <f t="shared" si="5"/>
        <v>9.4499999999999993</v>
      </c>
      <c r="G28" s="11">
        <v>9</v>
      </c>
      <c r="H28" s="11">
        <f t="shared" ref="H28" si="15">G28+G28*0.1</f>
        <v>9.9</v>
      </c>
      <c r="I28" s="12">
        <v>0</v>
      </c>
      <c r="J28" s="11">
        <f t="shared" si="13"/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900</v>
      </c>
      <c r="S28" s="12">
        <v>6</v>
      </c>
      <c r="T28" s="12">
        <v>1.5</v>
      </c>
      <c r="U28" s="12">
        <v>1.3</v>
      </c>
      <c r="V28" s="12">
        <v>50</v>
      </c>
      <c r="W28" s="12">
        <v>39</v>
      </c>
      <c r="X28" s="12">
        <v>56</v>
      </c>
      <c r="Y28" s="12">
        <v>48</v>
      </c>
      <c r="Z28" s="12">
        <v>58</v>
      </c>
      <c r="AA28" s="12">
        <v>3</v>
      </c>
      <c r="AB28" s="12">
        <f t="shared" si="4"/>
        <v>174</v>
      </c>
      <c r="AC28" s="12">
        <v>70</v>
      </c>
      <c r="AD28" s="12">
        <v>1</v>
      </c>
      <c r="AE28" s="12">
        <v>0</v>
      </c>
      <c r="AF28" s="12">
        <v>0</v>
      </c>
      <c r="AG28" s="12">
        <v>1000</v>
      </c>
      <c r="AH28" s="12">
        <v>2</v>
      </c>
    </row>
    <row r="29" spans="1:34" s="18" customFormat="1" x14ac:dyDescent="0.3">
      <c r="A29" s="14" t="s">
        <v>9</v>
      </c>
      <c r="B29" s="14" t="s">
        <v>30</v>
      </c>
      <c r="C29" s="14" t="str">
        <f t="shared" si="3"/>
        <v>ROCKET_HEAVY</v>
      </c>
      <c r="D29" s="15">
        <f t="shared" si="0"/>
        <v>183.75</v>
      </c>
      <c r="E29" s="15">
        <f t="shared" si="1"/>
        <v>183.75</v>
      </c>
      <c r="F29" s="15">
        <f t="shared" si="5"/>
        <v>735</v>
      </c>
      <c r="G29" s="16">
        <v>700</v>
      </c>
      <c r="H29" s="16">
        <f t="shared" ref="H29" si="16">G29+G29*0.1</f>
        <v>770</v>
      </c>
      <c r="I29" s="17">
        <v>0</v>
      </c>
      <c r="J29" s="16">
        <f t="shared" si="13"/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15</v>
      </c>
      <c r="S29" s="17">
        <v>0</v>
      </c>
      <c r="T29" s="17">
        <v>1</v>
      </c>
      <c r="U29" s="17">
        <v>1</v>
      </c>
      <c r="V29" s="17">
        <v>1000</v>
      </c>
      <c r="W29" s="17">
        <v>17</v>
      </c>
      <c r="X29" s="17">
        <v>32</v>
      </c>
      <c r="Y29" s="17">
        <v>12</v>
      </c>
      <c r="Z29" s="17">
        <v>1</v>
      </c>
      <c r="AA29" s="17">
        <v>6</v>
      </c>
      <c r="AB29" s="17">
        <f t="shared" si="4"/>
        <v>6</v>
      </c>
      <c r="AC29" s="17">
        <v>0</v>
      </c>
      <c r="AD29" s="17">
        <v>1</v>
      </c>
      <c r="AE29" s="17">
        <v>0</v>
      </c>
      <c r="AF29" s="17">
        <v>95</v>
      </c>
      <c r="AG29" s="17">
        <v>46</v>
      </c>
      <c r="AH29" s="17">
        <v>1</v>
      </c>
    </row>
    <row r="30" spans="1:34" s="18" customFormat="1" x14ac:dyDescent="0.3">
      <c r="A30" s="14" t="s">
        <v>9</v>
      </c>
      <c r="B30" s="14" t="s">
        <v>31</v>
      </c>
      <c r="C30" s="14" t="str">
        <f t="shared" si="3"/>
        <v>ROCKET_BALANCED</v>
      </c>
      <c r="D30" s="15">
        <f t="shared" si="0"/>
        <v>196.875</v>
      </c>
      <c r="E30" s="15">
        <f t="shared" si="1"/>
        <v>196.875</v>
      </c>
      <c r="F30" s="15">
        <f t="shared" si="5"/>
        <v>472.5</v>
      </c>
      <c r="G30" s="16">
        <v>450</v>
      </c>
      <c r="H30" s="16">
        <f t="shared" ref="H30" si="17">G30+G30*0.1</f>
        <v>495</v>
      </c>
      <c r="I30" s="17">
        <v>0</v>
      </c>
      <c r="J30" s="16">
        <f t="shared" si="13"/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25</v>
      </c>
      <c r="S30" s="17">
        <v>0</v>
      </c>
      <c r="T30" s="17">
        <v>1</v>
      </c>
      <c r="U30" s="17">
        <v>1</v>
      </c>
      <c r="V30" s="17">
        <v>1000</v>
      </c>
      <c r="W30" s="17">
        <v>24</v>
      </c>
      <c r="X30" s="17">
        <v>22</v>
      </c>
      <c r="Y30" s="17">
        <v>24</v>
      </c>
      <c r="Z30" s="17">
        <v>1</v>
      </c>
      <c r="AA30" s="17">
        <v>7</v>
      </c>
      <c r="AB30" s="17">
        <f t="shared" si="4"/>
        <v>7</v>
      </c>
      <c r="AC30" s="17">
        <v>0</v>
      </c>
      <c r="AD30" s="17">
        <v>1</v>
      </c>
      <c r="AE30" s="17">
        <v>0</v>
      </c>
      <c r="AF30" s="17">
        <v>75</v>
      </c>
      <c r="AG30" s="17">
        <v>55</v>
      </c>
      <c r="AH30" s="17">
        <v>1</v>
      </c>
    </row>
    <row r="31" spans="1:34" s="18" customFormat="1" x14ac:dyDescent="0.3">
      <c r="A31" s="14" t="s">
        <v>9</v>
      </c>
      <c r="B31" s="14" t="s">
        <v>32</v>
      </c>
      <c r="C31" s="14" t="str">
        <f t="shared" si="3"/>
        <v>ROCKET_LIGHT</v>
      </c>
      <c r="D31" s="15">
        <f t="shared" si="0"/>
        <v>183.75</v>
      </c>
      <c r="E31" s="15">
        <f t="shared" si="1"/>
        <v>183.75</v>
      </c>
      <c r="F31" s="15">
        <f t="shared" si="5"/>
        <v>315</v>
      </c>
      <c r="G31" s="16">
        <v>300</v>
      </c>
      <c r="H31" s="16">
        <f t="shared" ref="H31" si="18">G31+G31*0.1</f>
        <v>330</v>
      </c>
      <c r="I31" s="17">
        <v>0</v>
      </c>
      <c r="J31" s="16">
        <f t="shared" si="13"/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35</v>
      </c>
      <c r="S31" s="17">
        <v>0</v>
      </c>
      <c r="T31" s="17">
        <v>1</v>
      </c>
      <c r="U31" s="17">
        <v>1</v>
      </c>
      <c r="V31" s="17">
        <v>1000</v>
      </c>
      <c r="W31" s="17">
        <v>31</v>
      </c>
      <c r="X31" s="17">
        <v>12</v>
      </c>
      <c r="Y31" s="17">
        <v>32</v>
      </c>
      <c r="Z31" s="17">
        <v>1</v>
      </c>
      <c r="AA31" s="17">
        <v>8</v>
      </c>
      <c r="AB31" s="17">
        <f t="shared" si="4"/>
        <v>8</v>
      </c>
      <c r="AC31" s="17">
        <v>0</v>
      </c>
      <c r="AD31" s="17">
        <v>1</v>
      </c>
      <c r="AE31" s="17">
        <v>0</v>
      </c>
      <c r="AF31" s="17">
        <v>40</v>
      </c>
      <c r="AG31" s="17">
        <v>70</v>
      </c>
      <c r="AH31" s="17">
        <v>1</v>
      </c>
    </row>
    <row r="32" spans="1:34" s="23" customFormat="1" x14ac:dyDescent="0.3">
      <c r="A32" s="19" t="s">
        <v>40</v>
      </c>
      <c r="B32" s="19" t="s">
        <v>30</v>
      </c>
      <c r="C32" s="19" t="str">
        <f t="shared" si="3"/>
        <v>MELEE_HEAVY</v>
      </c>
      <c r="D32" s="20">
        <f t="shared" si="0"/>
        <v>148.05000000000001</v>
      </c>
      <c r="E32" s="20">
        <f t="shared" si="1"/>
        <v>148.05000000000001</v>
      </c>
      <c r="F32" s="20">
        <f t="shared" si="5"/>
        <v>189</v>
      </c>
      <c r="G32" s="21">
        <v>180</v>
      </c>
      <c r="H32" s="21">
        <f t="shared" ref="H32" si="19">G32+G32*0.1</f>
        <v>198</v>
      </c>
      <c r="I32" s="22">
        <v>0</v>
      </c>
      <c r="J32" s="21">
        <f t="shared" si="13"/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47</v>
      </c>
      <c r="S32" s="22">
        <v>0</v>
      </c>
      <c r="T32" s="22">
        <v>1</v>
      </c>
      <c r="U32" s="22">
        <v>1</v>
      </c>
      <c r="V32" s="22">
        <v>64</v>
      </c>
      <c r="W32" s="22">
        <v>90</v>
      </c>
      <c r="X32" s="22">
        <v>100</v>
      </c>
      <c r="Y32" s="22">
        <v>0</v>
      </c>
      <c r="Z32" s="22">
        <v>1</v>
      </c>
      <c r="AA32" s="22">
        <v>24</v>
      </c>
      <c r="AB32" s="22">
        <f t="shared" si="4"/>
        <v>24</v>
      </c>
      <c r="AC32" s="22">
        <v>0</v>
      </c>
      <c r="AD32" s="22">
        <v>1</v>
      </c>
      <c r="AE32" s="22">
        <v>0</v>
      </c>
      <c r="AF32" s="22">
        <v>0</v>
      </c>
      <c r="AG32" s="22">
        <v>1000</v>
      </c>
      <c r="AH32" s="22">
        <v>1</v>
      </c>
    </row>
    <row r="33" spans="1:34" s="23" customFormat="1" x14ac:dyDescent="0.3">
      <c r="A33" s="19" t="s">
        <v>40</v>
      </c>
      <c r="B33" s="19" t="s">
        <v>31</v>
      </c>
      <c r="C33" s="19" t="str">
        <f t="shared" si="3"/>
        <v>MELEE_BALANCED</v>
      </c>
      <c r="D33" s="20">
        <f t="shared" si="0"/>
        <v>147</v>
      </c>
      <c r="E33" s="20">
        <f t="shared" si="1"/>
        <v>147</v>
      </c>
      <c r="F33" s="20">
        <f t="shared" si="5"/>
        <v>147</v>
      </c>
      <c r="G33" s="21">
        <v>140</v>
      </c>
      <c r="H33" s="21">
        <f t="shared" ref="H33" si="20">G33+G33*0.1</f>
        <v>154</v>
      </c>
      <c r="I33" s="22">
        <v>0</v>
      </c>
      <c r="J33" s="21">
        <f t="shared" si="13"/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60</v>
      </c>
      <c r="S33" s="22">
        <v>0</v>
      </c>
      <c r="T33" s="22">
        <v>1</v>
      </c>
      <c r="U33" s="22">
        <v>1</v>
      </c>
      <c r="V33" s="22">
        <v>50</v>
      </c>
      <c r="W33" s="22">
        <v>90</v>
      </c>
      <c r="X33" s="22">
        <v>100</v>
      </c>
      <c r="Y33" s="22">
        <v>0</v>
      </c>
      <c r="Z33" s="22">
        <v>1</v>
      </c>
      <c r="AA33" s="22">
        <v>36</v>
      </c>
      <c r="AB33" s="22">
        <f t="shared" si="4"/>
        <v>36</v>
      </c>
      <c r="AC33" s="22">
        <v>0</v>
      </c>
      <c r="AD33" s="22">
        <v>1</v>
      </c>
      <c r="AE33" s="22">
        <v>0</v>
      </c>
      <c r="AF33" s="22">
        <v>0</v>
      </c>
      <c r="AG33" s="22">
        <v>1000</v>
      </c>
      <c r="AH33" s="22">
        <v>1</v>
      </c>
    </row>
    <row r="34" spans="1:34" s="23" customFormat="1" x14ac:dyDescent="0.3">
      <c r="A34" s="19" t="s">
        <v>40</v>
      </c>
      <c r="B34" s="19" t="s">
        <v>32</v>
      </c>
      <c r="C34" s="19" t="str">
        <f t="shared" si="3"/>
        <v>MELEE_LIGHT</v>
      </c>
      <c r="D34" s="20">
        <f t="shared" si="0"/>
        <v>148.05000000000001</v>
      </c>
      <c r="E34" s="20">
        <f t="shared" si="1"/>
        <v>148.05000000000001</v>
      </c>
      <c r="F34" s="20">
        <f t="shared" si="5"/>
        <v>94.5</v>
      </c>
      <c r="G34" s="21">
        <v>90</v>
      </c>
      <c r="H34" s="21">
        <f t="shared" ref="H34" si="21">G34+G34*0.1</f>
        <v>99</v>
      </c>
      <c r="I34" s="22">
        <v>0</v>
      </c>
      <c r="J34" s="21">
        <f t="shared" si="13"/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94</v>
      </c>
      <c r="S34" s="22">
        <v>0</v>
      </c>
      <c r="T34" s="22">
        <v>1</v>
      </c>
      <c r="U34" s="22">
        <v>1</v>
      </c>
      <c r="V34" s="22">
        <v>30</v>
      </c>
      <c r="W34" s="22">
        <v>90</v>
      </c>
      <c r="X34" s="22">
        <v>100</v>
      </c>
      <c r="Y34" s="22">
        <v>0</v>
      </c>
      <c r="Z34" s="22">
        <v>1</v>
      </c>
      <c r="AA34" s="22">
        <v>48</v>
      </c>
      <c r="AB34" s="22">
        <f t="shared" si="4"/>
        <v>48</v>
      </c>
      <c r="AC34" s="22">
        <v>0</v>
      </c>
      <c r="AD34" s="22">
        <v>1</v>
      </c>
      <c r="AE34" s="22">
        <v>0</v>
      </c>
      <c r="AF34" s="22">
        <v>0</v>
      </c>
      <c r="AG34" s="22">
        <v>1000</v>
      </c>
      <c r="AH34" s="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Liang</dc:creator>
  <cp:lastModifiedBy>Michael Liang</cp:lastModifiedBy>
  <dcterms:created xsi:type="dcterms:W3CDTF">2019-04-26T11:53:39Z</dcterms:created>
  <dcterms:modified xsi:type="dcterms:W3CDTF">2019-04-26T18:36:51Z</dcterms:modified>
</cp:coreProperties>
</file>