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an\Documents\GitHub\lootDropSimulator\Loot Drop Simulator\"/>
    </mc:Choice>
  </mc:AlternateContent>
  <xr:revisionPtr revIDLastSave="0" documentId="13_ncr:1_{EA3C972D-8BE2-49E9-96F5-B4A012798A02}" xr6:coauthVersionLast="43" xr6:coauthVersionMax="43" xr10:uidLastSave="{00000000-0000-0000-0000-000000000000}"/>
  <bookViews>
    <workbookView xWindow="-110" yWindow="490" windowWidth="22780" windowHeight="14660" xr2:uid="{65F2DF76-9698-449E-BB40-CD75D7003B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" i="1" l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72" i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58" i="1"/>
  <c r="F44" i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X87" i="1"/>
  <c r="Y87" i="1" s="1"/>
  <c r="X88" i="1"/>
  <c r="X89" i="1"/>
  <c r="X90" i="1"/>
  <c r="Y90" i="1" s="1"/>
  <c r="X91" i="1"/>
  <c r="Y91" i="1" s="1"/>
  <c r="X92" i="1"/>
  <c r="X93" i="1"/>
  <c r="X94" i="1"/>
  <c r="Y94" i="1" s="1"/>
  <c r="X95" i="1"/>
  <c r="Y95" i="1" s="1"/>
  <c r="X96" i="1"/>
  <c r="X97" i="1"/>
  <c r="X98" i="1"/>
  <c r="Y98" i="1" s="1"/>
  <c r="X99" i="1"/>
  <c r="Y99" i="1" s="1"/>
  <c r="X86" i="1"/>
  <c r="Y4" i="1"/>
  <c r="Y5" i="1"/>
  <c r="Y8" i="1"/>
  <c r="Y9" i="1"/>
  <c r="Y12" i="1"/>
  <c r="Y13" i="1"/>
  <c r="Y16" i="1"/>
  <c r="Y17" i="1"/>
  <c r="Y20" i="1"/>
  <c r="Y21" i="1"/>
  <c r="Y24" i="1"/>
  <c r="Y25" i="1"/>
  <c r="Y28" i="1"/>
  <c r="Y29" i="1"/>
  <c r="Y32" i="1"/>
  <c r="Y33" i="1"/>
  <c r="Y36" i="1"/>
  <c r="Y37" i="1"/>
  <c r="Y40" i="1"/>
  <c r="Y41" i="1"/>
  <c r="Y44" i="1"/>
  <c r="Y45" i="1"/>
  <c r="Y48" i="1"/>
  <c r="Y49" i="1"/>
  <c r="Y52" i="1"/>
  <c r="Y86" i="1"/>
  <c r="Y88" i="1"/>
  <c r="Y89" i="1"/>
  <c r="Y92" i="1"/>
  <c r="Y93" i="1"/>
  <c r="Y96" i="1"/>
  <c r="Y97" i="1"/>
  <c r="X3" i="1"/>
  <c r="Y3" i="1" s="1"/>
  <c r="X4" i="1"/>
  <c r="X5" i="1"/>
  <c r="X6" i="1"/>
  <c r="Y6" i="1" s="1"/>
  <c r="X7" i="1"/>
  <c r="Y7" i="1" s="1"/>
  <c r="X8" i="1"/>
  <c r="X9" i="1"/>
  <c r="X10" i="1"/>
  <c r="Y10" i="1" s="1"/>
  <c r="X11" i="1"/>
  <c r="Y11" i="1" s="1"/>
  <c r="X12" i="1"/>
  <c r="X13" i="1"/>
  <c r="X14" i="1"/>
  <c r="Y14" i="1" s="1"/>
  <c r="X15" i="1"/>
  <c r="Y15" i="1" s="1"/>
  <c r="X16" i="1"/>
  <c r="X17" i="1"/>
  <c r="X18" i="1"/>
  <c r="Y18" i="1" s="1"/>
  <c r="X19" i="1"/>
  <c r="Y19" i="1" s="1"/>
  <c r="X20" i="1"/>
  <c r="X21" i="1"/>
  <c r="X22" i="1"/>
  <c r="Y22" i="1" s="1"/>
  <c r="X23" i="1"/>
  <c r="Y23" i="1" s="1"/>
  <c r="X24" i="1"/>
  <c r="X25" i="1"/>
  <c r="X26" i="1"/>
  <c r="Y26" i="1" s="1"/>
  <c r="X27" i="1"/>
  <c r="Y27" i="1" s="1"/>
  <c r="X28" i="1"/>
  <c r="X29" i="1"/>
  <c r="X30" i="1"/>
  <c r="Y30" i="1" s="1"/>
  <c r="X31" i="1"/>
  <c r="Y31" i="1" s="1"/>
  <c r="X32" i="1"/>
  <c r="X33" i="1"/>
  <c r="X34" i="1"/>
  <c r="Y34" i="1" s="1"/>
  <c r="X35" i="1"/>
  <c r="Y35" i="1" s="1"/>
  <c r="X36" i="1"/>
  <c r="X37" i="1"/>
  <c r="X38" i="1"/>
  <c r="Y38" i="1" s="1"/>
  <c r="X39" i="1"/>
  <c r="Y39" i="1" s="1"/>
  <c r="X40" i="1"/>
  <c r="X41" i="1"/>
  <c r="X42" i="1"/>
  <c r="Y42" i="1" s="1"/>
  <c r="X43" i="1"/>
  <c r="Y43" i="1" s="1"/>
  <c r="X44" i="1"/>
  <c r="X45" i="1"/>
  <c r="X46" i="1"/>
  <c r="Y46" i="1" s="1"/>
  <c r="X47" i="1"/>
  <c r="Y47" i="1" s="1"/>
  <c r="X48" i="1"/>
  <c r="X49" i="1"/>
  <c r="X50" i="1"/>
  <c r="Y50" i="1" s="1"/>
  <c r="X51" i="1"/>
  <c r="Y51" i="1" s="1"/>
  <c r="X52" i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2" i="1"/>
  <c r="Y2" i="1" s="1"/>
  <c r="B92" i="1"/>
  <c r="B93" i="1"/>
  <c r="B94" i="1"/>
  <c r="B95" i="1"/>
  <c r="B96" i="1"/>
  <c r="B97" i="1"/>
  <c r="B98" i="1"/>
  <c r="B99" i="1"/>
  <c r="B78" i="1"/>
  <c r="B79" i="1"/>
  <c r="B80" i="1"/>
  <c r="B81" i="1"/>
  <c r="B82" i="1"/>
  <c r="B83" i="1"/>
  <c r="B84" i="1"/>
  <c r="B85" i="1"/>
  <c r="B64" i="1"/>
  <c r="B65" i="1"/>
  <c r="B66" i="1"/>
  <c r="B67" i="1"/>
  <c r="B68" i="1"/>
  <c r="B69" i="1"/>
  <c r="B70" i="1"/>
  <c r="B71" i="1"/>
  <c r="B50" i="1"/>
  <c r="B51" i="1"/>
  <c r="B52" i="1"/>
  <c r="B53" i="1"/>
  <c r="B54" i="1"/>
  <c r="B55" i="1"/>
  <c r="B56" i="1"/>
  <c r="B57" i="1"/>
  <c r="B36" i="1"/>
  <c r="B37" i="1"/>
  <c r="B38" i="1"/>
  <c r="B39" i="1"/>
  <c r="B40" i="1"/>
  <c r="B41" i="1"/>
  <c r="B42" i="1"/>
  <c r="B43" i="1"/>
  <c r="B22" i="1"/>
  <c r="B23" i="1"/>
  <c r="B24" i="1"/>
  <c r="B25" i="1"/>
  <c r="B26" i="1"/>
  <c r="B27" i="1"/>
  <c r="B28" i="1"/>
  <c r="B29" i="1"/>
  <c r="B13" i="1"/>
  <c r="B15" i="1"/>
  <c r="B8" i="1"/>
  <c r="B9" i="1"/>
  <c r="B10" i="1"/>
  <c r="B11" i="1"/>
  <c r="B12" i="1"/>
  <c r="B14" i="1"/>
  <c r="B3" i="1"/>
  <c r="B4" i="1"/>
  <c r="B5" i="1"/>
  <c r="B6" i="1"/>
  <c r="B7" i="1"/>
  <c r="B16" i="1"/>
  <c r="B17" i="1"/>
  <c r="B18" i="1"/>
  <c r="B19" i="1"/>
  <c r="B20" i="1"/>
  <c r="B21" i="1"/>
  <c r="B30" i="1"/>
  <c r="B31" i="1"/>
  <c r="B32" i="1"/>
  <c r="B33" i="1"/>
  <c r="B34" i="1"/>
  <c r="B35" i="1"/>
  <c r="B44" i="1"/>
  <c r="B45" i="1"/>
  <c r="B46" i="1"/>
  <c r="B47" i="1"/>
  <c r="B48" i="1"/>
  <c r="B49" i="1"/>
  <c r="B58" i="1"/>
  <c r="B59" i="1"/>
  <c r="B60" i="1"/>
  <c r="B61" i="1"/>
  <c r="B62" i="1"/>
  <c r="B63" i="1"/>
  <c r="B72" i="1"/>
  <c r="B73" i="1"/>
  <c r="B74" i="1"/>
  <c r="B75" i="1"/>
  <c r="B76" i="1"/>
  <c r="B77" i="1"/>
  <c r="B86" i="1"/>
  <c r="B87" i="1"/>
  <c r="B88" i="1"/>
  <c r="B89" i="1"/>
  <c r="B90" i="1"/>
  <c r="B91" i="1"/>
  <c r="B2" i="1"/>
  <c r="H4" i="1" l="1"/>
  <c r="H3" i="1"/>
  <c r="G3" i="1"/>
  <c r="G59" i="1"/>
  <c r="H59" i="1"/>
  <c r="H45" i="1"/>
  <c r="G45" i="1"/>
  <c r="H31" i="1"/>
  <c r="G31" i="1"/>
  <c r="H87" i="1"/>
  <c r="G87" i="1"/>
  <c r="H73" i="1"/>
  <c r="G73" i="1"/>
  <c r="H17" i="1"/>
  <c r="G17" i="1"/>
  <c r="G5" i="1" l="1"/>
  <c r="G4" i="1"/>
  <c r="H5" i="1"/>
  <c r="G74" i="1"/>
  <c r="H74" i="1"/>
  <c r="H88" i="1"/>
  <c r="G88" i="1"/>
  <c r="H32" i="1"/>
  <c r="G32" i="1"/>
  <c r="G46" i="1"/>
  <c r="H46" i="1"/>
  <c r="G18" i="1"/>
  <c r="H18" i="1"/>
  <c r="H60" i="1"/>
  <c r="G60" i="1"/>
  <c r="H61" i="1" l="1"/>
  <c r="G61" i="1"/>
  <c r="G19" i="1"/>
  <c r="H19" i="1"/>
  <c r="G89" i="1"/>
  <c r="H89" i="1"/>
  <c r="H75" i="1"/>
  <c r="G75" i="1"/>
  <c r="G33" i="1"/>
  <c r="H33" i="1"/>
  <c r="H6" i="1"/>
  <c r="G6" i="1"/>
  <c r="H47" i="1"/>
  <c r="G47" i="1"/>
  <c r="G8" i="1" l="1"/>
  <c r="H8" i="1"/>
  <c r="H20" i="1"/>
  <c r="G20" i="1"/>
  <c r="H7" i="1"/>
  <c r="G7" i="1"/>
  <c r="H62" i="1"/>
  <c r="G62" i="1"/>
  <c r="H34" i="1"/>
  <c r="G34" i="1"/>
  <c r="H76" i="1"/>
  <c r="G76" i="1"/>
  <c r="G48" i="1"/>
  <c r="H48" i="1"/>
  <c r="H90" i="1"/>
  <c r="G90" i="1"/>
  <c r="G78" i="1" l="1"/>
  <c r="H78" i="1"/>
  <c r="G36" i="1"/>
  <c r="H36" i="1"/>
  <c r="G92" i="1"/>
  <c r="H92" i="1"/>
  <c r="G50" i="1"/>
  <c r="H50" i="1"/>
  <c r="G22" i="1"/>
  <c r="H22" i="1"/>
  <c r="G64" i="1"/>
  <c r="H64" i="1"/>
  <c r="G9" i="1"/>
  <c r="H9" i="1"/>
  <c r="H91" i="1"/>
  <c r="G91" i="1"/>
  <c r="G77" i="1"/>
  <c r="H77" i="1"/>
  <c r="G63" i="1"/>
  <c r="H63" i="1"/>
  <c r="H35" i="1"/>
  <c r="G35" i="1"/>
  <c r="H49" i="1"/>
  <c r="G49" i="1"/>
  <c r="G21" i="1"/>
  <c r="H21" i="1"/>
  <c r="G93" i="1" l="1"/>
  <c r="H93" i="1"/>
  <c r="G51" i="1"/>
  <c r="H51" i="1"/>
  <c r="G79" i="1"/>
  <c r="H79" i="1"/>
  <c r="G37" i="1"/>
  <c r="H37" i="1"/>
  <c r="G23" i="1"/>
  <c r="H23" i="1"/>
  <c r="G65" i="1"/>
  <c r="H65" i="1"/>
  <c r="G10" i="1"/>
  <c r="H10" i="1"/>
  <c r="G38" i="1" l="1"/>
  <c r="H38" i="1"/>
  <c r="G94" i="1"/>
  <c r="H94" i="1"/>
  <c r="G80" i="1"/>
  <c r="H80" i="1"/>
  <c r="G24" i="1"/>
  <c r="H24" i="1"/>
  <c r="G52" i="1"/>
  <c r="H52" i="1"/>
  <c r="G66" i="1"/>
  <c r="H66" i="1"/>
  <c r="G11" i="1"/>
  <c r="H11" i="1"/>
  <c r="G95" i="1" l="1"/>
  <c r="H95" i="1"/>
  <c r="G81" i="1"/>
  <c r="H81" i="1"/>
  <c r="G25" i="1"/>
  <c r="H25" i="1"/>
  <c r="G39" i="1"/>
  <c r="H39" i="1"/>
  <c r="G53" i="1"/>
  <c r="H53" i="1"/>
  <c r="G67" i="1"/>
  <c r="H67" i="1"/>
  <c r="G13" i="1"/>
  <c r="H13" i="1"/>
  <c r="G12" i="1"/>
  <c r="H12" i="1"/>
  <c r="G40" i="1" l="1"/>
  <c r="H40" i="1"/>
  <c r="G96" i="1"/>
  <c r="H96" i="1"/>
  <c r="G54" i="1"/>
  <c r="H54" i="1"/>
  <c r="G82" i="1"/>
  <c r="H82" i="1"/>
  <c r="G26" i="1"/>
  <c r="H26" i="1"/>
  <c r="G68" i="1"/>
  <c r="H68" i="1"/>
  <c r="G14" i="1"/>
  <c r="H14" i="1"/>
  <c r="G83" i="1" l="1"/>
  <c r="H83" i="1"/>
  <c r="G41" i="1"/>
  <c r="H41" i="1"/>
  <c r="G97" i="1"/>
  <c r="H97" i="1"/>
  <c r="G27" i="1"/>
  <c r="H27" i="1"/>
  <c r="G55" i="1"/>
  <c r="H55" i="1"/>
  <c r="G69" i="1"/>
  <c r="H69" i="1"/>
  <c r="H15" i="1"/>
  <c r="G15" i="1"/>
  <c r="G28" i="1" l="1"/>
  <c r="H28" i="1"/>
  <c r="G98" i="1"/>
  <c r="H98" i="1"/>
  <c r="G84" i="1"/>
  <c r="H84" i="1"/>
  <c r="G56" i="1"/>
  <c r="H56" i="1"/>
  <c r="G42" i="1"/>
  <c r="H42" i="1"/>
  <c r="G70" i="1"/>
  <c r="H70" i="1"/>
  <c r="G85" i="1" l="1"/>
  <c r="H85" i="1"/>
  <c r="G57" i="1"/>
  <c r="H57" i="1"/>
  <c r="G29" i="1"/>
  <c r="H29" i="1"/>
  <c r="G99" i="1"/>
  <c r="H99" i="1"/>
  <c r="G43" i="1"/>
  <c r="H43" i="1"/>
  <c r="G71" i="1"/>
  <c r="H71" i="1"/>
</calcChain>
</file>

<file path=xl/sharedStrings.xml><?xml version="1.0" encoding="utf-8"?>
<sst xmlns="http://schemas.openxmlformats.org/spreadsheetml/2006/main" count="218" uniqueCount="43">
  <si>
    <t>Name</t>
  </si>
  <si>
    <t>Tier</t>
  </si>
  <si>
    <t>Types</t>
  </si>
  <si>
    <t>LAUNCHER</t>
  </si>
  <si>
    <t>PISTOL</t>
  </si>
  <si>
    <t>SUBMACHINE</t>
  </si>
  <si>
    <t>RIFLE</t>
  </si>
  <si>
    <t>MACHINE</t>
  </si>
  <si>
    <t>SNIPER</t>
  </si>
  <si>
    <t>SHOTGUN</t>
  </si>
  <si>
    <t>RATE_OF_FIRE</t>
  </si>
  <si>
    <t>KINETIC_DAMAGE</t>
  </si>
  <si>
    <t>VOID_DAMAGE</t>
  </si>
  <si>
    <t>ENTROPY_DAMAGE</t>
  </si>
  <si>
    <t>QUANTUM_DAMAGE</t>
  </si>
  <si>
    <t>RANGE</t>
  </si>
  <si>
    <t>CRITICAL_CHANCE</t>
  </si>
  <si>
    <t>CRITICAL_MULTIPLIER</t>
  </si>
  <si>
    <t>MAGAZINE</t>
  </si>
  <si>
    <t>PRECISION_MULTIPLIER</t>
  </si>
  <si>
    <t>RESERVES</t>
  </si>
  <si>
    <t>RELOAD_SPEED</t>
  </si>
  <si>
    <t>HANDLING</t>
  </si>
  <si>
    <t>AIM_ASSIST</t>
  </si>
  <si>
    <t>KINETIC DPS</t>
  </si>
  <si>
    <t>RUSTED</t>
  </si>
  <si>
    <t>WORN</t>
  </si>
  <si>
    <t>CRUMBLING</t>
  </si>
  <si>
    <t>GILDED</t>
  </si>
  <si>
    <t>CORRODED</t>
  </si>
  <si>
    <t>BURNISHED</t>
  </si>
  <si>
    <t>BATTERED</t>
  </si>
  <si>
    <t>FANCY</t>
  </si>
  <si>
    <t>ELEGANT</t>
  </si>
  <si>
    <t>JEWELLED</t>
  </si>
  <si>
    <t>EXQUISITE</t>
  </si>
  <si>
    <t>ORNATE</t>
  </si>
  <si>
    <t>BLAST_RADIUS</t>
  </si>
  <si>
    <t>SPREAD</t>
  </si>
  <si>
    <t>PROJECTILES</t>
  </si>
  <si>
    <t>BASE ID</t>
  </si>
  <si>
    <t>CLEAN</t>
  </si>
  <si>
    <t>ANODIZED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</si>
</sst>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7D05-7E15-4711-8B26-8563E98E4761}">
  <dimension ref="A1:AJ99"/>
  <sheetViews>
    <sheetView tabSelected="1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A86" sqref="A86:A99"/>
    </sheetView>
  </sheetViews>
  <sheetFormatPr defaultRowHeight="10.5" x14ac:dyDescent="0.25"/>
  <cols>
    <col min="1" max="1" width="15" style="1" bestFit="1" customWidth="1"/>
    <col min="2" max="2" width="13.1796875" style="1" bestFit="1" customWidth="1"/>
    <col min="3" max="3" width="8.7265625" style="1" bestFit="1" customWidth="1"/>
    <col min="4" max="4" width="3" style="1" bestFit="1" customWidth="1"/>
    <col min="5" max="5" width="3.36328125" style="1" bestFit="1" customWidth="1"/>
    <col min="6" max="8" width="5" style="1" bestFit="1" customWidth="1"/>
    <col min="9" max="9" width="3.36328125" style="1" bestFit="1" customWidth="1"/>
    <col min="10" max="10" width="1.36328125" style="1" bestFit="1" customWidth="1"/>
    <col min="11" max="11" width="3.36328125" style="1" bestFit="1" customWidth="1"/>
    <col min="12" max="12" width="1.36328125" style="1" bestFit="1" customWidth="1"/>
    <col min="13" max="13" width="3.36328125" style="1" bestFit="1" customWidth="1"/>
    <col min="14" max="14" width="1.36328125" style="1" bestFit="1" customWidth="1"/>
    <col min="15" max="20" width="3.54296875" style="1" bestFit="1" customWidth="1"/>
    <col min="21" max="22" width="3.36328125" style="1" bestFit="1" customWidth="1"/>
    <col min="23" max="23" width="2.08984375" style="1" bestFit="1" customWidth="1"/>
    <col min="24" max="24" width="3.36328125" style="1" bestFit="1" customWidth="1"/>
    <col min="25" max="25" width="2.81640625" style="1" bestFit="1" customWidth="1"/>
    <col min="26" max="26" width="3.36328125" style="1" bestFit="1" customWidth="1"/>
    <col min="27" max="27" width="2.08984375" style="1" bestFit="1" customWidth="1"/>
    <col min="28" max="28" width="5.54296875" style="1" customWidth="1"/>
    <col min="29" max="29" width="3.36328125" style="1" bestFit="1" customWidth="1"/>
    <col min="30" max="30" width="3.6328125" style="1" customWidth="1"/>
    <col min="31" max="31" width="3.36328125" style="1" bestFit="1" customWidth="1"/>
    <col min="32" max="32" width="2.08984375" style="1" bestFit="1" customWidth="1"/>
    <col min="33" max="33" width="3.36328125" style="1" bestFit="1" customWidth="1"/>
    <col min="34" max="34" width="4.6328125" style="1" customWidth="1"/>
    <col min="35" max="35" width="3.36328125" style="1" bestFit="1" customWidth="1"/>
    <col min="36" max="16384" width="8.7265625" style="1"/>
  </cols>
  <sheetData>
    <row r="1" spans="1:36" ht="114.5" x14ac:dyDescent="0.25">
      <c r="A1" s="2" t="s">
        <v>0</v>
      </c>
      <c r="B1" s="2" t="s">
        <v>40</v>
      </c>
      <c r="C1" s="2" t="s">
        <v>2</v>
      </c>
      <c r="D1" s="2" t="s">
        <v>1</v>
      </c>
      <c r="E1" s="3" t="s">
        <v>10</v>
      </c>
      <c r="F1" s="3" t="s">
        <v>24</v>
      </c>
      <c r="G1" s="3" t="s">
        <v>11</v>
      </c>
      <c r="H1" s="3"/>
      <c r="I1" s="3" t="s">
        <v>12</v>
      </c>
      <c r="J1" s="3"/>
      <c r="K1" s="3" t="s">
        <v>13</v>
      </c>
      <c r="L1" s="3"/>
      <c r="M1" s="3" t="s">
        <v>14</v>
      </c>
      <c r="N1" s="3"/>
      <c r="O1" s="3" t="s">
        <v>15</v>
      </c>
      <c r="P1" s="3"/>
      <c r="Q1" s="3" t="s">
        <v>16</v>
      </c>
      <c r="R1" s="3"/>
      <c r="S1" s="3" t="s">
        <v>17</v>
      </c>
      <c r="T1" s="3"/>
      <c r="U1" s="3" t="s">
        <v>19</v>
      </c>
      <c r="V1" s="3" t="s">
        <v>18</v>
      </c>
      <c r="W1" s="3"/>
      <c r="X1" s="3" t="s">
        <v>20</v>
      </c>
      <c r="Y1" s="3"/>
      <c r="Z1" s="3" t="s">
        <v>37</v>
      </c>
      <c r="AA1" s="3"/>
      <c r="AB1" s="3" t="s">
        <v>39</v>
      </c>
      <c r="AC1" s="3" t="s">
        <v>38</v>
      </c>
      <c r="AD1" s="3"/>
      <c r="AE1" s="3" t="s">
        <v>21</v>
      </c>
      <c r="AF1" s="3"/>
      <c r="AG1" s="3" t="s">
        <v>22</v>
      </c>
      <c r="AH1" s="3"/>
      <c r="AI1" s="3" t="s">
        <v>23</v>
      </c>
      <c r="AJ1" s="3"/>
    </row>
    <row r="2" spans="1:36" x14ac:dyDescent="0.25">
      <c r="A2" s="1" t="s">
        <v>27</v>
      </c>
      <c r="B2" s="1" t="str">
        <f>CONCATENATE(C2,"_",E2,"_",D2)</f>
        <v>PISTOL_110_1</v>
      </c>
      <c r="C2" s="1" t="s">
        <v>4</v>
      </c>
      <c r="D2" s="1">
        <v>1</v>
      </c>
      <c r="E2" s="1">
        <v>110</v>
      </c>
      <c r="F2" s="1">
        <f>AB2*FLOOR(AVERAGE(G2:H2)*E2,1)</f>
        <v>1375</v>
      </c>
      <c r="G2" s="1">
        <v>10</v>
      </c>
      <c r="H2" s="1">
        <v>15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55</v>
      </c>
      <c r="P2" s="1">
        <v>70</v>
      </c>
      <c r="Q2" s="1">
        <v>0.04</v>
      </c>
      <c r="R2" s="1">
        <v>0.06</v>
      </c>
      <c r="S2" s="1">
        <v>1.1499999999999999</v>
      </c>
      <c r="T2" s="1">
        <v>1.25</v>
      </c>
      <c r="U2" s="1">
        <v>1.8</v>
      </c>
      <c r="V2" s="1">
        <v>8</v>
      </c>
      <c r="W2" s="1">
        <v>12</v>
      </c>
      <c r="X2" s="1">
        <f>V2*8</f>
        <v>64</v>
      </c>
      <c r="Y2" s="1">
        <f>AVERAGE(W2*8,X2)</f>
        <v>80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21</v>
      </c>
      <c r="AF2" s="1">
        <v>38</v>
      </c>
      <c r="AG2" s="1">
        <v>22</v>
      </c>
      <c r="AH2" s="1">
        <v>37</v>
      </c>
      <c r="AI2" s="1">
        <v>60</v>
      </c>
    </row>
    <row r="3" spans="1:36" x14ac:dyDescent="0.25">
      <c r="A3" s="1" t="s">
        <v>29</v>
      </c>
      <c r="B3" s="1" t="str">
        <f t="shared" ref="B3:B91" si="0">CONCATENATE(C3,"_",E3,"_",D3)</f>
        <v>PISTOL_110_2</v>
      </c>
      <c r="C3" s="1" t="s">
        <v>4</v>
      </c>
      <c r="D3" s="1">
        <v>2</v>
      </c>
      <c r="E3" s="1">
        <v>110</v>
      </c>
      <c r="F3" s="1">
        <f t="shared" ref="F3:F12" si="1">FLOOR(F2*1.3,1)</f>
        <v>1787</v>
      </c>
      <c r="G3" s="1">
        <f>ROUND((F3/E3)*0.8,1)</f>
        <v>13</v>
      </c>
      <c r="H3" s="1">
        <f>ROUND((F3/E3)*1.2,1)</f>
        <v>19.5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55</v>
      </c>
      <c r="P3" s="1">
        <v>70</v>
      </c>
      <c r="Q3" s="1">
        <v>0.04</v>
      </c>
      <c r="R3" s="1">
        <v>0.06</v>
      </c>
      <c r="S3" s="1">
        <v>1.1499999999999999</v>
      </c>
      <c r="T3" s="1">
        <v>1.25</v>
      </c>
      <c r="U3" s="1">
        <v>1.8</v>
      </c>
      <c r="V3" s="1">
        <v>8</v>
      </c>
      <c r="W3" s="1">
        <v>12</v>
      </c>
      <c r="X3" s="1">
        <f t="shared" ref="X3:X52" si="2">V3*8</f>
        <v>64</v>
      </c>
      <c r="Y3" s="1">
        <f t="shared" ref="Y3:Y52" si="3">AVERAGE(W3*8,X3)</f>
        <v>80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21</v>
      </c>
      <c r="AF3" s="1">
        <v>38</v>
      </c>
      <c r="AG3" s="1">
        <v>22</v>
      </c>
      <c r="AH3" s="1">
        <v>37</v>
      </c>
      <c r="AI3" s="1">
        <v>60</v>
      </c>
    </row>
    <row r="4" spans="1:36" x14ac:dyDescent="0.25">
      <c r="A4" s="1" t="s">
        <v>25</v>
      </c>
      <c r="B4" s="1" t="str">
        <f t="shared" si="0"/>
        <v>PISTOL_110_3</v>
      </c>
      <c r="C4" s="1" t="s">
        <v>4</v>
      </c>
      <c r="D4" s="1">
        <v>3</v>
      </c>
      <c r="E4" s="1">
        <v>110</v>
      </c>
      <c r="F4" s="1">
        <f t="shared" si="1"/>
        <v>2323</v>
      </c>
      <c r="G4" s="1">
        <f>ROUND((F4/E4)*0.8,1)</f>
        <v>16.899999999999999</v>
      </c>
      <c r="H4" s="1">
        <f>ROUND((F4/E4)*1.2,1)</f>
        <v>25.3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55</v>
      </c>
      <c r="P4" s="1">
        <v>70</v>
      </c>
      <c r="Q4" s="1">
        <v>0.04</v>
      </c>
      <c r="R4" s="1">
        <v>0.06</v>
      </c>
      <c r="S4" s="1">
        <v>1.1499999999999999</v>
      </c>
      <c r="T4" s="1">
        <v>1.25</v>
      </c>
      <c r="U4" s="1">
        <v>1.8</v>
      </c>
      <c r="V4" s="1">
        <v>8</v>
      </c>
      <c r="W4" s="1">
        <v>12</v>
      </c>
      <c r="X4" s="1">
        <f t="shared" si="2"/>
        <v>64</v>
      </c>
      <c r="Y4" s="1">
        <f t="shared" si="3"/>
        <v>80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21</v>
      </c>
      <c r="AF4" s="1">
        <v>38</v>
      </c>
      <c r="AG4" s="1">
        <v>22</v>
      </c>
      <c r="AH4" s="1">
        <v>37</v>
      </c>
      <c r="AI4" s="1">
        <v>60</v>
      </c>
    </row>
    <row r="5" spans="1:36" x14ac:dyDescent="0.25">
      <c r="A5" s="1" t="s">
        <v>31</v>
      </c>
      <c r="B5" s="1" t="str">
        <f t="shared" si="0"/>
        <v>PISTOL_110_4</v>
      </c>
      <c r="C5" s="1" t="s">
        <v>4</v>
      </c>
      <c r="D5" s="1">
        <v>4</v>
      </c>
      <c r="E5" s="1">
        <v>110</v>
      </c>
      <c r="F5" s="1">
        <f t="shared" si="1"/>
        <v>3019</v>
      </c>
      <c r="G5" s="1">
        <f>ROUND((F5/E5)*0.8,1)</f>
        <v>22</v>
      </c>
      <c r="H5" s="1">
        <f>ROUND((F5/E5)*1.2,1)</f>
        <v>32.9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55</v>
      </c>
      <c r="P5" s="1">
        <v>70</v>
      </c>
      <c r="Q5" s="1">
        <v>0.04</v>
      </c>
      <c r="R5" s="1">
        <v>0.06</v>
      </c>
      <c r="S5" s="1">
        <v>1.1499999999999999</v>
      </c>
      <c r="T5" s="1">
        <v>1.25</v>
      </c>
      <c r="U5" s="1">
        <v>1.8</v>
      </c>
      <c r="V5" s="1">
        <v>8</v>
      </c>
      <c r="W5" s="1">
        <v>12</v>
      </c>
      <c r="X5" s="1">
        <f t="shared" si="2"/>
        <v>64</v>
      </c>
      <c r="Y5" s="1">
        <f t="shared" si="3"/>
        <v>80</v>
      </c>
      <c r="Z5" s="1">
        <v>0</v>
      </c>
      <c r="AA5" s="1">
        <v>0</v>
      </c>
      <c r="AB5" s="1">
        <v>1</v>
      </c>
      <c r="AC5" s="1">
        <v>0</v>
      </c>
      <c r="AD5" s="1">
        <v>0</v>
      </c>
      <c r="AE5" s="1">
        <v>21</v>
      </c>
      <c r="AF5" s="1">
        <v>38</v>
      </c>
      <c r="AG5" s="1">
        <v>22</v>
      </c>
      <c r="AH5" s="1">
        <v>37</v>
      </c>
      <c r="AI5" s="1">
        <v>60</v>
      </c>
    </row>
    <row r="6" spans="1:36" x14ac:dyDescent="0.25">
      <c r="A6" s="1" t="s">
        <v>26</v>
      </c>
      <c r="B6" s="1" t="str">
        <f t="shared" si="0"/>
        <v>PISTOL_110_5</v>
      </c>
      <c r="C6" s="1" t="s">
        <v>4</v>
      </c>
      <c r="D6" s="1">
        <v>5</v>
      </c>
      <c r="E6" s="1">
        <v>110</v>
      </c>
      <c r="F6" s="1">
        <f t="shared" si="1"/>
        <v>3924</v>
      </c>
      <c r="G6" s="1">
        <f>ROUND((F6/E6)*0.8,1)</f>
        <v>28.5</v>
      </c>
      <c r="H6" s="1">
        <f>ROUND((F6/E6)*1.2,1)</f>
        <v>42.8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55</v>
      </c>
      <c r="P6" s="1">
        <v>70</v>
      </c>
      <c r="Q6" s="1">
        <v>0.04</v>
      </c>
      <c r="R6" s="1">
        <v>0.06</v>
      </c>
      <c r="S6" s="1">
        <v>1.1499999999999999</v>
      </c>
      <c r="T6" s="1">
        <v>1.25</v>
      </c>
      <c r="U6" s="1">
        <v>1.8</v>
      </c>
      <c r="V6" s="1">
        <v>8</v>
      </c>
      <c r="W6" s="1">
        <v>12</v>
      </c>
      <c r="X6" s="1">
        <f t="shared" si="2"/>
        <v>64</v>
      </c>
      <c r="Y6" s="1">
        <f t="shared" si="3"/>
        <v>80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21</v>
      </c>
      <c r="AF6" s="1">
        <v>38</v>
      </c>
      <c r="AG6" s="1">
        <v>22</v>
      </c>
      <c r="AH6" s="1">
        <v>37</v>
      </c>
      <c r="AI6" s="1">
        <v>60</v>
      </c>
    </row>
    <row r="7" spans="1:36" x14ac:dyDescent="0.25">
      <c r="A7" s="1" t="s">
        <v>41</v>
      </c>
      <c r="B7" s="1" t="str">
        <f t="shared" si="0"/>
        <v>PISTOL_110_6</v>
      </c>
      <c r="C7" s="1" t="s">
        <v>4</v>
      </c>
      <c r="D7" s="1">
        <v>6</v>
      </c>
      <c r="E7" s="1">
        <v>110</v>
      </c>
      <c r="F7" s="1">
        <f t="shared" si="1"/>
        <v>5101</v>
      </c>
      <c r="G7" s="1">
        <f>ROUND((F7/E7)*0.8,1)</f>
        <v>37.1</v>
      </c>
      <c r="H7" s="1">
        <f>ROUND((F7/E7)*1.2,1)</f>
        <v>55.6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55</v>
      </c>
      <c r="P7" s="1">
        <v>70</v>
      </c>
      <c r="Q7" s="1">
        <v>0.04</v>
      </c>
      <c r="R7" s="1">
        <v>0.06</v>
      </c>
      <c r="S7" s="1">
        <v>1.1499999999999999</v>
      </c>
      <c r="T7" s="1">
        <v>1.25</v>
      </c>
      <c r="U7" s="1">
        <v>1.8</v>
      </c>
      <c r="V7" s="1">
        <v>8</v>
      </c>
      <c r="W7" s="1">
        <v>12</v>
      </c>
      <c r="X7" s="1">
        <f t="shared" si="2"/>
        <v>64</v>
      </c>
      <c r="Y7" s="1">
        <f t="shared" si="3"/>
        <v>80</v>
      </c>
      <c r="Z7" s="1">
        <v>0</v>
      </c>
      <c r="AA7" s="1">
        <v>0</v>
      </c>
      <c r="AB7" s="1">
        <v>1</v>
      </c>
      <c r="AC7" s="1">
        <v>0</v>
      </c>
      <c r="AD7" s="1">
        <v>0</v>
      </c>
      <c r="AE7" s="1">
        <v>21</v>
      </c>
      <c r="AF7" s="1">
        <v>38</v>
      </c>
      <c r="AG7" s="1">
        <v>22</v>
      </c>
      <c r="AH7" s="1">
        <v>37</v>
      </c>
      <c r="AI7" s="1">
        <v>60</v>
      </c>
    </row>
    <row r="8" spans="1:36" x14ac:dyDescent="0.25">
      <c r="A8" s="1" t="s">
        <v>30</v>
      </c>
      <c r="B8" s="1" t="str">
        <f t="shared" si="0"/>
        <v>PISTOL_110_7</v>
      </c>
      <c r="C8" s="1" t="s">
        <v>4</v>
      </c>
      <c r="D8" s="1">
        <v>7</v>
      </c>
      <c r="E8" s="1">
        <v>110</v>
      </c>
      <c r="F8" s="1">
        <f t="shared" si="1"/>
        <v>6631</v>
      </c>
      <c r="G8" s="1">
        <f t="shared" ref="G8:G12" si="4">ROUND((F8/E8)*0.8,1)</f>
        <v>48.2</v>
      </c>
      <c r="H8" s="1">
        <f t="shared" ref="H8:H12" si="5">ROUND((F8/E8)*1.2,1)</f>
        <v>72.3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55</v>
      </c>
      <c r="P8" s="1">
        <v>70</v>
      </c>
      <c r="Q8" s="1">
        <v>0.04</v>
      </c>
      <c r="R8" s="1">
        <v>0.06</v>
      </c>
      <c r="S8" s="1">
        <v>1.1499999999999999</v>
      </c>
      <c r="T8" s="1">
        <v>1.25</v>
      </c>
      <c r="U8" s="1">
        <v>1.8</v>
      </c>
      <c r="V8" s="1">
        <v>8</v>
      </c>
      <c r="W8" s="1">
        <v>12</v>
      </c>
      <c r="X8" s="1">
        <f t="shared" si="2"/>
        <v>64</v>
      </c>
      <c r="Y8" s="1">
        <f t="shared" si="3"/>
        <v>80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  <c r="AE8" s="1">
        <v>21</v>
      </c>
      <c r="AF8" s="1">
        <v>38</v>
      </c>
      <c r="AG8" s="1">
        <v>22</v>
      </c>
      <c r="AH8" s="1">
        <v>37</v>
      </c>
      <c r="AI8" s="1">
        <v>60</v>
      </c>
    </row>
    <row r="9" spans="1:36" x14ac:dyDescent="0.25">
      <c r="A9" s="1" t="s">
        <v>42</v>
      </c>
      <c r="B9" s="1" t="str">
        <f t="shared" si="0"/>
        <v>PISTOL_110_8</v>
      </c>
      <c r="C9" s="1" t="s">
        <v>4</v>
      </c>
      <c r="D9" s="1">
        <v>8</v>
      </c>
      <c r="E9" s="1">
        <v>110</v>
      </c>
      <c r="F9" s="1">
        <f t="shared" si="1"/>
        <v>8620</v>
      </c>
      <c r="G9" s="1">
        <f t="shared" si="4"/>
        <v>62.7</v>
      </c>
      <c r="H9" s="1">
        <f t="shared" si="5"/>
        <v>94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55</v>
      </c>
      <c r="P9" s="1">
        <v>70</v>
      </c>
      <c r="Q9" s="1">
        <v>0.04</v>
      </c>
      <c r="R9" s="1">
        <v>0.06</v>
      </c>
      <c r="S9" s="1">
        <v>1.1499999999999999</v>
      </c>
      <c r="T9" s="1">
        <v>1.25</v>
      </c>
      <c r="U9" s="1">
        <v>1.8</v>
      </c>
      <c r="V9" s="1">
        <v>8</v>
      </c>
      <c r="W9" s="1">
        <v>12</v>
      </c>
      <c r="X9" s="1">
        <f t="shared" si="2"/>
        <v>64</v>
      </c>
      <c r="Y9" s="1">
        <f t="shared" si="3"/>
        <v>80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21</v>
      </c>
      <c r="AF9" s="1">
        <v>38</v>
      </c>
      <c r="AG9" s="1">
        <v>22</v>
      </c>
      <c r="AH9" s="1">
        <v>37</v>
      </c>
      <c r="AI9" s="1">
        <v>60</v>
      </c>
    </row>
    <row r="10" spans="1:36" x14ac:dyDescent="0.25">
      <c r="A10" s="1" t="s">
        <v>32</v>
      </c>
      <c r="B10" s="1" t="str">
        <f t="shared" si="0"/>
        <v>PISTOL_110_9</v>
      </c>
      <c r="C10" s="1" t="s">
        <v>4</v>
      </c>
      <c r="D10" s="1">
        <v>9</v>
      </c>
      <c r="E10" s="1">
        <v>110</v>
      </c>
      <c r="F10" s="1">
        <f t="shared" si="1"/>
        <v>11206</v>
      </c>
      <c r="G10" s="1">
        <f t="shared" si="4"/>
        <v>81.5</v>
      </c>
      <c r="H10" s="1">
        <f t="shared" si="5"/>
        <v>122.2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55</v>
      </c>
      <c r="P10" s="1">
        <v>70</v>
      </c>
      <c r="Q10" s="1">
        <v>0.04</v>
      </c>
      <c r="R10" s="1">
        <v>0.06</v>
      </c>
      <c r="S10" s="1">
        <v>1.1499999999999999</v>
      </c>
      <c r="T10" s="1">
        <v>1.25</v>
      </c>
      <c r="U10" s="1">
        <v>1.8</v>
      </c>
      <c r="V10" s="1">
        <v>8</v>
      </c>
      <c r="W10" s="1">
        <v>12</v>
      </c>
      <c r="X10" s="1">
        <f t="shared" si="2"/>
        <v>64</v>
      </c>
      <c r="Y10" s="1">
        <f t="shared" si="3"/>
        <v>80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21</v>
      </c>
      <c r="AF10" s="1">
        <v>38</v>
      </c>
      <c r="AG10" s="1">
        <v>22</v>
      </c>
      <c r="AH10" s="1">
        <v>37</v>
      </c>
      <c r="AI10" s="1">
        <v>60</v>
      </c>
    </row>
    <row r="11" spans="1:36" x14ac:dyDescent="0.25">
      <c r="A11" s="1" t="s">
        <v>33</v>
      </c>
      <c r="B11" s="1" t="str">
        <f t="shared" si="0"/>
        <v>PISTOL_110_10</v>
      </c>
      <c r="C11" s="1" t="s">
        <v>4</v>
      </c>
      <c r="D11" s="1">
        <v>10</v>
      </c>
      <c r="E11" s="1">
        <v>110</v>
      </c>
      <c r="F11" s="1">
        <f t="shared" si="1"/>
        <v>14567</v>
      </c>
      <c r="G11" s="1">
        <f t="shared" si="4"/>
        <v>105.9</v>
      </c>
      <c r="H11" s="1">
        <f t="shared" si="5"/>
        <v>158.9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55</v>
      </c>
      <c r="P11" s="1">
        <v>70</v>
      </c>
      <c r="Q11" s="1">
        <v>0.04</v>
      </c>
      <c r="R11" s="1">
        <v>0.06</v>
      </c>
      <c r="S11" s="1">
        <v>1.1499999999999999</v>
      </c>
      <c r="T11" s="1">
        <v>1.25</v>
      </c>
      <c r="U11" s="1">
        <v>1.8</v>
      </c>
      <c r="V11" s="1">
        <v>8</v>
      </c>
      <c r="W11" s="1">
        <v>12</v>
      </c>
      <c r="X11" s="1">
        <f t="shared" si="2"/>
        <v>64</v>
      </c>
      <c r="Y11" s="1">
        <f t="shared" si="3"/>
        <v>80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21</v>
      </c>
      <c r="AF11" s="1">
        <v>38</v>
      </c>
      <c r="AG11" s="1">
        <v>22</v>
      </c>
      <c r="AH11" s="1">
        <v>37</v>
      </c>
      <c r="AI11" s="1">
        <v>60</v>
      </c>
    </row>
    <row r="12" spans="1:36" x14ac:dyDescent="0.25">
      <c r="A12" s="1" t="s">
        <v>34</v>
      </c>
      <c r="B12" s="1" t="str">
        <f t="shared" si="0"/>
        <v>PISTOL_110_11</v>
      </c>
      <c r="C12" s="1" t="s">
        <v>4</v>
      </c>
      <c r="D12" s="1">
        <v>11</v>
      </c>
      <c r="E12" s="1">
        <v>110</v>
      </c>
      <c r="F12" s="1">
        <f t="shared" si="1"/>
        <v>18937</v>
      </c>
      <c r="G12" s="1">
        <f t="shared" si="4"/>
        <v>137.69999999999999</v>
      </c>
      <c r="H12" s="1">
        <f t="shared" si="5"/>
        <v>206.6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55</v>
      </c>
      <c r="P12" s="1">
        <v>70</v>
      </c>
      <c r="Q12" s="1">
        <v>0.04</v>
      </c>
      <c r="R12" s="1">
        <v>0.06</v>
      </c>
      <c r="S12" s="1">
        <v>1.1499999999999999</v>
      </c>
      <c r="T12" s="1">
        <v>1.25</v>
      </c>
      <c r="U12" s="1">
        <v>1.8</v>
      </c>
      <c r="V12" s="1">
        <v>8</v>
      </c>
      <c r="W12" s="1">
        <v>12</v>
      </c>
      <c r="X12" s="1">
        <f t="shared" si="2"/>
        <v>64</v>
      </c>
      <c r="Y12" s="1">
        <f t="shared" si="3"/>
        <v>80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  <c r="AE12" s="1">
        <v>21</v>
      </c>
      <c r="AF12" s="1">
        <v>38</v>
      </c>
      <c r="AG12" s="1">
        <v>22</v>
      </c>
      <c r="AH12" s="1">
        <v>37</v>
      </c>
      <c r="AI12" s="1">
        <v>60</v>
      </c>
    </row>
    <row r="13" spans="1:36" x14ac:dyDescent="0.25">
      <c r="A13" s="1" t="s">
        <v>36</v>
      </c>
      <c r="B13" s="1" t="str">
        <f t="shared" si="0"/>
        <v>PISTOL_110_12</v>
      </c>
      <c r="C13" s="1" t="s">
        <v>4</v>
      </c>
      <c r="D13" s="1">
        <v>12</v>
      </c>
      <c r="E13" s="1">
        <v>110</v>
      </c>
      <c r="F13" s="1">
        <f t="shared" ref="F13:F15" si="6">FLOOR(F12*1.3,1)</f>
        <v>24618</v>
      </c>
      <c r="G13" s="1">
        <f t="shared" ref="G13:G15" si="7">ROUND((F13/E13)*0.8,1)</f>
        <v>179</v>
      </c>
      <c r="H13" s="1">
        <f t="shared" ref="H13:H15" si="8">ROUND((F13/E13)*1.2,1)</f>
        <v>268.60000000000002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55</v>
      </c>
      <c r="P13" s="1">
        <v>70</v>
      </c>
      <c r="Q13" s="1">
        <v>0.04</v>
      </c>
      <c r="R13" s="1">
        <v>0.06</v>
      </c>
      <c r="S13" s="1">
        <v>1.1499999999999999</v>
      </c>
      <c r="T13" s="1">
        <v>1.25</v>
      </c>
      <c r="U13" s="1">
        <v>1.8</v>
      </c>
      <c r="V13" s="1">
        <v>8</v>
      </c>
      <c r="W13" s="1">
        <v>12</v>
      </c>
      <c r="X13" s="1">
        <f t="shared" si="2"/>
        <v>64</v>
      </c>
      <c r="Y13" s="1">
        <f t="shared" si="3"/>
        <v>80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21</v>
      </c>
      <c r="AF13" s="1">
        <v>38</v>
      </c>
      <c r="AG13" s="1">
        <v>22</v>
      </c>
      <c r="AH13" s="1">
        <v>37</v>
      </c>
      <c r="AI13" s="1">
        <v>60</v>
      </c>
    </row>
    <row r="14" spans="1:36" x14ac:dyDescent="0.25">
      <c r="A14" s="1" t="s">
        <v>28</v>
      </c>
      <c r="B14" s="1" t="str">
        <f t="shared" si="0"/>
        <v>PISTOL_110_13</v>
      </c>
      <c r="C14" s="1" t="s">
        <v>4</v>
      </c>
      <c r="D14" s="1">
        <v>13</v>
      </c>
      <c r="E14" s="1">
        <v>110</v>
      </c>
      <c r="F14" s="1">
        <f t="shared" si="6"/>
        <v>32003</v>
      </c>
      <c r="G14" s="1">
        <f t="shared" si="7"/>
        <v>232.7</v>
      </c>
      <c r="H14" s="1">
        <f t="shared" si="8"/>
        <v>349.1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55</v>
      </c>
      <c r="P14" s="1">
        <v>70</v>
      </c>
      <c r="Q14" s="1">
        <v>0.04</v>
      </c>
      <c r="R14" s="1">
        <v>0.06</v>
      </c>
      <c r="S14" s="1">
        <v>1.1499999999999999</v>
      </c>
      <c r="T14" s="1">
        <v>1.25</v>
      </c>
      <c r="U14" s="1">
        <v>1.8</v>
      </c>
      <c r="V14" s="1">
        <v>8</v>
      </c>
      <c r="W14" s="1">
        <v>12</v>
      </c>
      <c r="X14" s="1">
        <f t="shared" si="2"/>
        <v>64</v>
      </c>
      <c r="Y14" s="1">
        <f t="shared" si="3"/>
        <v>80</v>
      </c>
      <c r="Z14" s="1">
        <v>0</v>
      </c>
      <c r="AA14" s="1">
        <v>0</v>
      </c>
      <c r="AB14" s="1">
        <v>1</v>
      </c>
      <c r="AC14" s="1">
        <v>0</v>
      </c>
      <c r="AD14" s="1">
        <v>0</v>
      </c>
      <c r="AE14" s="1">
        <v>21</v>
      </c>
      <c r="AF14" s="1">
        <v>38</v>
      </c>
      <c r="AG14" s="1">
        <v>22</v>
      </c>
      <c r="AH14" s="1">
        <v>37</v>
      </c>
      <c r="AI14" s="1">
        <v>60</v>
      </c>
    </row>
    <row r="15" spans="1:36" x14ac:dyDescent="0.25">
      <c r="A15" s="1" t="s">
        <v>35</v>
      </c>
      <c r="B15" s="1" t="str">
        <f t="shared" si="0"/>
        <v>PISTOL_110_14</v>
      </c>
      <c r="C15" s="1" t="s">
        <v>4</v>
      </c>
      <c r="D15" s="1">
        <v>14</v>
      </c>
      <c r="E15" s="1">
        <v>110</v>
      </c>
      <c r="F15" s="1">
        <f t="shared" si="6"/>
        <v>41603</v>
      </c>
      <c r="G15" s="1">
        <f t="shared" si="7"/>
        <v>302.60000000000002</v>
      </c>
      <c r="H15" s="1">
        <f t="shared" si="8"/>
        <v>453.9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55</v>
      </c>
      <c r="P15" s="1">
        <v>70</v>
      </c>
      <c r="Q15" s="1">
        <v>0.04</v>
      </c>
      <c r="R15" s="1">
        <v>0.06</v>
      </c>
      <c r="S15" s="1">
        <v>1.1499999999999999</v>
      </c>
      <c r="T15" s="1">
        <v>1.25</v>
      </c>
      <c r="U15" s="1">
        <v>1.8</v>
      </c>
      <c r="V15" s="1">
        <v>8</v>
      </c>
      <c r="W15" s="1">
        <v>12</v>
      </c>
      <c r="X15" s="1">
        <f t="shared" si="2"/>
        <v>64</v>
      </c>
      <c r="Y15" s="1">
        <f t="shared" si="3"/>
        <v>80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21</v>
      </c>
      <c r="AF15" s="1">
        <v>38</v>
      </c>
      <c r="AG15" s="1">
        <v>22</v>
      </c>
      <c r="AH15" s="1">
        <v>37</v>
      </c>
      <c r="AI15" s="1">
        <v>60</v>
      </c>
    </row>
    <row r="16" spans="1:36" x14ac:dyDescent="0.25">
      <c r="A16" s="1" t="s">
        <v>27</v>
      </c>
      <c r="B16" s="1" t="str">
        <f t="shared" si="0"/>
        <v>SUBMACHINE_600_1</v>
      </c>
      <c r="C16" s="1" t="s">
        <v>5</v>
      </c>
      <c r="D16" s="1">
        <v>1</v>
      </c>
      <c r="E16" s="1">
        <v>600</v>
      </c>
      <c r="F16" s="1">
        <f>AB16*FLOOR(AVERAGE(G16:H16)*E16,1)</f>
        <v>1500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45</v>
      </c>
      <c r="P16" s="1">
        <v>60</v>
      </c>
      <c r="Q16" s="1">
        <v>0.06</v>
      </c>
      <c r="R16" s="1">
        <v>0.08</v>
      </c>
      <c r="S16" s="1">
        <v>1.1499999999999999</v>
      </c>
      <c r="T16" s="1">
        <v>1.25</v>
      </c>
      <c r="U16" s="1">
        <v>1.8</v>
      </c>
      <c r="V16" s="1">
        <v>38</v>
      </c>
      <c r="W16" s="1">
        <v>42</v>
      </c>
      <c r="X16" s="1">
        <f t="shared" si="2"/>
        <v>304</v>
      </c>
      <c r="Y16" s="1">
        <f t="shared" si="3"/>
        <v>320</v>
      </c>
      <c r="Z16" s="1">
        <v>0</v>
      </c>
      <c r="AA16" s="1">
        <v>0</v>
      </c>
      <c r="AB16" s="1">
        <v>1</v>
      </c>
      <c r="AC16" s="1">
        <v>0</v>
      </c>
      <c r="AD16" s="1">
        <v>0</v>
      </c>
      <c r="AE16" s="1">
        <v>24</v>
      </c>
      <c r="AF16" s="1">
        <v>32</v>
      </c>
      <c r="AG16" s="1">
        <v>25</v>
      </c>
      <c r="AH16" s="1">
        <v>35</v>
      </c>
      <c r="AI16" s="1">
        <v>50</v>
      </c>
    </row>
    <row r="17" spans="1:35" x14ac:dyDescent="0.25">
      <c r="A17" s="1" t="s">
        <v>29</v>
      </c>
      <c r="B17" s="1" t="str">
        <f t="shared" si="0"/>
        <v>SUBMACHINE_600_2</v>
      </c>
      <c r="C17" s="1" t="s">
        <v>5</v>
      </c>
      <c r="D17" s="1">
        <v>2</v>
      </c>
      <c r="E17" s="1">
        <v>600</v>
      </c>
      <c r="F17" s="1">
        <f>FLOOR(F16*1.3,1)</f>
        <v>1950</v>
      </c>
      <c r="G17" s="1">
        <f>ROUND((F17/E17)*0.8,1)</f>
        <v>2.6</v>
      </c>
      <c r="H17" s="1">
        <f>ROUND((F17/E17)*1.2,1)</f>
        <v>3.9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45</v>
      </c>
      <c r="P17" s="1">
        <v>60</v>
      </c>
      <c r="Q17" s="1">
        <v>0.06</v>
      </c>
      <c r="R17" s="1">
        <v>0.08</v>
      </c>
      <c r="S17" s="1">
        <v>1.1499999999999999</v>
      </c>
      <c r="T17" s="1">
        <v>1.25</v>
      </c>
      <c r="U17" s="1">
        <v>1.8</v>
      </c>
      <c r="V17" s="1">
        <v>38</v>
      </c>
      <c r="W17" s="1">
        <v>42</v>
      </c>
      <c r="X17" s="1">
        <f t="shared" si="2"/>
        <v>304</v>
      </c>
      <c r="Y17" s="1">
        <f t="shared" si="3"/>
        <v>320</v>
      </c>
      <c r="Z17" s="1">
        <v>0</v>
      </c>
      <c r="AA17" s="1">
        <v>0</v>
      </c>
      <c r="AB17" s="1">
        <v>1</v>
      </c>
      <c r="AC17" s="1">
        <v>0</v>
      </c>
      <c r="AD17" s="1">
        <v>0</v>
      </c>
      <c r="AE17" s="1">
        <v>24</v>
      </c>
      <c r="AF17" s="1">
        <v>32</v>
      </c>
      <c r="AG17" s="1">
        <v>25</v>
      </c>
      <c r="AH17" s="1">
        <v>35</v>
      </c>
      <c r="AI17" s="1">
        <v>50</v>
      </c>
    </row>
    <row r="18" spans="1:35" x14ac:dyDescent="0.25">
      <c r="A18" s="1" t="s">
        <v>25</v>
      </c>
      <c r="B18" s="1" t="str">
        <f t="shared" si="0"/>
        <v>SUBMACHINE_600_3</v>
      </c>
      <c r="C18" s="1" t="s">
        <v>5</v>
      </c>
      <c r="D18" s="1">
        <v>3</v>
      </c>
      <c r="E18" s="1">
        <v>600</v>
      </c>
      <c r="F18" s="1">
        <f t="shared" ref="F18:F91" si="9">FLOOR(F17*1.3,1)</f>
        <v>2535</v>
      </c>
      <c r="G18" s="1">
        <f>ROUND((F18/E18)*0.8,1)</f>
        <v>3.4</v>
      </c>
      <c r="H18" s="1">
        <f>ROUND((F18/E18)*1.2,1)</f>
        <v>5.0999999999999996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45</v>
      </c>
      <c r="P18" s="1">
        <v>60</v>
      </c>
      <c r="Q18" s="1">
        <v>0.06</v>
      </c>
      <c r="R18" s="1">
        <v>0.08</v>
      </c>
      <c r="S18" s="1">
        <v>1.1499999999999999</v>
      </c>
      <c r="T18" s="1">
        <v>1.25</v>
      </c>
      <c r="U18" s="1">
        <v>1.8</v>
      </c>
      <c r="V18" s="1">
        <v>38</v>
      </c>
      <c r="W18" s="1">
        <v>42</v>
      </c>
      <c r="X18" s="1">
        <f t="shared" si="2"/>
        <v>304</v>
      </c>
      <c r="Y18" s="1">
        <f t="shared" si="3"/>
        <v>320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24</v>
      </c>
      <c r="AF18" s="1">
        <v>32</v>
      </c>
      <c r="AG18" s="1">
        <v>25</v>
      </c>
      <c r="AH18" s="1">
        <v>35</v>
      </c>
      <c r="AI18" s="1">
        <v>50</v>
      </c>
    </row>
    <row r="19" spans="1:35" x14ac:dyDescent="0.25">
      <c r="A19" s="1" t="s">
        <v>31</v>
      </c>
      <c r="B19" s="1" t="str">
        <f t="shared" si="0"/>
        <v>SUBMACHINE_600_4</v>
      </c>
      <c r="C19" s="1" t="s">
        <v>5</v>
      </c>
      <c r="D19" s="1">
        <v>4</v>
      </c>
      <c r="E19" s="1">
        <v>600</v>
      </c>
      <c r="F19" s="1">
        <f t="shared" si="9"/>
        <v>3295</v>
      </c>
      <c r="G19" s="1">
        <f>ROUND((F19/E19)*0.8,1)</f>
        <v>4.4000000000000004</v>
      </c>
      <c r="H19" s="1">
        <f>ROUND((F19/E19)*1.2,1)</f>
        <v>6.6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45</v>
      </c>
      <c r="P19" s="1">
        <v>60</v>
      </c>
      <c r="Q19" s="1">
        <v>0.06</v>
      </c>
      <c r="R19" s="1">
        <v>0.08</v>
      </c>
      <c r="S19" s="1">
        <v>1.1499999999999999</v>
      </c>
      <c r="T19" s="1">
        <v>1.25</v>
      </c>
      <c r="U19" s="1">
        <v>1.8</v>
      </c>
      <c r="V19" s="1">
        <v>38</v>
      </c>
      <c r="W19" s="1">
        <v>42</v>
      </c>
      <c r="X19" s="1">
        <f t="shared" si="2"/>
        <v>304</v>
      </c>
      <c r="Y19" s="1">
        <f t="shared" si="3"/>
        <v>320</v>
      </c>
      <c r="Z19" s="1">
        <v>0</v>
      </c>
      <c r="AA19" s="1">
        <v>0</v>
      </c>
      <c r="AB19" s="1">
        <v>1</v>
      </c>
      <c r="AC19" s="1">
        <v>0</v>
      </c>
      <c r="AD19" s="1">
        <v>0</v>
      </c>
      <c r="AE19" s="1">
        <v>24</v>
      </c>
      <c r="AF19" s="1">
        <v>32</v>
      </c>
      <c r="AG19" s="1">
        <v>25</v>
      </c>
      <c r="AH19" s="1">
        <v>35</v>
      </c>
      <c r="AI19" s="1">
        <v>50</v>
      </c>
    </row>
    <row r="20" spans="1:35" x14ac:dyDescent="0.25">
      <c r="A20" s="1" t="s">
        <v>26</v>
      </c>
      <c r="B20" s="1" t="str">
        <f t="shared" si="0"/>
        <v>SUBMACHINE_600_5</v>
      </c>
      <c r="C20" s="1" t="s">
        <v>5</v>
      </c>
      <c r="D20" s="1">
        <v>5</v>
      </c>
      <c r="E20" s="1">
        <v>600</v>
      </c>
      <c r="F20" s="1">
        <f t="shared" si="9"/>
        <v>4283</v>
      </c>
      <c r="G20" s="1">
        <f>ROUND((F20/E20)*0.8,1)</f>
        <v>5.7</v>
      </c>
      <c r="H20" s="1">
        <f>ROUND((F20/E20)*1.2,1)</f>
        <v>8.6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">
        <v>60</v>
      </c>
      <c r="Q20" s="1">
        <v>0.06</v>
      </c>
      <c r="R20" s="1">
        <v>0.08</v>
      </c>
      <c r="S20" s="1">
        <v>1.1499999999999999</v>
      </c>
      <c r="T20" s="1">
        <v>1.25</v>
      </c>
      <c r="U20" s="1">
        <v>1.8</v>
      </c>
      <c r="V20" s="1">
        <v>38</v>
      </c>
      <c r="W20" s="1">
        <v>42</v>
      </c>
      <c r="X20" s="1">
        <f t="shared" si="2"/>
        <v>304</v>
      </c>
      <c r="Y20" s="1">
        <f t="shared" si="3"/>
        <v>320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24</v>
      </c>
      <c r="AF20" s="1">
        <v>32</v>
      </c>
      <c r="AG20" s="1">
        <v>25</v>
      </c>
      <c r="AH20" s="1">
        <v>35</v>
      </c>
      <c r="AI20" s="1">
        <v>50</v>
      </c>
    </row>
    <row r="21" spans="1:35" x14ac:dyDescent="0.25">
      <c r="A21" s="1" t="s">
        <v>41</v>
      </c>
      <c r="B21" s="1" t="str">
        <f t="shared" si="0"/>
        <v>SUBMACHINE_600_6</v>
      </c>
      <c r="C21" s="1" t="s">
        <v>5</v>
      </c>
      <c r="D21" s="1">
        <v>6</v>
      </c>
      <c r="E21" s="1">
        <v>600</v>
      </c>
      <c r="F21" s="1">
        <f t="shared" si="9"/>
        <v>5567</v>
      </c>
      <c r="G21" s="1">
        <f>ROUND((F21/E21)*0.8,1)</f>
        <v>7.4</v>
      </c>
      <c r="H21" s="1">
        <f>ROUND((F21/E21)*1.2,1)</f>
        <v>11.1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45</v>
      </c>
      <c r="P21" s="1">
        <v>60</v>
      </c>
      <c r="Q21" s="1">
        <v>0.06</v>
      </c>
      <c r="R21" s="1">
        <v>0.08</v>
      </c>
      <c r="S21" s="1">
        <v>1.1499999999999999</v>
      </c>
      <c r="T21" s="1">
        <v>1.25</v>
      </c>
      <c r="U21" s="1">
        <v>1.8</v>
      </c>
      <c r="V21" s="1">
        <v>38</v>
      </c>
      <c r="W21" s="1">
        <v>42</v>
      </c>
      <c r="X21" s="1">
        <f t="shared" si="2"/>
        <v>304</v>
      </c>
      <c r="Y21" s="1">
        <f t="shared" si="3"/>
        <v>320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24</v>
      </c>
      <c r="AF21" s="1">
        <v>32</v>
      </c>
      <c r="AG21" s="1">
        <v>25</v>
      </c>
      <c r="AH21" s="1">
        <v>35</v>
      </c>
      <c r="AI21" s="1">
        <v>50</v>
      </c>
    </row>
    <row r="22" spans="1:35" x14ac:dyDescent="0.25">
      <c r="A22" s="1" t="s">
        <v>30</v>
      </c>
      <c r="B22" s="1" t="str">
        <f t="shared" ref="B22:B29" si="10">CONCATENATE(C22,"_",E22,"_",D22)</f>
        <v>SUBMACHINE_600_7</v>
      </c>
      <c r="C22" s="1" t="s">
        <v>5</v>
      </c>
      <c r="D22" s="1">
        <v>7</v>
      </c>
      <c r="E22" s="1">
        <v>600</v>
      </c>
      <c r="F22" s="1">
        <f t="shared" ref="F22:F29" si="11">FLOOR(F21*1.3,1)</f>
        <v>7237</v>
      </c>
      <c r="G22" s="1">
        <f t="shared" ref="G22:G29" si="12">ROUND((F22/E22)*0.8,1)</f>
        <v>9.6</v>
      </c>
      <c r="H22" s="1">
        <f t="shared" ref="H22:H29" si="13">ROUND((F22/E22)*1.2,1)</f>
        <v>14.5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45</v>
      </c>
      <c r="P22" s="1">
        <v>60</v>
      </c>
      <c r="Q22" s="1">
        <v>0.06</v>
      </c>
      <c r="R22" s="1">
        <v>0.08</v>
      </c>
      <c r="S22" s="1">
        <v>1.1499999999999999</v>
      </c>
      <c r="T22" s="1">
        <v>1.25</v>
      </c>
      <c r="U22" s="1">
        <v>1.8</v>
      </c>
      <c r="V22" s="1">
        <v>38</v>
      </c>
      <c r="W22" s="1">
        <v>42</v>
      </c>
      <c r="X22" s="1">
        <f t="shared" si="2"/>
        <v>304</v>
      </c>
      <c r="Y22" s="1">
        <f t="shared" si="3"/>
        <v>320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24</v>
      </c>
      <c r="AF22" s="1">
        <v>32</v>
      </c>
      <c r="AG22" s="1">
        <v>25</v>
      </c>
      <c r="AH22" s="1">
        <v>35</v>
      </c>
      <c r="AI22" s="1">
        <v>50</v>
      </c>
    </row>
    <row r="23" spans="1:35" x14ac:dyDescent="0.25">
      <c r="A23" s="1" t="s">
        <v>42</v>
      </c>
      <c r="B23" s="1" t="str">
        <f t="shared" si="10"/>
        <v>SUBMACHINE_600_8</v>
      </c>
      <c r="C23" s="1" t="s">
        <v>5</v>
      </c>
      <c r="D23" s="1">
        <v>8</v>
      </c>
      <c r="E23" s="1">
        <v>600</v>
      </c>
      <c r="F23" s="1">
        <f t="shared" si="11"/>
        <v>9408</v>
      </c>
      <c r="G23" s="1">
        <f t="shared" si="12"/>
        <v>12.5</v>
      </c>
      <c r="H23" s="1">
        <f t="shared" si="13"/>
        <v>18.8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45</v>
      </c>
      <c r="P23" s="1">
        <v>60</v>
      </c>
      <c r="Q23" s="1">
        <v>0.06</v>
      </c>
      <c r="R23" s="1">
        <v>0.08</v>
      </c>
      <c r="S23" s="1">
        <v>1.1499999999999999</v>
      </c>
      <c r="T23" s="1">
        <v>1.25</v>
      </c>
      <c r="U23" s="1">
        <v>1.8</v>
      </c>
      <c r="V23" s="1">
        <v>38</v>
      </c>
      <c r="W23" s="1">
        <v>42</v>
      </c>
      <c r="X23" s="1">
        <f t="shared" si="2"/>
        <v>304</v>
      </c>
      <c r="Y23" s="1">
        <f t="shared" si="3"/>
        <v>320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24</v>
      </c>
      <c r="AF23" s="1">
        <v>32</v>
      </c>
      <c r="AG23" s="1">
        <v>25</v>
      </c>
      <c r="AH23" s="1">
        <v>35</v>
      </c>
      <c r="AI23" s="1">
        <v>50</v>
      </c>
    </row>
    <row r="24" spans="1:35" x14ac:dyDescent="0.25">
      <c r="A24" s="1" t="s">
        <v>32</v>
      </c>
      <c r="B24" s="1" t="str">
        <f t="shared" si="10"/>
        <v>SUBMACHINE_600_9</v>
      </c>
      <c r="C24" s="1" t="s">
        <v>5</v>
      </c>
      <c r="D24" s="1">
        <v>9</v>
      </c>
      <c r="E24" s="1">
        <v>600</v>
      </c>
      <c r="F24" s="1">
        <f t="shared" si="11"/>
        <v>12230</v>
      </c>
      <c r="G24" s="1">
        <f t="shared" si="12"/>
        <v>16.3</v>
      </c>
      <c r="H24" s="1">
        <f t="shared" si="13"/>
        <v>24.5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45</v>
      </c>
      <c r="P24" s="1">
        <v>60</v>
      </c>
      <c r="Q24" s="1">
        <v>0.06</v>
      </c>
      <c r="R24" s="1">
        <v>0.08</v>
      </c>
      <c r="S24" s="1">
        <v>1.1499999999999999</v>
      </c>
      <c r="T24" s="1">
        <v>1.25</v>
      </c>
      <c r="U24" s="1">
        <v>1.8</v>
      </c>
      <c r="V24" s="1">
        <v>38</v>
      </c>
      <c r="W24" s="1">
        <v>42</v>
      </c>
      <c r="X24" s="1">
        <f t="shared" si="2"/>
        <v>304</v>
      </c>
      <c r="Y24" s="1">
        <f t="shared" si="3"/>
        <v>320</v>
      </c>
      <c r="Z24" s="1">
        <v>0</v>
      </c>
      <c r="AA24" s="1">
        <v>0</v>
      </c>
      <c r="AB24" s="1">
        <v>1</v>
      </c>
      <c r="AC24" s="1">
        <v>0</v>
      </c>
      <c r="AD24" s="1">
        <v>0</v>
      </c>
      <c r="AE24" s="1">
        <v>24</v>
      </c>
      <c r="AF24" s="1">
        <v>32</v>
      </c>
      <c r="AG24" s="1">
        <v>25</v>
      </c>
      <c r="AH24" s="1">
        <v>35</v>
      </c>
      <c r="AI24" s="1">
        <v>50</v>
      </c>
    </row>
    <row r="25" spans="1:35" x14ac:dyDescent="0.25">
      <c r="A25" s="1" t="s">
        <v>33</v>
      </c>
      <c r="B25" s="1" t="str">
        <f t="shared" si="10"/>
        <v>SUBMACHINE_600_10</v>
      </c>
      <c r="C25" s="1" t="s">
        <v>5</v>
      </c>
      <c r="D25" s="1">
        <v>10</v>
      </c>
      <c r="E25" s="1">
        <v>600</v>
      </c>
      <c r="F25" s="1">
        <f t="shared" si="11"/>
        <v>15899</v>
      </c>
      <c r="G25" s="1">
        <f t="shared" si="12"/>
        <v>21.2</v>
      </c>
      <c r="H25" s="1">
        <f t="shared" si="13"/>
        <v>31.8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45</v>
      </c>
      <c r="P25" s="1">
        <v>60</v>
      </c>
      <c r="Q25" s="1">
        <v>0.06</v>
      </c>
      <c r="R25" s="1">
        <v>0.08</v>
      </c>
      <c r="S25" s="1">
        <v>1.1499999999999999</v>
      </c>
      <c r="T25" s="1">
        <v>1.25</v>
      </c>
      <c r="U25" s="1">
        <v>1.8</v>
      </c>
      <c r="V25" s="1">
        <v>38</v>
      </c>
      <c r="W25" s="1">
        <v>42</v>
      </c>
      <c r="X25" s="1">
        <f t="shared" si="2"/>
        <v>304</v>
      </c>
      <c r="Y25" s="1">
        <f t="shared" si="3"/>
        <v>320</v>
      </c>
      <c r="Z25" s="1">
        <v>0</v>
      </c>
      <c r="AA25" s="1">
        <v>0</v>
      </c>
      <c r="AB25" s="1">
        <v>1</v>
      </c>
      <c r="AC25" s="1">
        <v>0</v>
      </c>
      <c r="AD25" s="1">
        <v>0</v>
      </c>
      <c r="AE25" s="1">
        <v>24</v>
      </c>
      <c r="AF25" s="1">
        <v>32</v>
      </c>
      <c r="AG25" s="1">
        <v>25</v>
      </c>
      <c r="AH25" s="1">
        <v>35</v>
      </c>
      <c r="AI25" s="1">
        <v>50</v>
      </c>
    </row>
    <row r="26" spans="1:35" x14ac:dyDescent="0.25">
      <c r="A26" s="1" t="s">
        <v>34</v>
      </c>
      <c r="B26" s="1" t="str">
        <f t="shared" si="10"/>
        <v>SUBMACHINE_600_11</v>
      </c>
      <c r="C26" s="1" t="s">
        <v>5</v>
      </c>
      <c r="D26" s="1">
        <v>11</v>
      </c>
      <c r="E26" s="1">
        <v>600</v>
      </c>
      <c r="F26" s="1">
        <f t="shared" si="11"/>
        <v>20668</v>
      </c>
      <c r="G26" s="1">
        <f t="shared" si="12"/>
        <v>27.6</v>
      </c>
      <c r="H26" s="1">
        <f t="shared" si="13"/>
        <v>41.3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45</v>
      </c>
      <c r="P26" s="1">
        <v>60</v>
      </c>
      <c r="Q26" s="1">
        <v>0.06</v>
      </c>
      <c r="R26" s="1">
        <v>0.08</v>
      </c>
      <c r="S26" s="1">
        <v>1.1499999999999999</v>
      </c>
      <c r="T26" s="1">
        <v>1.25</v>
      </c>
      <c r="U26" s="1">
        <v>1.8</v>
      </c>
      <c r="V26" s="1">
        <v>38</v>
      </c>
      <c r="W26" s="1">
        <v>42</v>
      </c>
      <c r="X26" s="1">
        <f t="shared" si="2"/>
        <v>304</v>
      </c>
      <c r="Y26" s="1">
        <f t="shared" si="3"/>
        <v>320</v>
      </c>
      <c r="Z26" s="1">
        <v>0</v>
      </c>
      <c r="AA26" s="1">
        <v>0</v>
      </c>
      <c r="AB26" s="1">
        <v>1</v>
      </c>
      <c r="AC26" s="1">
        <v>0</v>
      </c>
      <c r="AD26" s="1">
        <v>0</v>
      </c>
      <c r="AE26" s="1">
        <v>24</v>
      </c>
      <c r="AF26" s="1">
        <v>32</v>
      </c>
      <c r="AG26" s="1">
        <v>25</v>
      </c>
      <c r="AH26" s="1">
        <v>35</v>
      </c>
      <c r="AI26" s="1">
        <v>50</v>
      </c>
    </row>
    <row r="27" spans="1:35" x14ac:dyDescent="0.25">
      <c r="A27" s="1" t="s">
        <v>36</v>
      </c>
      <c r="B27" s="1" t="str">
        <f t="shared" si="10"/>
        <v>SUBMACHINE_600_12</v>
      </c>
      <c r="C27" s="1" t="s">
        <v>5</v>
      </c>
      <c r="D27" s="1">
        <v>12</v>
      </c>
      <c r="E27" s="1">
        <v>600</v>
      </c>
      <c r="F27" s="1">
        <f t="shared" si="11"/>
        <v>26868</v>
      </c>
      <c r="G27" s="1">
        <f t="shared" si="12"/>
        <v>35.799999999999997</v>
      </c>
      <c r="H27" s="1">
        <f t="shared" si="13"/>
        <v>53.7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45</v>
      </c>
      <c r="P27" s="1">
        <v>60</v>
      </c>
      <c r="Q27" s="1">
        <v>0.06</v>
      </c>
      <c r="R27" s="1">
        <v>0.08</v>
      </c>
      <c r="S27" s="1">
        <v>1.1499999999999999</v>
      </c>
      <c r="T27" s="1">
        <v>1.25</v>
      </c>
      <c r="U27" s="1">
        <v>1.8</v>
      </c>
      <c r="V27" s="1">
        <v>38</v>
      </c>
      <c r="W27" s="1">
        <v>42</v>
      </c>
      <c r="X27" s="1">
        <f t="shared" si="2"/>
        <v>304</v>
      </c>
      <c r="Y27" s="1">
        <f t="shared" si="3"/>
        <v>320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24</v>
      </c>
      <c r="AF27" s="1">
        <v>32</v>
      </c>
      <c r="AG27" s="1">
        <v>25</v>
      </c>
      <c r="AH27" s="1">
        <v>35</v>
      </c>
      <c r="AI27" s="1">
        <v>50</v>
      </c>
    </row>
    <row r="28" spans="1:35" x14ac:dyDescent="0.25">
      <c r="A28" s="1" t="s">
        <v>28</v>
      </c>
      <c r="B28" s="1" t="str">
        <f t="shared" si="10"/>
        <v>SUBMACHINE_600_13</v>
      </c>
      <c r="C28" s="1" t="s">
        <v>5</v>
      </c>
      <c r="D28" s="1">
        <v>13</v>
      </c>
      <c r="E28" s="1">
        <v>600</v>
      </c>
      <c r="F28" s="1">
        <f t="shared" si="11"/>
        <v>34928</v>
      </c>
      <c r="G28" s="1">
        <f t="shared" si="12"/>
        <v>46.6</v>
      </c>
      <c r="H28" s="1">
        <f t="shared" si="13"/>
        <v>69.900000000000006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45</v>
      </c>
      <c r="P28" s="1">
        <v>60</v>
      </c>
      <c r="Q28" s="1">
        <v>0.06</v>
      </c>
      <c r="R28" s="1">
        <v>0.08</v>
      </c>
      <c r="S28" s="1">
        <v>1.1499999999999999</v>
      </c>
      <c r="T28" s="1">
        <v>1.25</v>
      </c>
      <c r="U28" s="1">
        <v>1.8</v>
      </c>
      <c r="V28" s="1">
        <v>38</v>
      </c>
      <c r="W28" s="1">
        <v>42</v>
      </c>
      <c r="X28" s="1">
        <f t="shared" si="2"/>
        <v>304</v>
      </c>
      <c r="Y28" s="1">
        <f t="shared" si="3"/>
        <v>320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24</v>
      </c>
      <c r="AF28" s="1">
        <v>32</v>
      </c>
      <c r="AG28" s="1">
        <v>25</v>
      </c>
      <c r="AH28" s="1">
        <v>35</v>
      </c>
      <c r="AI28" s="1">
        <v>50</v>
      </c>
    </row>
    <row r="29" spans="1:35" x14ac:dyDescent="0.25">
      <c r="A29" s="1" t="s">
        <v>35</v>
      </c>
      <c r="B29" s="1" t="str">
        <f t="shared" si="10"/>
        <v>SUBMACHINE_600_14</v>
      </c>
      <c r="C29" s="1" t="s">
        <v>5</v>
      </c>
      <c r="D29" s="1">
        <v>14</v>
      </c>
      <c r="E29" s="1">
        <v>600</v>
      </c>
      <c r="F29" s="1">
        <f t="shared" si="11"/>
        <v>45406</v>
      </c>
      <c r="G29" s="1">
        <f t="shared" si="12"/>
        <v>60.5</v>
      </c>
      <c r="H29" s="1">
        <f t="shared" si="13"/>
        <v>90.8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45</v>
      </c>
      <c r="P29" s="1">
        <v>60</v>
      </c>
      <c r="Q29" s="1">
        <v>0.06</v>
      </c>
      <c r="R29" s="1">
        <v>0.08</v>
      </c>
      <c r="S29" s="1">
        <v>1.1499999999999999</v>
      </c>
      <c r="T29" s="1">
        <v>1.25</v>
      </c>
      <c r="U29" s="1">
        <v>1.8</v>
      </c>
      <c r="V29" s="1">
        <v>38</v>
      </c>
      <c r="W29" s="1">
        <v>42</v>
      </c>
      <c r="X29" s="1">
        <f t="shared" si="2"/>
        <v>304</v>
      </c>
      <c r="Y29" s="1">
        <f t="shared" si="3"/>
        <v>320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24</v>
      </c>
      <c r="AF29" s="1">
        <v>32</v>
      </c>
      <c r="AG29" s="1">
        <v>25</v>
      </c>
      <c r="AH29" s="1">
        <v>35</v>
      </c>
      <c r="AI29" s="1">
        <v>50</v>
      </c>
    </row>
    <row r="30" spans="1:35" x14ac:dyDescent="0.25">
      <c r="A30" s="1" t="s">
        <v>27</v>
      </c>
      <c r="B30" s="1" t="str">
        <f t="shared" si="0"/>
        <v>RIFLE_150_1</v>
      </c>
      <c r="C30" s="1" t="s">
        <v>6</v>
      </c>
      <c r="D30" s="1">
        <v>1</v>
      </c>
      <c r="E30" s="1">
        <v>150</v>
      </c>
      <c r="F30" s="1">
        <f>AB30*FLOOR(AVERAGE(G30:H30)*E30,1)</f>
        <v>1500</v>
      </c>
      <c r="G30" s="1">
        <v>8</v>
      </c>
      <c r="H30" s="1">
        <v>12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70</v>
      </c>
      <c r="P30" s="1">
        <v>85</v>
      </c>
      <c r="Q30" s="1">
        <v>0.04</v>
      </c>
      <c r="R30" s="1">
        <v>0.06</v>
      </c>
      <c r="S30" s="1">
        <v>1.1499999999999999</v>
      </c>
      <c r="T30" s="1">
        <v>1.25</v>
      </c>
      <c r="U30" s="1">
        <v>2</v>
      </c>
      <c r="V30" s="1">
        <v>14</v>
      </c>
      <c r="W30" s="1">
        <v>18</v>
      </c>
      <c r="X30" s="1">
        <f t="shared" si="2"/>
        <v>112</v>
      </c>
      <c r="Y30" s="1">
        <f t="shared" si="3"/>
        <v>128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>
        <v>25</v>
      </c>
      <c r="AF30" s="1">
        <v>45</v>
      </c>
      <c r="AG30" s="1">
        <v>30</v>
      </c>
      <c r="AH30" s="1">
        <v>39</v>
      </c>
      <c r="AI30" s="1">
        <v>30</v>
      </c>
    </row>
    <row r="31" spans="1:35" x14ac:dyDescent="0.25">
      <c r="A31" s="1" t="s">
        <v>29</v>
      </c>
      <c r="B31" s="1" t="str">
        <f t="shared" si="0"/>
        <v>RIFLE_150_2</v>
      </c>
      <c r="C31" s="1" t="s">
        <v>6</v>
      </c>
      <c r="D31" s="1">
        <v>2</v>
      </c>
      <c r="E31" s="1">
        <v>150</v>
      </c>
      <c r="F31" s="1">
        <f t="shared" si="9"/>
        <v>1950</v>
      </c>
      <c r="G31" s="1">
        <f>ROUND((F31/E31)*0.8,1)</f>
        <v>10.4</v>
      </c>
      <c r="H31" s="1">
        <f>ROUND((F31/E31)*1.2,1)</f>
        <v>15.6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70</v>
      </c>
      <c r="P31" s="1">
        <v>85</v>
      </c>
      <c r="Q31" s="1">
        <v>0.04</v>
      </c>
      <c r="R31" s="1">
        <v>0.06</v>
      </c>
      <c r="S31" s="1">
        <v>1.1499999999999999</v>
      </c>
      <c r="T31" s="1">
        <v>1.25</v>
      </c>
      <c r="U31" s="1">
        <v>2</v>
      </c>
      <c r="V31" s="1">
        <v>14</v>
      </c>
      <c r="W31" s="1">
        <v>18</v>
      </c>
      <c r="X31" s="1">
        <f t="shared" si="2"/>
        <v>112</v>
      </c>
      <c r="Y31" s="1">
        <f t="shared" si="3"/>
        <v>128</v>
      </c>
      <c r="Z31" s="1">
        <v>0</v>
      </c>
      <c r="AA31" s="1">
        <v>0</v>
      </c>
      <c r="AB31" s="1">
        <v>1</v>
      </c>
      <c r="AC31" s="1">
        <v>0</v>
      </c>
      <c r="AD31" s="1">
        <v>0</v>
      </c>
      <c r="AE31" s="1">
        <v>25</v>
      </c>
      <c r="AF31" s="1">
        <v>45</v>
      </c>
      <c r="AG31" s="1">
        <v>30</v>
      </c>
      <c r="AH31" s="1">
        <v>39</v>
      </c>
      <c r="AI31" s="1">
        <v>30</v>
      </c>
    </row>
    <row r="32" spans="1:35" x14ac:dyDescent="0.25">
      <c r="A32" s="1" t="s">
        <v>25</v>
      </c>
      <c r="B32" s="1" t="str">
        <f t="shared" si="0"/>
        <v>RIFLE_150_3</v>
      </c>
      <c r="C32" s="1" t="s">
        <v>6</v>
      </c>
      <c r="D32" s="1">
        <v>3</v>
      </c>
      <c r="E32" s="1">
        <v>150</v>
      </c>
      <c r="F32" s="1">
        <f t="shared" si="9"/>
        <v>2535</v>
      </c>
      <c r="G32" s="1">
        <f>ROUND((F32/E32)*0.8,1)</f>
        <v>13.5</v>
      </c>
      <c r="H32" s="1">
        <f>ROUND((F32/E32)*1.2,1)</f>
        <v>20.3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70</v>
      </c>
      <c r="P32" s="1">
        <v>85</v>
      </c>
      <c r="Q32" s="1">
        <v>0.04</v>
      </c>
      <c r="R32" s="1">
        <v>0.06</v>
      </c>
      <c r="S32" s="1">
        <v>1.1499999999999999</v>
      </c>
      <c r="T32" s="1">
        <v>1.25</v>
      </c>
      <c r="U32" s="1">
        <v>2</v>
      </c>
      <c r="V32" s="1">
        <v>14</v>
      </c>
      <c r="W32" s="1">
        <v>18</v>
      </c>
      <c r="X32" s="1">
        <f t="shared" si="2"/>
        <v>112</v>
      </c>
      <c r="Y32" s="1">
        <f t="shared" si="3"/>
        <v>128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25</v>
      </c>
      <c r="AF32" s="1">
        <v>45</v>
      </c>
      <c r="AG32" s="1">
        <v>30</v>
      </c>
      <c r="AH32" s="1">
        <v>39</v>
      </c>
      <c r="AI32" s="1">
        <v>30</v>
      </c>
    </row>
    <row r="33" spans="1:35" x14ac:dyDescent="0.25">
      <c r="A33" s="1" t="s">
        <v>31</v>
      </c>
      <c r="B33" s="1" t="str">
        <f t="shared" si="0"/>
        <v>RIFLE_150_4</v>
      </c>
      <c r="C33" s="1" t="s">
        <v>6</v>
      </c>
      <c r="D33" s="1">
        <v>4</v>
      </c>
      <c r="E33" s="1">
        <v>150</v>
      </c>
      <c r="F33" s="1">
        <f t="shared" si="9"/>
        <v>3295</v>
      </c>
      <c r="G33" s="1">
        <f>ROUND((F33/E33)*0.8,1)</f>
        <v>17.600000000000001</v>
      </c>
      <c r="H33" s="1">
        <f>ROUND((F33/E33)*1.2,1)</f>
        <v>26.4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70</v>
      </c>
      <c r="P33" s="1">
        <v>85</v>
      </c>
      <c r="Q33" s="1">
        <v>0.04</v>
      </c>
      <c r="R33" s="1">
        <v>0.06</v>
      </c>
      <c r="S33" s="1">
        <v>1.1499999999999999</v>
      </c>
      <c r="T33" s="1">
        <v>1.25</v>
      </c>
      <c r="U33" s="1">
        <v>2</v>
      </c>
      <c r="V33" s="1">
        <v>14</v>
      </c>
      <c r="W33" s="1">
        <v>18</v>
      </c>
      <c r="X33" s="1">
        <f t="shared" si="2"/>
        <v>112</v>
      </c>
      <c r="Y33" s="1">
        <f t="shared" si="3"/>
        <v>128</v>
      </c>
      <c r="Z33" s="1">
        <v>0</v>
      </c>
      <c r="AA33" s="1">
        <v>0</v>
      </c>
      <c r="AB33" s="1">
        <v>1</v>
      </c>
      <c r="AC33" s="1">
        <v>0</v>
      </c>
      <c r="AD33" s="1">
        <v>0</v>
      </c>
      <c r="AE33" s="1">
        <v>25</v>
      </c>
      <c r="AF33" s="1">
        <v>45</v>
      </c>
      <c r="AG33" s="1">
        <v>30</v>
      </c>
      <c r="AH33" s="1">
        <v>39</v>
      </c>
      <c r="AI33" s="1">
        <v>30</v>
      </c>
    </row>
    <row r="34" spans="1:35" x14ac:dyDescent="0.25">
      <c r="A34" s="1" t="s">
        <v>26</v>
      </c>
      <c r="B34" s="1" t="str">
        <f t="shared" si="0"/>
        <v>RIFLE_150_5</v>
      </c>
      <c r="C34" s="1" t="s">
        <v>6</v>
      </c>
      <c r="D34" s="1">
        <v>5</v>
      </c>
      <c r="E34" s="1">
        <v>150</v>
      </c>
      <c r="F34" s="1">
        <f t="shared" si="9"/>
        <v>4283</v>
      </c>
      <c r="G34" s="1">
        <f>ROUND((F34/E34)*0.8,1)</f>
        <v>22.8</v>
      </c>
      <c r="H34" s="1">
        <f>ROUND((F34/E34)*1.2,1)</f>
        <v>34.299999999999997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70</v>
      </c>
      <c r="P34" s="1">
        <v>85</v>
      </c>
      <c r="Q34" s="1">
        <v>0.04</v>
      </c>
      <c r="R34" s="1">
        <v>0.06</v>
      </c>
      <c r="S34" s="1">
        <v>1.1499999999999999</v>
      </c>
      <c r="T34" s="1">
        <v>1.25</v>
      </c>
      <c r="U34" s="1">
        <v>2</v>
      </c>
      <c r="V34" s="1">
        <v>14</v>
      </c>
      <c r="W34" s="1">
        <v>18</v>
      </c>
      <c r="X34" s="1">
        <f t="shared" si="2"/>
        <v>112</v>
      </c>
      <c r="Y34" s="1">
        <f t="shared" si="3"/>
        <v>128</v>
      </c>
      <c r="Z34" s="1">
        <v>0</v>
      </c>
      <c r="AA34" s="1">
        <v>0</v>
      </c>
      <c r="AB34" s="1">
        <v>1</v>
      </c>
      <c r="AC34" s="1">
        <v>0</v>
      </c>
      <c r="AD34" s="1">
        <v>0</v>
      </c>
      <c r="AE34" s="1">
        <v>25</v>
      </c>
      <c r="AF34" s="1">
        <v>45</v>
      </c>
      <c r="AG34" s="1">
        <v>30</v>
      </c>
      <c r="AH34" s="1">
        <v>39</v>
      </c>
      <c r="AI34" s="1">
        <v>30</v>
      </c>
    </row>
    <row r="35" spans="1:35" x14ac:dyDescent="0.25">
      <c r="A35" s="1" t="s">
        <v>41</v>
      </c>
      <c r="B35" s="1" t="str">
        <f t="shared" si="0"/>
        <v>RIFLE_150_6</v>
      </c>
      <c r="C35" s="1" t="s">
        <v>6</v>
      </c>
      <c r="D35" s="1">
        <v>6</v>
      </c>
      <c r="E35" s="1">
        <v>150</v>
      </c>
      <c r="F35" s="1">
        <f t="shared" si="9"/>
        <v>5567</v>
      </c>
      <c r="G35" s="1">
        <f>ROUND((F35/E35)*0.8,1)</f>
        <v>29.7</v>
      </c>
      <c r="H35" s="1">
        <f>ROUND((F35/E35)*1.2,1)</f>
        <v>44.5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70</v>
      </c>
      <c r="P35" s="1">
        <v>85</v>
      </c>
      <c r="Q35" s="1">
        <v>0.04</v>
      </c>
      <c r="R35" s="1">
        <v>0.06</v>
      </c>
      <c r="S35" s="1">
        <v>1.1499999999999999</v>
      </c>
      <c r="T35" s="1">
        <v>1.25</v>
      </c>
      <c r="U35" s="1">
        <v>2</v>
      </c>
      <c r="V35" s="1">
        <v>14</v>
      </c>
      <c r="W35" s="1">
        <v>18</v>
      </c>
      <c r="X35" s="1">
        <f t="shared" si="2"/>
        <v>112</v>
      </c>
      <c r="Y35" s="1">
        <f t="shared" si="3"/>
        <v>128</v>
      </c>
      <c r="Z35" s="1">
        <v>0</v>
      </c>
      <c r="AA35" s="1">
        <v>0</v>
      </c>
      <c r="AB35" s="1">
        <v>1</v>
      </c>
      <c r="AC35" s="1">
        <v>0</v>
      </c>
      <c r="AD35" s="1">
        <v>0</v>
      </c>
      <c r="AE35" s="1">
        <v>25</v>
      </c>
      <c r="AF35" s="1">
        <v>45</v>
      </c>
      <c r="AG35" s="1">
        <v>30</v>
      </c>
      <c r="AH35" s="1">
        <v>39</v>
      </c>
      <c r="AI35" s="1">
        <v>30</v>
      </c>
    </row>
    <row r="36" spans="1:35" x14ac:dyDescent="0.25">
      <c r="A36" s="1" t="s">
        <v>30</v>
      </c>
      <c r="B36" s="1" t="str">
        <f t="shared" ref="B36:B43" si="14">CONCATENATE(C36,"_",E36,"_",D36)</f>
        <v>RIFLE_150_7</v>
      </c>
      <c r="C36" s="1" t="s">
        <v>6</v>
      </c>
      <c r="D36" s="1">
        <v>7</v>
      </c>
      <c r="E36" s="1">
        <v>150</v>
      </c>
      <c r="F36" s="1">
        <f t="shared" ref="F36:F43" si="15">FLOOR(F35*1.3,1)</f>
        <v>7237</v>
      </c>
      <c r="G36" s="1">
        <f t="shared" ref="G36:G43" si="16">ROUND((F36/E36)*0.8,1)</f>
        <v>38.6</v>
      </c>
      <c r="H36" s="1">
        <f t="shared" ref="H36:H43" si="17">ROUND((F36/E36)*1.2,1)</f>
        <v>57.9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70</v>
      </c>
      <c r="P36" s="1">
        <v>85</v>
      </c>
      <c r="Q36" s="1">
        <v>0.04</v>
      </c>
      <c r="R36" s="1">
        <v>0.06</v>
      </c>
      <c r="S36" s="1">
        <v>1.1499999999999999</v>
      </c>
      <c r="T36" s="1">
        <v>1.25</v>
      </c>
      <c r="U36" s="1">
        <v>2</v>
      </c>
      <c r="V36" s="1">
        <v>14</v>
      </c>
      <c r="W36" s="1">
        <v>18</v>
      </c>
      <c r="X36" s="1">
        <f t="shared" si="2"/>
        <v>112</v>
      </c>
      <c r="Y36" s="1">
        <f t="shared" si="3"/>
        <v>128</v>
      </c>
      <c r="Z36" s="1">
        <v>0</v>
      </c>
      <c r="AA36" s="1">
        <v>0</v>
      </c>
      <c r="AB36" s="1">
        <v>1</v>
      </c>
      <c r="AC36" s="1">
        <v>0</v>
      </c>
      <c r="AD36" s="1">
        <v>0</v>
      </c>
      <c r="AE36" s="1">
        <v>25</v>
      </c>
      <c r="AF36" s="1">
        <v>45</v>
      </c>
      <c r="AG36" s="1">
        <v>30</v>
      </c>
      <c r="AH36" s="1">
        <v>39</v>
      </c>
      <c r="AI36" s="1">
        <v>30</v>
      </c>
    </row>
    <row r="37" spans="1:35" x14ac:dyDescent="0.25">
      <c r="A37" s="1" t="s">
        <v>42</v>
      </c>
      <c r="B37" s="1" t="str">
        <f t="shared" si="14"/>
        <v>RIFLE_150_8</v>
      </c>
      <c r="C37" s="1" t="s">
        <v>6</v>
      </c>
      <c r="D37" s="1">
        <v>8</v>
      </c>
      <c r="E37" s="1">
        <v>150</v>
      </c>
      <c r="F37" s="1">
        <f t="shared" si="15"/>
        <v>9408</v>
      </c>
      <c r="G37" s="1">
        <f t="shared" si="16"/>
        <v>50.2</v>
      </c>
      <c r="H37" s="1">
        <f t="shared" si="17"/>
        <v>75.3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70</v>
      </c>
      <c r="P37" s="1">
        <v>85</v>
      </c>
      <c r="Q37" s="1">
        <v>0.04</v>
      </c>
      <c r="R37" s="1">
        <v>0.06</v>
      </c>
      <c r="S37" s="1">
        <v>1.1499999999999999</v>
      </c>
      <c r="T37" s="1">
        <v>1.25</v>
      </c>
      <c r="U37" s="1">
        <v>2</v>
      </c>
      <c r="V37" s="1">
        <v>14</v>
      </c>
      <c r="W37" s="1">
        <v>18</v>
      </c>
      <c r="X37" s="1">
        <f t="shared" si="2"/>
        <v>112</v>
      </c>
      <c r="Y37" s="1">
        <f t="shared" si="3"/>
        <v>128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25</v>
      </c>
      <c r="AF37" s="1">
        <v>45</v>
      </c>
      <c r="AG37" s="1">
        <v>30</v>
      </c>
      <c r="AH37" s="1">
        <v>39</v>
      </c>
      <c r="AI37" s="1">
        <v>30</v>
      </c>
    </row>
    <row r="38" spans="1:35" x14ac:dyDescent="0.25">
      <c r="A38" s="1" t="s">
        <v>32</v>
      </c>
      <c r="B38" s="1" t="str">
        <f t="shared" si="14"/>
        <v>RIFLE_150_9</v>
      </c>
      <c r="C38" s="1" t="s">
        <v>6</v>
      </c>
      <c r="D38" s="1">
        <v>9</v>
      </c>
      <c r="E38" s="1">
        <v>150</v>
      </c>
      <c r="F38" s="1">
        <f t="shared" si="15"/>
        <v>12230</v>
      </c>
      <c r="G38" s="1">
        <f t="shared" si="16"/>
        <v>65.2</v>
      </c>
      <c r="H38" s="1">
        <f t="shared" si="17"/>
        <v>97.8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70</v>
      </c>
      <c r="P38" s="1">
        <v>85</v>
      </c>
      <c r="Q38" s="1">
        <v>0.04</v>
      </c>
      <c r="R38" s="1">
        <v>0.06</v>
      </c>
      <c r="S38" s="1">
        <v>1.1499999999999999</v>
      </c>
      <c r="T38" s="1">
        <v>1.25</v>
      </c>
      <c r="U38" s="1">
        <v>2</v>
      </c>
      <c r="V38" s="1">
        <v>14</v>
      </c>
      <c r="W38" s="1">
        <v>18</v>
      </c>
      <c r="X38" s="1">
        <f t="shared" si="2"/>
        <v>112</v>
      </c>
      <c r="Y38" s="1">
        <f t="shared" si="3"/>
        <v>128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25</v>
      </c>
      <c r="AF38" s="1">
        <v>45</v>
      </c>
      <c r="AG38" s="1">
        <v>30</v>
      </c>
      <c r="AH38" s="1">
        <v>39</v>
      </c>
      <c r="AI38" s="1">
        <v>30</v>
      </c>
    </row>
    <row r="39" spans="1:35" x14ac:dyDescent="0.25">
      <c r="A39" s="1" t="s">
        <v>33</v>
      </c>
      <c r="B39" s="1" t="str">
        <f t="shared" si="14"/>
        <v>RIFLE_150_10</v>
      </c>
      <c r="C39" s="1" t="s">
        <v>6</v>
      </c>
      <c r="D39" s="1">
        <v>10</v>
      </c>
      <c r="E39" s="1">
        <v>150</v>
      </c>
      <c r="F39" s="1">
        <f t="shared" si="15"/>
        <v>15899</v>
      </c>
      <c r="G39" s="1">
        <f t="shared" si="16"/>
        <v>84.8</v>
      </c>
      <c r="H39" s="1">
        <f t="shared" si="17"/>
        <v>127.2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70</v>
      </c>
      <c r="P39" s="1">
        <v>85</v>
      </c>
      <c r="Q39" s="1">
        <v>0.04</v>
      </c>
      <c r="R39" s="1">
        <v>0.06</v>
      </c>
      <c r="S39" s="1">
        <v>1.1499999999999999</v>
      </c>
      <c r="T39" s="1">
        <v>1.25</v>
      </c>
      <c r="U39" s="1">
        <v>2</v>
      </c>
      <c r="V39" s="1">
        <v>14</v>
      </c>
      <c r="W39" s="1">
        <v>18</v>
      </c>
      <c r="X39" s="1">
        <f t="shared" si="2"/>
        <v>112</v>
      </c>
      <c r="Y39" s="1">
        <f t="shared" si="3"/>
        <v>128</v>
      </c>
      <c r="Z39" s="1">
        <v>0</v>
      </c>
      <c r="AA39" s="1">
        <v>0</v>
      </c>
      <c r="AB39" s="1">
        <v>1</v>
      </c>
      <c r="AC39" s="1">
        <v>0</v>
      </c>
      <c r="AD39" s="1">
        <v>0</v>
      </c>
      <c r="AE39" s="1">
        <v>25</v>
      </c>
      <c r="AF39" s="1">
        <v>45</v>
      </c>
      <c r="AG39" s="1">
        <v>30</v>
      </c>
      <c r="AH39" s="1">
        <v>39</v>
      </c>
      <c r="AI39" s="1">
        <v>30</v>
      </c>
    </row>
    <row r="40" spans="1:35" x14ac:dyDescent="0.25">
      <c r="A40" s="1" t="s">
        <v>34</v>
      </c>
      <c r="B40" s="1" t="str">
        <f t="shared" si="14"/>
        <v>RIFLE_150_11</v>
      </c>
      <c r="C40" s="1" t="s">
        <v>6</v>
      </c>
      <c r="D40" s="1">
        <v>11</v>
      </c>
      <c r="E40" s="1">
        <v>150</v>
      </c>
      <c r="F40" s="1">
        <f t="shared" si="15"/>
        <v>20668</v>
      </c>
      <c r="G40" s="1">
        <f t="shared" si="16"/>
        <v>110.2</v>
      </c>
      <c r="H40" s="1">
        <f t="shared" si="17"/>
        <v>165.3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70</v>
      </c>
      <c r="P40" s="1">
        <v>85</v>
      </c>
      <c r="Q40" s="1">
        <v>0.04</v>
      </c>
      <c r="R40" s="1">
        <v>0.06</v>
      </c>
      <c r="S40" s="1">
        <v>1.1499999999999999</v>
      </c>
      <c r="T40" s="1">
        <v>1.25</v>
      </c>
      <c r="U40" s="1">
        <v>2</v>
      </c>
      <c r="V40" s="1">
        <v>14</v>
      </c>
      <c r="W40" s="1">
        <v>18</v>
      </c>
      <c r="X40" s="1">
        <f t="shared" si="2"/>
        <v>112</v>
      </c>
      <c r="Y40" s="1">
        <f t="shared" si="3"/>
        <v>128</v>
      </c>
      <c r="Z40" s="1">
        <v>0</v>
      </c>
      <c r="AA40" s="1">
        <v>0</v>
      </c>
      <c r="AB40" s="1">
        <v>1</v>
      </c>
      <c r="AC40" s="1">
        <v>0</v>
      </c>
      <c r="AD40" s="1">
        <v>0</v>
      </c>
      <c r="AE40" s="1">
        <v>25</v>
      </c>
      <c r="AF40" s="1">
        <v>45</v>
      </c>
      <c r="AG40" s="1">
        <v>30</v>
      </c>
      <c r="AH40" s="1">
        <v>39</v>
      </c>
      <c r="AI40" s="1">
        <v>30</v>
      </c>
    </row>
    <row r="41" spans="1:35" x14ac:dyDescent="0.25">
      <c r="A41" s="1" t="s">
        <v>36</v>
      </c>
      <c r="B41" s="1" t="str">
        <f t="shared" si="14"/>
        <v>RIFLE_150_12</v>
      </c>
      <c r="C41" s="1" t="s">
        <v>6</v>
      </c>
      <c r="D41" s="1">
        <v>12</v>
      </c>
      <c r="E41" s="1">
        <v>150</v>
      </c>
      <c r="F41" s="1">
        <f t="shared" si="15"/>
        <v>26868</v>
      </c>
      <c r="G41" s="1">
        <f t="shared" si="16"/>
        <v>143.30000000000001</v>
      </c>
      <c r="H41" s="1">
        <f t="shared" si="17"/>
        <v>214.9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70</v>
      </c>
      <c r="P41" s="1">
        <v>85</v>
      </c>
      <c r="Q41" s="1">
        <v>0.04</v>
      </c>
      <c r="R41" s="1">
        <v>0.06</v>
      </c>
      <c r="S41" s="1">
        <v>1.1499999999999999</v>
      </c>
      <c r="T41" s="1">
        <v>1.25</v>
      </c>
      <c r="U41" s="1">
        <v>2</v>
      </c>
      <c r="V41" s="1">
        <v>14</v>
      </c>
      <c r="W41" s="1">
        <v>18</v>
      </c>
      <c r="X41" s="1">
        <f t="shared" si="2"/>
        <v>112</v>
      </c>
      <c r="Y41" s="1">
        <f t="shared" si="3"/>
        <v>128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25</v>
      </c>
      <c r="AF41" s="1">
        <v>45</v>
      </c>
      <c r="AG41" s="1">
        <v>30</v>
      </c>
      <c r="AH41" s="1">
        <v>39</v>
      </c>
      <c r="AI41" s="1">
        <v>30</v>
      </c>
    </row>
    <row r="42" spans="1:35" x14ac:dyDescent="0.25">
      <c r="A42" s="1" t="s">
        <v>28</v>
      </c>
      <c r="B42" s="1" t="str">
        <f t="shared" si="14"/>
        <v>RIFLE_150_13</v>
      </c>
      <c r="C42" s="1" t="s">
        <v>6</v>
      </c>
      <c r="D42" s="1">
        <v>13</v>
      </c>
      <c r="E42" s="1">
        <v>150</v>
      </c>
      <c r="F42" s="1">
        <f t="shared" si="15"/>
        <v>34928</v>
      </c>
      <c r="G42" s="1">
        <f t="shared" si="16"/>
        <v>186.3</v>
      </c>
      <c r="H42" s="1">
        <f t="shared" si="17"/>
        <v>279.39999999999998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70</v>
      </c>
      <c r="P42" s="1">
        <v>85</v>
      </c>
      <c r="Q42" s="1">
        <v>0.04</v>
      </c>
      <c r="R42" s="1">
        <v>0.06</v>
      </c>
      <c r="S42" s="1">
        <v>1.1499999999999999</v>
      </c>
      <c r="T42" s="1">
        <v>1.25</v>
      </c>
      <c r="U42" s="1">
        <v>2</v>
      </c>
      <c r="V42" s="1">
        <v>14</v>
      </c>
      <c r="W42" s="1">
        <v>18</v>
      </c>
      <c r="X42" s="1">
        <f t="shared" si="2"/>
        <v>112</v>
      </c>
      <c r="Y42" s="1">
        <f t="shared" si="3"/>
        <v>128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25</v>
      </c>
      <c r="AF42" s="1">
        <v>45</v>
      </c>
      <c r="AG42" s="1">
        <v>30</v>
      </c>
      <c r="AH42" s="1">
        <v>39</v>
      </c>
      <c r="AI42" s="1">
        <v>30</v>
      </c>
    </row>
    <row r="43" spans="1:35" x14ac:dyDescent="0.25">
      <c r="A43" s="1" t="s">
        <v>35</v>
      </c>
      <c r="B43" s="1" t="str">
        <f t="shared" si="14"/>
        <v>RIFLE_150_14</v>
      </c>
      <c r="C43" s="1" t="s">
        <v>6</v>
      </c>
      <c r="D43" s="1">
        <v>14</v>
      </c>
      <c r="E43" s="1">
        <v>150</v>
      </c>
      <c r="F43" s="1">
        <f t="shared" si="15"/>
        <v>45406</v>
      </c>
      <c r="G43" s="1">
        <f t="shared" si="16"/>
        <v>242.2</v>
      </c>
      <c r="H43" s="1">
        <f t="shared" si="17"/>
        <v>363.2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70</v>
      </c>
      <c r="P43" s="1">
        <v>85</v>
      </c>
      <c r="Q43" s="1">
        <v>0.04</v>
      </c>
      <c r="R43" s="1">
        <v>0.06</v>
      </c>
      <c r="S43" s="1">
        <v>1.1499999999999999</v>
      </c>
      <c r="T43" s="1">
        <v>1.25</v>
      </c>
      <c r="U43" s="1">
        <v>2</v>
      </c>
      <c r="V43" s="1">
        <v>14</v>
      </c>
      <c r="W43" s="1">
        <v>18</v>
      </c>
      <c r="X43" s="1">
        <f t="shared" si="2"/>
        <v>112</v>
      </c>
      <c r="Y43" s="1">
        <f t="shared" si="3"/>
        <v>128</v>
      </c>
      <c r="Z43" s="1">
        <v>0</v>
      </c>
      <c r="AA43" s="1">
        <v>0</v>
      </c>
      <c r="AB43" s="1">
        <v>1</v>
      </c>
      <c r="AC43" s="1">
        <v>0</v>
      </c>
      <c r="AD43" s="1">
        <v>0</v>
      </c>
      <c r="AE43" s="1">
        <v>25</v>
      </c>
      <c r="AF43" s="1">
        <v>45</v>
      </c>
      <c r="AG43" s="1">
        <v>30</v>
      </c>
      <c r="AH43" s="1">
        <v>39</v>
      </c>
      <c r="AI43" s="1">
        <v>30</v>
      </c>
    </row>
    <row r="44" spans="1:35" x14ac:dyDescent="0.25">
      <c r="A44" s="1" t="s">
        <v>27</v>
      </c>
      <c r="B44" s="1" t="str">
        <f t="shared" si="0"/>
        <v>MACHINE_450_1</v>
      </c>
      <c r="C44" s="1" t="s">
        <v>7</v>
      </c>
      <c r="D44" s="1">
        <v>1</v>
      </c>
      <c r="E44" s="1">
        <v>450</v>
      </c>
      <c r="F44" s="1">
        <f>AB44*FLOOR(AVERAGE(G44:H44)*E44,1)</f>
        <v>3375</v>
      </c>
      <c r="G44" s="1">
        <v>6</v>
      </c>
      <c r="H44" s="1">
        <v>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60</v>
      </c>
      <c r="P44" s="1">
        <v>75</v>
      </c>
      <c r="Q44" s="1">
        <v>0.04</v>
      </c>
      <c r="R44" s="1">
        <v>0.06</v>
      </c>
      <c r="S44" s="1">
        <v>1.1499999999999999</v>
      </c>
      <c r="T44" s="1">
        <v>1.25</v>
      </c>
      <c r="U44" s="1">
        <v>1.8</v>
      </c>
      <c r="V44" s="1">
        <v>42</v>
      </c>
      <c r="W44" s="1">
        <v>54</v>
      </c>
      <c r="X44" s="1">
        <f t="shared" si="2"/>
        <v>336</v>
      </c>
      <c r="Y44" s="1">
        <f t="shared" si="3"/>
        <v>384</v>
      </c>
      <c r="Z44" s="1">
        <v>0</v>
      </c>
      <c r="AA44" s="1">
        <v>0</v>
      </c>
      <c r="AB44" s="1">
        <v>1</v>
      </c>
      <c r="AC44" s="1">
        <v>0</v>
      </c>
      <c r="AD44" s="1">
        <v>0</v>
      </c>
      <c r="AE44" s="1">
        <v>59</v>
      </c>
      <c r="AF44" s="1">
        <v>68</v>
      </c>
      <c r="AG44" s="1">
        <v>34</v>
      </c>
      <c r="AH44" s="1">
        <v>40</v>
      </c>
      <c r="AI44" s="1">
        <v>70</v>
      </c>
    </row>
    <row r="45" spans="1:35" x14ac:dyDescent="0.25">
      <c r="A45" s="1" t="s">
        <v>29</v>
      </c>
      <c r="B45" s="1" t="str">
        <f t="shared" si="0"/>
        <v>MACHINE_450_2</v>
      </c>
      <c r="C45" s="1" t="s">
        <v>7</v>
      </c>
      <c r="D45" s="1">
        <v>2</v>
      </c>
      <c r="E45" s="1">
        <v>450</v>
      </c>
      <c r="F45" s="1">
        <f t="shared" si="9"/>
        <v>4387</v>
      </c>
      <c r="G45" s="1">
        <f>ROUND((F45/E45)*0.8,1)</f>
        <v>7.8</v>
      </c>
      <c r="H45" s="1">
        <f>ROUND((F45/E45)*1.2,1)</f>
        <v>11.7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60</v>
      </c>
      <c r="P45" s="1">
        <v>75</v>
      </c>
      <c r="Q45" s="1">
        <v>0.04</v>
      </c>
      <c r="R45" s="1">
        <v>0.06</v>
      </c>
      <c r="S45" s="1">
        <v>1.1499999999999999</v>
      </c>
      <c r="T45" s="1">
        <v>1.25</v>
      </c>
      <c r="U45" s="1">
        <v>1.8</v>
      </c>
      <c r="V45" s="1">
        <v>42</v>
      </c>
      <c r="W45" s="1">
        <v>54</v>
      </c>
      <c r="X45" s="1">
        <f t="shared" si="2"/>
        <v>336</v>
      </c>
      <c r="Y45" s="1">
        <f t="shared" si="3"/>
        <v>384</v>
      </c>
      <c r="Z45" s="1">
        <v>0</v>
      </c>
      <c r="AA45" s="1">
        <v>0</v>
      </c>
      <c r="AB45" s="1">
        <v>1</v>
      </c>
      <c r="AC45" s="1">
        <v>0</v>
      </c>
      <c r="AD45" s="1">
        <v>0</v>
      </c>
      <c r="AE45" s="1">
        <v>59</v>
      </c>
      <c r="AF45" s="1">
        <v>68</v>
      </c>
      <c r="AG45" s="1">
        <v>34</v>
      </c>
      <c r="AH45" s="1">
        <v>40</v>
      </c>
      <c r="AI45" s="1">
        <v>70</v>
      </c>
    </row>
    <row r="46" spans="1:35" x14ac:dyDescent="0.25">
      <c r="A46" s="1" t="s">
        <v>25</v>
      </c>
      <c r="B46" s="1" t="str">
        <f t="shared" si="0"/>
        <v>MACHINE_450_3</v>
      </c>
      <c r="C46" s="1" t="s">
        <v>7</v>
      </c>
      <c r="D46" s="1">
        <v>3</v>
      </c>
      <c r="E46" s="1">
        <v>450</v>
      </c>
      <c r="F46" s="1">
        <f t="shared" si="9"/>
        <v>5703</v>
      </c>
      <c r="G46" s="1">
        <f>ROUND((F46/E46)*0.8,1)</f>
        <v>10.1</v>
      </c>
      <c r="H46" s="1">
        <f>ROUND((F46/E46)*1.2,1)</f>
        <v>15.2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60</v>
      </c>
      <c r="P46" s="1">
        <v>75</v>
      </c>
      <c r="Q46" s="1">
        <v>0.04</v>
      </c>
      <c r="R46" s="1">
        <v>0.06</v>
      </c>
      <c r="S46" s="1">
        <v>1.1499999999999999</v>
      </c>
      <c r="T46" s="1">
        <v>1.25</v>
      </c>
      <c r="U46" s="1">
        <v>1.8</v>
      </c>
      <c r="V46" s="1">
        <v>42</v>
      </c>
      <c r="W46" s="1">
        <v>54</v>
      </c>
      <c r="X46" s="1">
        <f t="shared" si="2"/>
        <v>336</v>
      </c>
      <c r="Y46" s="1">
        <f t="shared" si="3"/>
        <v>384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59</v>
      </c>
      <c r="AF46" s="1">
        <v>68</v>
      </c>
      <c r="AG46" s="1">
        <v>34</v>
      </c>
      <c r="AH46" s="1">
        <v>40</v>
      </c>
      <c r="AI46" s="1">
        <v>70</v>
      </c>
    </row>
    <row r="47" spans="1:35" x14ac:dyDescent="0.25">
      <c r="A47" s="1" t="s">
        <v>31</v>
      </c>
      <c r="B47" s="1" t="str">
        <f t="shared" si="0"/>
        <v>MACHINE_450_4</v>
      </c>
      <c r="C47" s="1" t="s">
        <v>7</v>
      </c>
      <c r="D47" s="1">
        <v>4</v>
      </c>
      <c r="E47" s="1">
        <v>450</v>
      </c>
      <c r="F47" s="1">
        <f t="shared" si="9"/>
        <v>7413</v>
      </c>
      <c r="G47" s="1">
        <f>ROUND((F47/E47)*0.8,1)</f>
        <v>13.2</v>
      </c>
      <c r="H47" s="1">
        <f>ROUND((F47/E47)*1.2,1)</f>
        <v>19.8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60</v>
      </c>
      <c r="P47" s="1">
        <v>75</v>
      </c>
      <c r="Q47" s="1">
        <v>0.04</v>
      </c>
      <c r="R47" s="1">
        <v>0.06</v>
      </c>
      <c r="S47" s="1">
        <v>1.1499999999999999</v>
      </c>
      <c r="T47" s="1">
        <v>1.25</v>
      </c>
      <c r="U47" s="1">
        <v>1.8</v>
      </c>
      <c r="V47" s="1">
        <v>42</v>
      </c>
      <c r="W47" s="1">
        <v>54</v>
      </c>
      <c r="X47" s="1">
        <f t="shared" si="2"/>
        <v>336</v>
      </c>
      <c r="Y47" s="1">
        <f t="shared" si="3"/>
        <v>384</v>
      </c>
      <c r="Z47" s="1">
        <v>0</v>
      </c>
      <c r="AA47" s="1">
        <v>0</v>
      </c>
      <c r="AB47" s="1">
        <v>1</v>
      </c>
      <c r="AC47" s="1">
        <v>0</v>
      </c>
      <c r="AD47" s="1">
        <v>0</v>
      </c>
      <c r="AE47" s="1">
        <v>59</v>
      </c>
      <c r="AF47" s="1">
        <v>68</v>
      </c>
      <c r="AG47" s="1">
        <v>34</v>
      </c>
      <c r="AH47" s="1">
        <v>40</v>
      </c>
      <c r="AI47" s="1">
        <v>70</v>
      </c>
    </row>
    <row r="48" spans="1:35" x14ac:dyDescent="0.25">
      <c r="A48" s="1" t="s">
        <v>26</v>
      </c>
      <c r="B48" s="1" t="str">
        <f t="shared" si="0"/>
        <v>MACHINE_450_5</v>
      </c>
      <c r="C48" s="1" t="s">
        <v>7</v>
      </c>
      <c r="D48" s="1">
        <v>5</v>
      </c>
      <c r="E48" s="1">
        <v>450</v>
      </c>
      <c r="F48" s="1">
        <f t="shared" si="9"/>
        <v>9636</v>
      </c>
      <c r="G48" s="1">
        <f>ROUND((F48/E48)*0.8,1)</f>
        <v>17.100000000000001</v>
      </c>
      <c r="H48" s="1">
        <f>ROUND((F48/E48)*1.2,1)</f>
        <v>25.7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60</v>
      </c>
      <c r="P48" s="1">
        <v>75</v>
      </c>
      <c r="Q48" s="1">
        <v>0.04</v>
      </c>
      <c r="R48" s="1">
        <v>0.06</v>
      </c>
      <c r="S48" s="1">
        <v>1.1499999999999999</v>
      </c>
      <c r="T48" s="1">
        <v>1.25</v>
      </c>
      <c r="U48" s="1">
        <v>1.8</v>
      </c>
      <c r="V48" s="1">
        <v>42</v>
      </c>
      <c r="W48" s="1">
        <v>54</v>
      </c>
      <c r="X48" s="1">
        <f t="shared" si="2"/>
        <v>336</v>
      </c>
      <c r="Y48" s="1">
        <f t="shared" si="3"/>
        <v>384</v>
      </c>
      <c r="Z48" s="1">
        <v>0</v>
      </c>
      <c r="AA48" s="1">
        <v>0</v>
      </c>
      <c r="AB48" s="1">
        <v>1</v>
      </c>
      <c r="AC48" s="1">
        <v>0</v>
      </c>
      <c r="AD48" s="1">
        <v>0</v>
      </c>
      <c r="AE48" s="1">
        <v>59</v>
      </c>
      <c r="AF48" s="1">
        <v>68</v>
      </c>
      <c r="AG48" s="1">
        <v>34</v>
      </c>
      <c r="AH48" s="1">
        <v>40</v>
      </c>
      <c r="AI48" s="1">
        <v>70</v>
      </c>
    </row>
    <row r="49" spans="1:35" x14ac:dyDescent="0.25">
      <c r="A49" s="1" t="s">
        <v>41</v>
      </c>
      <c r="B49" s="1" t="str">
        <f t="shared" si="0"/>
        <v>MACHINE_450_6</v>
      </c>
      <c r="C49" s="1" t="s">
        <v>7</v>
      </c>
      <c r="D49" s="1">
        <v>6</v>
      </c>
      <c r="E49" s="1">
        <v>450</v>
      </c>
      <c r="F49" s="1">
        <f t="shared" si="9"/>
        <v>12526</v>
      </c>
      <c r="G49" s="1">
        <f>ROUND((F49/E49)*0.8,1)</f>
        <v>22.3</v>
      </c>
      <c r="H49" s="1">
        <f>ROUND((F49/E49)*1.2,1)</f>
        <v>33.4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60</v>
      </c>
      <c r="P49" s="1">
        <v>75</v>
      </c>
      <c r="Q49" s="1">
        <v>0.04</v>
      </c>
      <c r="R49" s="1">
        <v>0.06</v>
      </c>
      <c r="S49" s="1">
        <v>1.1499999999999999</v>
      </c>
      <c r="T49" s="1">
        <v>1.25</v>
      </c>
      <c r="U49" s="1">
        <v>1.8</v>
      </c>
      <c r="V49" s="1">
        <v>42</v>
      </c>
      <c r="W49" s="1">
        <v>54</v>
      </c>
      <c r="X49" s="1">
        <f t="shared" si="2"/>
        <v>336</v>
      </c>
      <c r="Y49" s="1">
        <f t="shared" si="3"/>
        <v>384</v>
      </c>
      <c r="Z49" s="1">
        <v>0</v>
      </c>
      <c r="AA49" s="1">
        <v>0</v>
      </c>
      <c r="AB49" s="1">
        <v>1</v>
      </c>
      <c r="AC49" s="1">
        <v>0</v>
      </c>
      <c r="AD49" s="1">
        <v>0</v>
      </c>
      <c r="AE49" s="1">
        <v>59</v>
      </c>
      <c r="AF49" s="1">
        <v>68</v>
      </c>
      <c r="AG49" s="1">
        <v>34</v>
      </c>
      <c r="AH49" s="1">
        <v>40</v>
      </c>
      <c r="AI49" s="1">
        <v>70</v>
      </c>
    </row>
    <row r="50" spans="1:35" x14ac:dyDescent="0.25">
      <c r="A50" s="1" t="s">
        <v>30</v>
      </c>
      <c r="B50" s="1" t="str">
        <f t="shared" ref="B50:B57" si="18">CONCATENATE(C50,"_",E50,"_",D50)</f>
        <v>MACHINE_450_7</v>
      </c>
      <c r="C50" s="1" t="s">
        <v>7</v>
      </c>
      <c r="D50" s="1">
        <v>7</v>
      </c>
      <c r="E50" s="1">
        <v>450</v>
      </c>
      <c r="F50" s="1">
        <f t="shared" ref="F50:F57" si="19">FLOOR(F49*1.3,1)</f>
        <v>16283</v>
      </c>
      <c r="G50" s="1">
        <f t="shared" ref="G50:G57" si="20">ROUND((F50/E50)*0.8,1)</f>
        <v>28.9</v>
      </c>
      <c r="H50" s="1">
        <f t="shared" ref="H50:H57" si="21">ROUND((F50/E50)*1.2,1)</f>
        <v>43.4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60</v>
      </c>
      <c r="P50" s="1">
        <v>75</v>
      </c>
      <c r="Q50" s="1">
        <v>0.04</v>
      </c>
      <c r="R50" s="1">
        <v>0.06</v>
      </c>
      <c r="S50" s="1">
        <v>1.1499999999999999</v>
      </c>
      <c r="T50" s="1">
        <v>1.25</v>
      </c>
      <c r="U50" s="1">
        <v>1.8</v>
      </c>
      <c r="V50" s="1">
        <v>42</v>
      </c>
      <c r="W50" s="1">
        <v>54</v>
      </c>
      <c r="X50" s="1">
        <f t="shared" si="2"/>
        <v>336</v>
      </c>
      <c r="Y50" s="1">
        <f t="shared" si="3"/>
        <v>384</v>
      </c>
      <c r="Z50" s="1">
        <v>0</v>
      </c>
      <c r="AA50" s="1">
        <v>0</v>
      </c>
      <c r="AB50" s="1">
        <v>1</v>
      </c>
      <c r="AC50" s="1">
        <v>0</v>
      </c>
      <c r="AD50" s="1">
        <v>0</v>
      </c>
      <c r="AE50" s="1">
        <v>59</v>
      </c>
      <c r="AF50" s="1">
        <v>68</v>
      </c>
      <c r="AG50" s="1">
        <v>34</v>
      </c>
      <c r="AH50" s="1">
        <v>40</v>
      </c>
      <c r="AI50" s="1">
        <v>70</v>
      </c>
    </row>
    <row r="51" spans="1:35" x14ac:dyDescent="0.25">
      <c r="A51" s="1" t="s">
        <v>42</v>
      </c>
      <c r="B51" s="1" t="str">
        <f t="shared" si="18"/>
        <v>MACHINE_450_8</v>
      </c>
      <c r="C51" s="1" t="s">
        <v>7</v>
      </c>
      <c r="D51" s="1">
        <v>8</v>
      </c>
      <c r="E51" s="1">
        <v>450</v>
      </c>
      <c r="F51" s="1">
        <f t="shared" si="19"/>
        <v>21167</v>
      </c>
      <c r="G51" s="1">
        <f t="shared" si="20"/>
        <v>37.6</v>
      </c>
      <c r="H51" s="1">
        <f t="shared" si="21"/>
        <v>56.4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60</v>
      </c>
      <c r="P51" s="1">
        <v>75</v>
      </c>
      <c r="Q51" s="1">
        <v>0.04</v>
      </c>
      <c r="R51" s="1">
        <v>0.06</v>
      </c>
      <c r="S51" s="1">
        <v>1.1499999999999999</v>
      </c>
      <c r="T51" s="1">
        <v>1.25</v>
      </c>
      <c r="U51" s="1">
        <v>1.8</v>
      </c>
      <c r="V51" s="1">
        <v>42</v>
      </c>
      <c r="W51" s="1">
        <v>54</v>
      </c>
      <c r="X51" s="1">
        <f t="shared" si="2"/>
        <v>336</v>
      </c>
      <c r="Y51" s="1">
        <f t="shared" si="3"/>
        <v>384</v>
      </c>
      <c r="Z51" s="1">
        <v>0</v>
      </c>
      <c r="AA51" s="1">
        <v>0</v>
      </c>
      <c r="AB51" s="1">
        <v>1</v>
      </c>
      <c r="AC51" s="1">
        <v>0</v>
      </c>
      <c r="AD51" s="1">
        <v>0</v>
      </c>
      <c r="AE51" s="1">
        <v>59</v>
      </c>
      <c r="AF51" s="1">
        <v>68</v>
      </c>
      <c r="AG51" s="1">
        <v>34</v>
      </c>
      <c r="AH51" s="1">
        <v>40</v>
      </c>
      <c r="AI51" s="1">
        <v>70</v>
      </c>
    </row>
    <row r="52" spans="1:35" x14ac:dyDescent="0.25">
      <c r="A52" s="1" t="s">
        <v>32</v>
      </c>
      <c r="B52" s="1" t="str">
        <f t="shared" si="18"/>
        <v>MACHINE_450_9</v>
      </c>
      <c r="C52" s="1" t="s">
        <v>7</v>
      </c>
      <c r="D52" s="1">
        <v>9</v>
      </c>
      <c r="E52" s="1">
        <v>450</v>
      </c>
      <c r="F52" s="1">
        <f t="shared" si="19"/>
        <v>27517</v>
      </c>
      <c r="G52" s="1">
        <f t="shared" si="20"/>
        <v>48.9</v>
      </c>
      <c r="H52" s="1">
        <f t="shared" si="21"/>
        <v>73.400000000000006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60</v>
      </c>
      <c r="P52" s="1">
        <v>75</v>
      </c>
      <c r="Q52" s="1">
        <v>0.04</v>
      </c>
      <c r="R52" s="1">
        <v>0.06</v>
      </c>
      <c r="S52" s="1">
        <v>1.1499999999999999</v>
      </c>
      <c r="T52" s="1">
        <v>1.25</v>
      </c>
      <c r="U52" s="1">
        <v>1.8</v>
      </c>
      <c r="V52" s="1">
        <v>42</v>
      </c>
      <c r="W52" s="1">
        <v>54</v>
      </c>
      <c r="X52" s="1">
        <f t="shared" si="2"/>
        <v>336</v>
      </c>
      <c r="Y52" s="1">
        <f t="shared" si="3"/>
        <v>384</v>
      </c>
      <c r="Z52" s="1">
        <v>0</v>
      </c>
      <c r="AA52" s="1">
        <v>0</v>
      </c>
      <c r="AB52" s="1">
        <v>1</v>
      </c>
      <c r="AC52" s="1">
        <v>0</v>
      </c>
      <c r="AD52" s="1">
        <v>0</v>
      </c>
      <c r="AE52" s="1">
        <v>59</v>
      </c>
      <c r="AF52" s="1">
        <v>68</v>
      </c>
      <c r="AG52" s="1">
        <v>34</v>
      </c>
      <c r="AH52" s="1">
        <v>40</v>
      </c>
      <c r="AI52" s="1">
        <v>70</v>
      </c>
    </row>
    <row r="53" spans="1:35" x14ac:dyDescent="0.25">
      <c r="A53" s="1" t="s">
        <v>33</v>
      </c>
      <c r="B53" s="1" t="str">
        <f t="shared" si="18"/>
        <v>MACHINE_450_10</v>
      </c>
      <c r="C53" s="1" t="s">
        <v>7</v>
      </c>
      <c r="D53" s="1">
        <v>10</v>
      </c>
      <c r="E53" s="1">
        <v>450</v>
      </c>
      <c r="F53" s="1">
        <f t="shared" si="19"/>
        <v>35772</v>
      </c>
      <c r="G53" s="1">
        <f t="shared" si="20"/>
        <v>63.6</v>
      </c>
      <c r="H53" s="1">
        <f t="shared" si="21"/>
        <v>95.4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60</v>
      </c>
      <c r="P53" s="1">
        <v>75</v>
      </c>
      <c r="Q53" s="1">
        <v>0.04</v>
      </c>
      <c r="R53" s="1">
        <v>0.06</v>
      </c>
      <c r="S53" s="1">
        <v>1.1499999999999999</v>
      </c>
      <c r="T53" s="1">
        <v>1.25</v>
      </c>
      <c r="U53" s="1">
        <v>1.8</v>
      </c>
      <c r="V53" s="1">
        <v>42</v>
      </c>
      <c r="W53" s="1">
        <v>54</v>
      </c>
      <c r="X53" s="1">
        <f t="shared" ref="X53:X85" si="22">V53*8</f>
        <v>336</v>
      </c>
      <c r="Y53" s="1">
        <f t="shared" ref="Y53:Y99" si="23">AVERAGE(W53*8,X53)</f>
        <v>384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59</v>
      </c>
      <c r="AF53" s="1">
        <v>68</v>
      </c>
      <c r="AG53" s="1">
        <v>34</v>
      </c>
      <c r="AH53" s="1">
        <v>40</v>
      </c>
      <c r="AI53" s="1">
        <v>70</v>
      </c>
    </row>
    <row r="54" spans="1:35" x14ac:dyDescent="0.25">
      <c r="A54" s="1" t="s">
        <v>34</v>
      </c>
      <c r="B54" s="1" t="str">
        <f t="shared" si="18"/>
        <v>MACHINE_450_11</v>
      </c>
      <c r="C54" s="1" t="s">
        <v>7</v>
      </c>
      <c r="D54" s="1">
        <v>11</v>
      </c>
      <c r="E54" s="1">
        <v>450</v>
      </c>
      <c r="F54" s="1">
        <f t="shared" si="19"/>
        <v>46503</v>
      </c>
      <c r="G54" s="1">
        <f t="shared" si="20"/>
        <v>82.7</v>
      </c>
      <c r="H54" s="1">
        <f t="shared" si="21"/>
        <v>124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60</v>
      </c>
      <c r="P54" s="1">
        <v>75</v>
      </c>
      <c r="Q54" s="1">
        <v>0.04</v>
      </c>
      <c r="R54" s="1">
        <v>0.06</v>
      </c>
      <c r="S54" s="1">
        <v>1.1499999999999999</v>
      </c>
      <c r="T54" s="1">
        <v>1.25</v>
      </c>
      <c r="U54" s="1">
        <v>1.8</v>
      </c>
      <c r="V54" s="1">
        <v>42</v>
      </c>
      <c r="W54" s="1">
        <v>54</v>
      </c>
      <c r="X54" s="1">
        <f t="shared" si="22"/>
        <v>336</v>
      </c>
      <c r="Y54" s="1">
        <f t="shared" si="23"/>
        <v>384</v>
      </c>
      <c r="Z54" s="1">
        <v>0</v>
      </c>
      <c r="AA54" s="1">
        <v>0</v>
      </c>
      <c r="AB54" s="1">
        <v>1</v>
      </c>
      <c r="AC54" s="1">
        <v>0</v>
      </c>
      <c r="AD54" s="1">
        <v>0</v>
      </c>
      <c r="AE54" s="1">
        <v>59</v>
      </c>
      <c r="AF54" s="1">
        <v>68</v>
      </c>
      <c r="AG54" s="1">
        <v>34</v>
      </c>
      <c r="AH54" s="1">
        <v>40</v>
      </c>
      <c r="AI54" s="1">
        <v>70</v>
      </c>
    </row>
    <row r="55" spans="1:35" x14ac:dyDescent="0.25">
      <c r="A55" s="1" t="s">
        <v>36</v>
      </c>
      <c r="B55" s="1" t="str">
        <f t="shared" si="18"/>
        <v>MACHINE_450_12</v>
      </c>
      <c r="C55" s="1" t="s">
        <v>7</v>
      </c>
      <c r="D55" s="1">
        <v>12</v>
      </c>
      <c r="E55" s="1">
        <v>450</v>
      </c>
      <c r="F55" s="1">
        <f t="shared" si="19"/>
        <v>60453</v>
      </c>
      <c r="G55" s="1">
        <f t="shared" si="20"/>
        <v>107.5</v>
      </c>
      <c r="H55" s="1">
        <f t="shared" si="21"/>
        <v>161.19999999999999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60</v>
      </c>
      <c r="P55" s="1">
        <v>75</v>
      </c>
      <c r="Q55" s="1">
        <v>0.04</v>
      </c>
      <c r="R55" s="1">
        <v>0.06</v>
      </c>
      <c r="S55" s="1">
        <v>1.1499999999999999</v>
      </c>
      <c r="T55" s="1">
        <v>1.25</v>
      </c>
      <c r="U55" s="1">
        <v>1.8</v>
      </c>
      <c r="V55" s="1">
        <v>42</v>
      </c>
      <c r="W55" s="1">
        <v>54</v>
      </c>
      <c r="X55" s="1">
        <f t="shared" si="22"/>
        <v>336</v>
      </c>
      <c r="Y55" s="1">
        <f t="shared" si="23"/>
        <v>384</v>
      </c>
      <c r="Z55" s="1">
        <v>0</v>
      </c>
      <c r="AA55" s="1">
        <v>0</v>
      </c>
      <c r="AB55" s="1">
        <v>1</v>
      </c>
      <c r="AC55" s="1">
        <v>0</v>
      </c>
      <c r="AD55" s="1">
        <v>0</v>
      </c>
      <c r="AE55" s="1">
        <v>59</v>
      </c>
      <c r="AF55" s="1">
        <v>68</v>
      </c>
      <c r="AG55" s="1">
        <v>34</v>
      </c>
      <c r="AH55" s="1">
        <v>40</v>
      </c>
      <c r="AI55" s="1">
        <v>70</v>
      </c>
    </row>
    <row r="56" spans="1:35" x14ac:dyDescent="0.25">
      <c r="A56" s="1" t="s">
        <v>28</v>
      </c>
      <c r="B56" s="1" t="str">
        <f t="shared" si="18"/>
        <v>MACHINE_450_13</v>
      </c>
      <c r="C56" s="1" t="s">
        <v>7</v>
      </c>
      <c r="D56" s="1">
        <v>13</v>
      </c>
      <c r="E56" s="1">
        <v>450</v>
      </c>
      <c r="F56" s="1">
        <f t="shared" si="19"/>
        <v>78588</v>
      </c>
      <c r="G56" s="1">
        <f t="shared" si="20"/>
        <v>139.69999999999999</v>
      </c>
      <c r="H56" s="1">
        <f t="shared" si="21"/>
        <v>209.6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60</v>
      </c>
      <c r="P56" s="1">
        <v>75</v>
      </c>
      <c r="Q56" s="1">
        <v>0.04</v>
      </c>
      <c r="R56" s="1">
        <v>0.06</v>
      </c>
      <c r="S56" s="1">
        <v>1.1499999999999999</v>
      </c>
      <c r="T56" s="1">
        <v>1.25</v>
      </c>
      <c r="U56" s="1">
        <v>1.8</v>
      </c>
      <c r="V56" s="1">
        <v>42</v>
      </c>
      <c r="W56" s="1">
        <v>54</v>
      </c>
      <c r="X56" s="1">
        <f t="shared" si="22"/>
        <v>336</v>
      </c>
      <c r="Y56" s="1">
        <f t="shared" si="23"/>
        <v>384</v>
      </c>
      <c r="Z56" s="1">
        <v>0</v>
      </c>
      <c r="AA56" s="1">
        <v>0</v>
      </c>
      <c r="AB56" s="1">
        <v>1</v>
      </c>
      <c r="AC56" s="1">
        <v>0</v>
      </c>
      <c r="AD56" s="1">
        <v>0</v>
      </c>
      <c r="AE56" s="1">
        <v>59</v>
      </c>
      <c r="AF56" s="1">
        <v>68</v>
      </c>
      <c r="AG56" s="1">
        <v>34</v>
      </c>
      <c r="AH56" s="1">
        <v>40</v>
      </c>
      <c r="AI56" s="1">
        <v>70</v>
      </c>
    </row>
    <row r="57" spans="1:35" x14ac:dyDescent="0.25">
      <c r="A57" s="1" t="s">
        <v>35</v>
      </c>
      <c r="B57" s="1" t="str">
        <f t="shared" si="18"/>
        <v>MACHINE_450_14</v>
      </c>
      <c r="C57" s="1" t="s">
        <v>7</v>
      </c>
      <c r="D57" s="1">
        <v>14</v>
      </c>
      <c r="E57" s="1">
        <v>450</v>
      </c>
      <c r="F57" s="1">
        <f t="shared" si="19"/>
        <v>102164</v>
      </c>
      <c r="G57" s="1">
        <f t="shared" si="20"/>
        <v>181.6</v>
      </c>
      <c r="H57" s="1">
        <f t="shared" si="21"/>
        <v>272.39999999999998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60</v>
      </c>
      <c r="P57" s="1">
        <v>75</v>
      </c>
      <c r="Q57" s="1">
        <v>0.04</v>
      </c>
      <c r="R57" s="1">
        <v>0.06</v>
      </c>
      <c r="S57" s="1">
        <v>1.1499999999999999</v>
      </c>
      <c r="T57" s="1">
        <v>1.25</v>
      </c>
      <c r="U57" s="1">
        <v>1.8</v>
      </c>
      <c r="V57" s="1">
        <v>42</v>
      </c>
      <c r="W57" s="1">
        <v>54</v>
      </c>
      <c r="X57" s="1">
        <f t="shared" si="22"/>
        <v>336</v>
      </c>
      <c r="Y57" s="1">
        <f t="shared" si="23"/>
        <v>384</v>
      </c>
      <c r="Z57" s="1">
        <v>0</v>
      </c>
      <c r="AA57" s="1">
        <v>0</v>
      </c>
      <c r="AB57" s="1">
        <v>1</v>
      </c>
      <c r="AC57" s="1">
        <v>0</v>
      </c>
      <c r="AD57" s="1">
        <v>0</v>
      </c>
      <c r="AE57" s="1">
        <v>59</v>
      </c>
      <c r="AF57" s="1">
        <v>68</v>
      </c>
      <c r="AG57" s="1">
        <v>34</v>
      </c>
      <c r="AH57" s="1">
        <v>40</v>
      </c>
      <c r="AI57" s="1">
        <v>70</v>
      </c>
    </row>
    <row r="58" spans="1:35" x14ac:dyDescent="0.25">
      <c r="A58" s="1" t="s">
        <v>27</v>
      </c>
      <c r="B58" s="1" t="str">
        <f t="shared" si="0"/>
        <v>SNIPER_72_1</v>
      </c>
      <c r="C58" s="1" t="s">
        <v>8</v>
      </c>
      <c r="D58" s="1">
        <v>1</v>
      </c>
      <c r="E58" s="1">
        <v>72</v>
      </c>
      <c r="F58" s="1">
        <f>AB58*FLOOR(AVERAGE(G58:H58)*E58,1)</f>
        <v>3132</v>
      </c>
      <c r="G58" s="1">
        <v>35</v>
      </c>
      <c r="H58" s="1">
        <v>52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90</v>
      </c>
      <c r="P58" s="1">
        <v>120</v>
      </c>
      <c r="Q58" s="1">
        <v>0.06</v>
      </c>
      <c r="R58" s="1">
        <v>0.08</v>
      </c>
      <c r="S58" s="1">
        <v>1.1499999999999999</v>
      </c>
      <c r="T58" s="1">
        <v>1.25</v>
      </c>
      <c r="U58" s="1">
        <v>3</v>
      </c>
      <c r="V58" s="1">
        <v>3</v>
      </c>
      <c r="W58" s="1">
        <v>5</v>
      </c>
      <c r="X58" s="1">
        <f t="shared" si="22"/>
        <v>24</v>
      </c>
      <c r="Y58" s="1">
        <f t="shared" si="23"/>
        <v>32</v>
      </c>
      <c r="Z58" s="1">
        <v>0</v>
      </c>
      <c r="AA58" s="1">
        <v>0</v>
      </c>
      <c r="AB58" s="1">
        <v>1</v>
      </c>
      <c r="AC58" s="1">
        <v>0</v>
      </c>
      <c r="AD58" s="1">
        <v>0</v>
      </c>
      <c r="AE58" s="1">
        <v>32</v>
      </c>
      <c r="AF58" s="1">
        <v>42</v>
      </c>
      <c r="AG58" s="1">
        <v>25</v>
      </c>
      <c r="AH58" s="1">
        <v>35</v>
      </c>
      <c r="AI58" s="1">
        <v>40</v>
      </c>
    </row>
    <row r="59" spans="1:35" x14ac:dyDescent="0.25">
      <c r="A59" s="1" t="s">
        <v>29</v>
      </c>
      <c r="B59" s="1" t="str">
        <f t="shared" si="0"/>
        <v>SNIPER_72_2</v>
      </c>
      <c r="C59" s="1" t="s">
        <v>8</v>
      </c>
      <c r="D59" s="1">
        <v>2</v>
      </c>
      <c r="E59" s="1">
        <v>72</v>
      </c>
      <c r="F59" s="1">
        <f t="shared" si="9"/>
        <v>4071</v>
      </c>
      <c r="G59" s="1">
        <f>ROUND((F59/E59)*0.8,1)</f>
        <v>45.2</v>
      </c>
      <c r="H59" s="1">
        <f>ROUND((F59/E59)*1.2,1)</f>
        <v>67.900000000000006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90</v>
      </c>
      <c r="P59" s="1">
        <v>120</v>
      </c>
      <c r="Q59" s="1">
        <v>0.06</v>
      </c>
      <c r="R59" s="1">
        <v>0.08</v>
      </c>
      <c r="S59" s="1">
        <v>1.1499999999999999</v>
      </c>
      <c r="T59" s="1">
        <v>1.25</v>
      </c>
      <c r="U59" s="1">
        <v>3</v>
      </c>
      <c r="V59" s="1">
        <v>3</v>
      </c>
      <c r="W59" s="1">
        <v>5</v>
      </c>
      <c r="X59" s="1">
        <f t="shared" si="22"/>
        <v>24</v>
      </c>
      <c r="Y59" s="1">
        <f t="shared" si="23"/>
        <v>32</v>
      </c>
      <c r="Z59" s="1">
        <v>0</v>
      </c>
      <c r="AA59" s="1">
        <v>0</v>
      </c>
      <c r="AB59" s="1">
        <v>1</v>
      </c>
      <c r="AC59" s="1">
        <v>0</v>
      </c>
      <c r="AD59" s="1">
        <v>0</v>
      </c>
      <c r="AE59" s="1">
        <v>32</v>
      </c>
      <c r="AF59" s="1">
        <v>42</v>
      </c>
      <c r="AG59" s="1">
        <v>25</v>
      </c>
      <c r="AH59" s="1">
        <v>35</v>
      </c>
      <c r="AI59" s="1">
        <v>40</v>
      </c>
    </row>
    <row r="60" spans="1:35" x14ac:dyDescent="0.25">
      <c r="A60" s="1" t="s">
        <v>25</v>
      </c>
      <c r="B60" s="1" t="str">
        <f t="shared" si="0"/>
        <v>SNIPER_72_3</v>
      </c>
      <c r="C60" s="1" t="s">
        <v>8</v>
      </c>
      <c r="D60" s="1">
        <v>3</v>
      </c>
      <c r="E60" s="1">
        <v>72</v>
      </c>
      <c r="F60" s="1">
        <f t="shared" si="9"/>
        <v>5292</v>
      </c>
      <c r="G60" s="1">
        <f>ROUND((F60/E60)*0.8,1)</f>
        <v>58.8</v>
      </c>
      <c r="H60" s="1">
        <f>ROUND((F60/E60)*1.2,1)</f>
        <v>88.2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90</v>
      </c>
      <c r="P60" s="1">
        <v>120</v>
      </c>
      <c r="Q60" s="1">
        <v>0.06</v>
      </c>
      <c r="R60" s="1">
        <v>0.08</v>
      </c>
      <c r="S60" s="1">
        <v>1.1499999999999999</v>
      </c>
      <c r="T60" s="1">
        <v>1.25</v>
      </c>
      <c r="U60" s="1">
        <v>3</v>
      </c>
      <c r="V60" s="1">
        <v>3</v>
      </c>
      <c r="W60" s="1">
        <v>5</v>
      </c>
      <c r="X60" s="1">
        <f t="shared" si="22"/>
        <v>24</v>
      </c>
      <c r="Y60" s="1">
        <f t="shared" si="23"/>
        <v>32</v>
      </c>
      <c r="Z60" s="1">
        <v>0</v>
      </c>
      <c r="AA60" s="1">
        <v>0</v>
      </c>
      <c r="AB60" s="1">
        <v>1</v>
      </c>
      <c r="AC60" s="1">
        <v>0</v>
      </c>
      <c r="AD60" s="1">
        <v>0</v>
      </c>
      <c r="AE60" s="1">
        <v>32</v>
      </c>
      <c r="AF60" s="1">
        <v>42</v>
      </c>
      <c r="AG60" s="1">
        <v>25</v>
      </c>
      <c r="AH60" s="1">
        <v>35</v>
      </c>
      <c r="AI60" s="1">
        <v>40</v>
      </c>
    </row>
    <row r="61" spans="1:35" x14ac:dyDescent="0.25">
      <c r="A61" s="1" t="s">
        <v>31</v>
      </c>
      <c r="B61" s="1" t="str">
        <f t="shared" si="0"/>
        <v>SNIPER_72_4</v>
      </c>
      <c r="C61" s="1" t="s">
        <v>8</v>
      </c>
      <c r="D61" s="1">
        <v>4</v>
      </c>
      <c r="E61" s="1">
        <v>72</v>
      </c>
      <c r="F61" s="1">
        <f t="shared" si="9"/>
        <v>6879</v>
      </c>
      <c r="G61" s="1">
        <f>ROUND((F61/E61)*0.8,1)</f>
        <v>76.400000000000006</v>
      </c>
      <c r="H61" s="1">
        <f>ROUND((F61/E61)*1.2,1)</f>
        <v>114.7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90</v>
      </c>
      <c r="P61" s="1">
        <v>120</v>
      </c>
      <c r="Q61" s="1">
        <v>0.06</v>
      </c>
      <c r="R61" s="1">
        <v>0.08</v>
      </c>
      <c r="S61" s="1">
        <v>1.1499999999999999</v>
      </c>
      <c r="T61" s="1">
        <v>1.25</v>
      </c>
      <c r="U61" s="1">
        <v>3</v>
      </c>
      <c r="V61" s="1">
        <v>3</v>
      </c>
      <c r="W61" s="1">
        <v>5</v>
      </c>
      <c r="X61" s="1">
        <f t="shared" si="22"/>
        <v>24</v>
      </c>
      <c r="Y61" s="1">
        <f t="shared" si="23"/>
        <v>32</v>
      </c>
      <c r="Z61" s="1">
        <v>0</v>
      </c>
      <c r="AA61" s="1">
        <v>0</v>
      </c>
      <c r="AB61" s="1">
        <v>1</v>
      </c>
      <c r="AC61" s="1">
        <v>0</v>
      </c>
      <c r="AD61" s="1">
        <v>0</v>
      </c>
      <c r="AE61" s="1">
        <v>32</v>
      </c>
      <c r="AF61" s="1">
        <v>42</v>
      </c>
      <c r="AG61" s="1">
        <v>25</v>
      </c>
      <c r="AH61" s="1">
        <v>35</v>
      </c>
      <c r="AI61" s="1">
        <v>40</v>
      </c>
    </row>
    <row r="62" spans="1:35" x14ac:dyDescent="0.25">
      <c r="A62" s="1" t="s">
        <v>26</v>
      </c>
      <c r="B62" s="1" t="str">
        <f t="shared" si="0"/>
        <v>SNIPER_72_5</v>
      </c>
      <c r="C62" s="1" t="s">
        <v>8</v>
      </c>
      <c r="D62" s="1">
        <v>5</v>
      </c>
      <c r="E62" s="1">
        <v>72</v>
      </c>
      <c r="F62" s="1">
        <f t="shared" si="9"/>
        <v>8942</v>
      </c>
      <c r="G62" s="1">
        <f>ROUND((F62/E62)*0.8,1)</f>
        <v>99.4</v>
      </c>
      <c r="H62" s="1">
        <f>ROUND((F62/E62)*1.2,1)</f>
        <v>149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90</v>
      </c>
      <c r="P62" s="1">
        <v>120</v>
      </c>
      <c r="Q62" s="1">
        <v>0.06</v>
      </c>
      <c r="R62" s="1">
        <v>0.08</v>
      </c>
      <c r="S62" s="1">
        <v>1.1499999999999999</v>
      </c>
      <c r="T62" s="1">
        <v>1.25</v>
      </c>
      <c r="U62" s="1">
        <v>3</v>
      </c>
      <c r="V62" s="1">
        <v>3</v>
      </c>
      <c r="W62" s="1">
        <v>5</v>
      </c>
      <c r="X62" s="1">
        <f t="shared" si="22"/>
        <v>24</v>
      </c>
      <c r="Y62" s="1">
        <f t="shared" si="23"/>
        <v>32</v>
      </c>
      <c r="Z62" s="1">
        <v>0</v>
      </c>
      <c r="AA62" s="1">
        <v>0</v>
      </c>
      <c r="AB62" s="1">
        <v>1</v>
      </c>
      <c r="AC62" s="1">
        <v>0</v>
      </c>
      <c r="AD62" s="1">
        <v>0</v>
      </c>
      <c r="AE62" s="1">
        <v>32</v>
      </c>
      <c r="AF62" s="1">
        <v>42</v>
      </c>
      <c r="AG62" s="1">
        <v>25</v>
      </c>
      <c r="AH62" s="1">
        <v>35</v>
      </c>
      <c r="AI62" s="1">
        <v>40</v>
      </c>
    </row>
    <row r="63" spans="1:35" x14ac:dyDescent="0.25">
      <c r="A63" s="1" t="s">
        <v>41</v>
      </c>
      <c r="B63" s="1" t="str">
        <f t="shared" si="0"/>
        <v>SNIPER_72_6</v>
      </c>
      <c r="C63" s="1" t="s">
        <v>8</v>
      </c>
      <c r="D63" s="1">
        <v>6</v>
      </c>
      <c r="E63" s="1">
        <v>72</v>
      </c>
      <c r="F63" s="1">
        <f t="shared" si="9"/>
        <v>11624</v>
      </c>
      <c r="G63" s="1">
        <f>ROUND((F63/E63)*0.8,1)</f>
        <v>129.19999999999999</v>
      </c>
      <c r="H63" s="1">
        <f>ROUND((F63/E63)*1.2,1)</f>
        <v>193.7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90</v>
      </c>
      <c r="P63" s="1">
        <v>120</v>
      </c>
      <c r="Q63" s="1">
        <v>0.06</v>
      </c>
      <c r="R63" s="1">
        <v>0.08</v>
      </c>
      <c r="S63" s="1">
        <v>1.1499999999999999</v>
      </c>
      <c r="T63" s="1">
        <v>1.25</v>
      </c>
      <c r="U63" s="1">
        <v>3</v>
      </c>
      <c r="V63" s="1">
        <v>3</v>
      </c>
      <c r="W63" s="1">
        <v>5</v>
      </c>
      <c r="X63" s="1">
        <f t="shared" si="22"/>
        <v>24</v>
      </c>
      <c r="Y63" s="1">
        <f t="shared" si="23"/>
        <v>32</v>
      </c>
      <c r="Z63" s="1">
        <v>0</v>
      </c>
      <c r="AA63" s="1">
        <v>0</v>
      </c>
      <c r="AB63" s="1">
        <v>1</v>
      </c>
      <c r="AC63" s="1">
        <v>0</v>
      </c>
      <c r="AD63" s="1">
        <v>0</v>
      </c>
      <c r="AE63" s="1">
        <v>32</v>
      </c>
      <c r="AF63" s="1">
        <v>42</v>
      </c>
      <c r="AG63" s="1">
        <v>25</v>
      </c>
      <c r="AH63" s="1">
        <v>35</v>
      </c>
      <c r="AI63" s="1">
        <v>40</v>
      </c>
    </row>
    <row r="64" spans="1:35" x14ac:dyDescent="0.25">
      <c r="A64" s="1" t="s">
        <v>30</v>
      </c>
      <c r="B64" s="1" t="str">
        <f t="shared" ref="B64:B71" si="24">CONCATENATE(C64,"_",E64,"_",D64)</f>
        <v>SNIPER_72_7</v>
      </c>
      <c r="C64" s="1" t="s">
        <v>8</v>
      </c>
      <c r="D64" s="1">
        <v>7</v>
      </c>
      <c r="E64" s="1">
        <v>72</v>
      </c>
      <c r="F64" s="1">
        <f t="shared" ref="F64:F71" si="25">FLOOR(F63*1.3,1)</f>
        <v>15111</v>
      </c>
      <c r="G64" s="1">
        <f t="shared" ref="G64:G71" si="26">ROUND((F64/E64)*0.8,1)</f>
        <v>167.9</v>
      </c>
      <c r="H64" s="1">
        <f t="shared" ref="H64:H71" si="27">ROUND((F64/E64)*1.2,1)</f>
        <v>251.9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90</v>
      </c>
      <c r="P64" s="1">
        <v>120</v>
      </c>
      <c r="Q64" s="1">
        <v>0.06</v>
      </c>
      <c r="R64" s="1">
        <v>0.08</v>
      </c>
      <c r="S64" s="1">
        <v>1.1499999999999999</v>
      </c>
      <c r="T64" s="1">
        <v>1.25</v>
      </c>
      <c r="U64" s="1">
        <v>3</v>
      </c>
      <c r="V64" s="1">
        <v>3</v>
      </c>
      <c r="W64" s="1">
        <v>5</v>
      </c>
      <c r="X64" s="1">
        <f t="shared" si="22"/>
        <v>24</v>
      </c>
      <c r="Y64" s="1">
        <f t="shared" si="23"/>
        <v>32</v>
      </c>
      <c r="Z64" s="1">
        <v>0</v>
      </c>
      <c r="AA64" s="1">
        <v>0</v>
      </c>
      <c r="AB64" s="1">
        <v>1</v>
      </c>
      <c r="AC64" s="1">
        <v>0</v>
      </c>
      <c r="AD64" s="1">
        <v>0</v>
      </c>
      <c r="AE64" s="1">
        <v>32</v>
      </c>
      <c r="AF64" s="1">
        <v>42</v>
      </c>
      <c r="AG64" s="1">
        <v>25</v>
      </c>
      <c r="AH64" s="1">
        <v>35</v>
      </c>
      <c r="AI64" s="1">
        <v>40</v>
      </c>
    </row>
    <row r="65" spans="1:35" x14ac:dyDescent="0.25">
      <c r="A65" s="1" t="s">
        <v>42</v>
      </c>
      <c r="B65" s="1" t="str">
        <f t="shared" si="24"/>
        <v>SNIPER_72_8</v>
      </c>
      <c r="C65" s="1" t="s">
        <v>8</v>
      </c>
      <c r="D65" s="1">
        <v>8</v>
      </c>
      <c r="E65" s="1">
        <v>72</v>
      </c>
      <c r="F65" s="1">
        <f t="shared" si="25"/>
        <v>19644</v>
      </c>
      <c r="G65" s="1">
        <f t="shared" si="26"/>
        <v>218.3</v>
      </c>
      <c r="H65" s="1">
        <f t="shared" si="27"/>
        <v>327.39999999999998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90</v>
      </c>
      <c r="P65" s="1">
        <v>120</v>
      </c>
      <c r="Q65" s="1">
        <v>0.06</v>
      </c>
      <c r="R65" s="1">
        <v>0.08</v>
      </c>
      <c r="S65" s="1">
        <v>1.1499999999999999</v>
      </c>
      <c r="T65" s="1">
        <v>1.25</v>
      </c>
      <c r="U65" s="1">
        <v>3</v>
      </c>
      <c r="V65" s="1">
        <v>3</v>
      </c>
      <c r="W65" s="1">
        <v>5</v>
      </c>
      <c r="X65" s="1">
        <f t="shared" si="22"/>
        <v>24</v>
      </c>
      <c r="Y65" s="1">
        <f t="shared" si="23"/>
        <v>32</v>
      </c>
      <c r="Z65" s="1">
        <v>0</v>
      </c>
      <c r="AA65" s="1">
        <v>0</v>
      </c>
      <c r="AB65" s="1">
        <v>1</v>
      </c>
      <c r="AC65" s="1">
        <v>0</v>
      </c>
      <c r="AD65" s="1">
        <v>0</v>
      </c>
      <c r="AE65" s="1">
        <v>32</v>
      </c>
      <c r="AF65" s="1">
        <v>42</v>
      </c>
      <c r="AG65" s="1">
        <v>25</v>
      </c>
      <c r="AH65" s="1">
        <v>35</v>
      </c>
      <c r="AI65" s="1">
        <v>40</v>
      </c>
    </row>
    <row r="66" spans="1:35" x14ac:dyDescent="0.25">
      <c r="A66" s="1" t="s">
        <v>32</v>
      </c>
      <c r="B66" s="1" t="str">
        <f t="shared" si="24"/>
        <v>SNIPER_72_9</v>
      </c>
      <c r="C66" s="1" t="s">
        <v>8</v>
      </c>
      <c r="D66" s="1">
        <v>9</v>
      </c>
      <c r="E66" s="1">
        <v>72</v>
      </c>
      <c r="F66" s="1">
        <f t="shared" si="25"/>
        <v>25537</v>
      </c>
      <c r="G66" s="1">
        <f t="shared" si="26"/>
        <v>283.7</v>
      </c>
      <c r="H66" s="1">
        <f t="shared" si="27"/>
        <v>425.6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90</v>
      </c>
      <c r="P66" s="1">
        <v>120</v>
      </c>
      <c r="Q66" s="1">
        <v>0.06</v>
      </c>
      <c r="R66" s="1">
        <v>0.08</v>
      </c>
      <c r="S66" s="1">
        <v>1.1499999999999999</v>
      </c>
      <c r="T66" s="1">
        <v>1.25</v>
      </c>
      <c r="U66" s="1">
        <v>3</v>
      </c>
      <c r="V66" s="1">
        <v>3</v>
      </c>
      <c r="W66" s="1">
        <v>5</v>
      </c>
      <c r="X66" s="1">
        <f t="shared" si="22"/>
        <v>24</v>
      </c>
      <c r="Y66" s="1">
        <f t="shared" si="23"/>
        <v>32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32</v>
      </c>
      <c r="AF66" s="1">
        <v>42</v>
      </c>
      <c r="AG66" s="1">
        <v>25</v>
      </c>
      <c r="AH66" s="1">
        <v>35</v>
      </c>
      <c r="AI66" s="1">
        <v>40</v>
      </c>
    </row>
    <row r="67" spans="1:35" x14ac:dyDescent="0.25">
      <c r="A67" s="1" t="s">
        <v>33</v>
      </c>
      <c r="B67" s="1" t="str">
        <f t="shared" si="24"/>
        <v>SNIPER_72_10</v>
      </c>
      <c r="C67" s="1" t="s">
        <v>8</v>
      </c>
      <c r="D67" s="1">
        <v>10</v>
      </c>
      <c r="E67" s="1">
        <v>72</v>
      </c>
      <c r="F67" s="1">
        <f t="shared" si="25"/>
        <v>33198</v>
      </c>
      <c r="G67" s="1">
        <f t="shared" si="26"/>
        <v>368.9</v>
      </c>
      <c r="H67" s="1">
        <f t="shared" si="27"/>
        <v>553.29999999999995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90</v>
      </c>
      <c r="P67" s="1">
        <v>120</v>
      </c>
      <c r="Q67" s="1">
        <v>0.06</v>
      </c>
      <c r="R67" s="1">
        <v>0.08</v>
      </c>
      <c r="S67" s="1">
        <v>1.1499999999999999</v>
      </c>
      <c r="T67" s="1">
        <v>1.25</v>
      </c>
      <c r="U67" s="1">
        <v>3</v>
      </c>
      <c r="V67" s="1">
        <v>3</v>
      </c>
      <c r="W67" s="1">
        <v>5</v>
      </c>
      <c r="X67" s="1">
        <f t="shared" si="22"/>
        <v>24</v>
      </c>
      <c r="Y67" s="1">
        <f t="shared" si="23"/>
        <v>32</v>
      </c>
      <c r="Z67" s="1">
        <v>0</v>
      </c>
      <c r="AA67" s="1">
        <v>0</v>
      </c>
      <c r="AB67" s="1">
        <v>1</v>
      </c>
      <c r="AC67" s="1">
        <v>0</v>
      </c>
      <c r="AD67" s="1">
        <v>0</v>
      </c>
      <c r="AE67" s="1">
        <v>32</v>
      </c>
      <c r="AF67" s="1">
        <v>42</v>
      </c>
      <c r="AG67" s="1">
        <v>25</v>
      </c>
      <c r="AH67" s="1">
        <v>35</v>
      </c>
      <c r="AI67" s="1">
        <v>40</v>
      </c>
    </row>
    <row r="68" spans="1:35" x14ac:dyDescent="0.25">
      <c r="A68" s="1" t="s">
        <v>34</v>
      </c>
      <c r="B68" s="1" t="str">
        <f t="shared" si="24"/>
        <v>SNIPER_72_11</v>
      </c>
      <c r="C68" s="1" t="s">
        <v>8</v>
      </c>
      <c r="D68" s="1">
        <v>11</v>
      </c>
      <c r="E68" s="1">
        <v>72</v>
      </c>
      <c r="F68" s="1">
        <f t="shared" si="25"/>
        <v>43157</v>
      </c>
      <c r="G68" s="1">
        <f t="shared" si="26"/>
        <v>479.5</v>
      </c>
      <c r="H68" s="1">
        <f t="shared" si="27"/>
        <v>719.3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90</v>
      </c>
      <c r="P68" s="1">
        <v>120</v>
      </c>
      <c r="Q68" s="1">
        <v>0.06</v>
      </c>
      <c r="R68" s="1">
        <v>0.08</v>
      </c>
      <c r="S68" s="1">
        <v>1.1499999999999999</v>
      </c>
      <c r="T68" s="1">
        <v>1.25</v>
      </c>
      <c r="U68" s="1">
        <v>3</v>
      </c>
      <c r="V68" s="1">
        <v>3</v>
      </c>
      <c r="W68" s="1">
        <v>5</v>
      </c>
      <c r="X68" s="1">
        <f t="shared" si="22"/>
        <v>24</v>
      </c>
      <c r="Y68" s="1">
        <f t="shared" si="23"/>
        <v>32</v>
      </c>
      <c r="Z68" s="1">
        <v>0</v>
      </c>
      <c r="AA68" s="1">
        <v>0</v>
      </c>
      <c r="AB68" s="1">
        <v>1</v>
      </c>
      <c r="AC68" s="1">
        <v>0</v>
      </c>
      <c r="AD68" s="1">
        <v>0</v>
      </c>
      <c r="AE68" s="1">
        <v>32</v>
      </c>
      <c r="AF68" s="1">
        <v>42</v>
      </c>
      <c r="AG68" s="1">
        <v>25</v>
      </c>
      <c r="AH68" s="1">
        <v>35</v>
      </c>
      <c r="AI68" s="1">
        <v>40</v>
      </c>
    </row>
    <row r="69" spans="1:35" x14ac:dyDescent="0.25">
      <c r="A69" s="1" t="s">
        <v>36</v>
      </c>
      <c r="B69" s="1" t="str">
        <f t="shared" si="24"/>
        <v>SNIPER_72_12</v>
      </c>
      <c r="C69" s="1" t="s">
        <v>8</v>
      </c>
      <c r="D69" s="1">
        <v>12</v>
      </c>
      <c r="E69" s="1">
        <v>72</v>
      </c>
      <c r="F69" s="1">
        <f t="shared" si="25"/>
        <v>56104</v>
      </c>
      <c r="G69" s="1">
        <f t="shared" si="26"/>
        <v>623.4</v>
      </c>
      <c r="H69" s="1">
        <f t="shared" si="27"/>
        <v>935.1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90</v>
      </c>
      <c r="P69" s="1">
        <v>120</v>
      </c>
      <c r="Q69" s="1">
        <v>0.06</v>
      </c>
      <c r="R69" s="1">
        <v>0.08</v>
      </c>
      <c r="S69" s="1">
        <v>1.1499999999999999</v>
      </c>
      <c r="T69" s="1">
        <v>1.25</v>
      </c>
      <c r="U69" s="1">
        <v>3</v>
      </c>
      <c r="V69" s="1">
        <v>3</v>
      </c>
      <c r="W69" s="1">
        <v>5</v>
      </c>
      <c r="X69" s="1">
        <f t="shared" si="22"/>
        <v>24</v>
      </c>
      <c r="Y69" s="1">
        <f t="shared" si="23"/>
        <v>32</v>
      </c>
      <c r="Z69" s="1">
        <v>0</v>
      </c>
      <c r="AA69" s="1">
        <v>0</v>
      </c>
      <c r="AB69" s="1">
        <v>1</v>
      </c>
      <c r="AC69" s="1">
        <v>0</v>
      </c>
      <c r="AD69" s="1">
        <v>0</v>
      </c>
      <c r="AE69" s="1">
        <v>32</v>
      </c>
      <c r="AF69" s="1">
        <v>42</v>
      </c>
      <c r="AG69" s="1">
        <v>25</v>
      </c>
      <c r="AH69" s="1">
        <v>35</v>
      </c>
      <c r="AI69" s="1">
        <v>40</v>
      </c>
    </row>
    <row r="70" spans="1:35" x14ac:dyDescent="0.25">
      <c r="A70" s="1" t="s">
        <v>28</v>
      </c>
      <c r="B70" s="1" t="str">
        <f t="shared" si="24"/>
        <v>SNIPER_72_13</v>
      </c>
      <c r="C70" s="1" t="s">
        <v>8</v>
      </c>
      <c r="D70" s="1">
        <v>13</v>
      </c>
      <c r="E70" s="1">
        <v>72</v>
      </c>
      <c r="F70" s="1">
        <f t="shared" si="25"/>
        <v>72935</v>
      </c>
      <c r="G70" s="1">
        <f t="shared" si="26"/>
        <v>810.4</v>
      </c>
      <c r="H70" s="1">
        <f t="shared" si="27"/>
        <v>1215.5999999999999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90</v>
      </c>
      <c r="P70" s="1">
        <v>120</v>
      </c>
      <c r="Q70" s="1">
        <v>0.06</v>
      </c>
      <c r="R70" s="1">
        <v>0.08</v>
      </c>
      <c r="S70" s="1">
        <v>1.1499999999999999</v>
      </c>
      <c r="T70" s="1">
        <v>1.25</v>
      </c>
      <c r="U70" s="1">
        <v>3</v>
      </c>
      <c r="V70" s="1">
        <v>3</v>
      </c>
      <c r="W70" s="1">
        <v>5</v>
      </c>
      <c r="X70" s="1">
        <f t="shared" si="22"/>
        <v>24</v>
      </c>
      <c r="Y70" s="1">
        <f t="shared" si="23"/>
        <v>32</v>
      </c>
      <c r="Z70" s="1">
        <v>0</v>
      </c>
      <c r="AA70" s="1">
        <v>0</v>
      </c>
      <c r="AB70" s="1">
        <v>1</v>
      </c>
      <c r="AC70" s="1">
        <v>0</v>
      </c>
      <c r="AD70" s="1">
        <v>0</v>
      </c>
      <c r="AE70" s="1">
        <v>32</v>
      </c>
      <c r="AF70" s="1">
        <v>42</v>
      </c>
      <c r="AG70" s="1">
        <v>25</v>
      </c>
      <c r="AH70" s="1">
        <v>35</v>
      </c>
      <c r="AI70" s="1">
        <v>40</v>
      </c>
    </row>
    <row r="71" spans="1:35" x14ac:dyDescent="0.25">
      <c r="A71" s="1" t="s">
        <v>35</v>
      </c>
      <c r="B71" s="1" t="str">
        <f t="shared" si="24"/>
        <v>SNIPER_72_14</v>
      </c>
      <c r="C71" s="1" t="s">
        <v>8</v>
      </c>
      <c r="D71" s="1">
        <v>14</v>
      </c>
      <c r="E71" s="1">
        <v>72</v>
      </c>
      <c r="F71" s="1">
        <f t="shared" si="25"/>
        <v>94815</v>
      </c>
      <c r="G71" s="1">
        <f t="shared" si="26"/>
        <v>1053.5</v>
      </c>
      <c r="H71" s="1">
        <f t="shared" si="27"/>
        <v>1580.3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90</v>
      </c>
      <c r="P71" s="1">
        <v>120</v>
      </c>
      <c r="Q71" s="1">
        <v>0.06</v>
      </c>
      <c r="R71" s="1">
        <v>0.08</v>
      </c>
      <c r="S71" s="1">
        <v>1.1499999999999999</v>
      </c>
      <c r="T71" s="1">
        <v>1.25</v>
      </c>
      <c r="U71" s="1">
        <v>3</v>
      </c>
      <c r="V71" s="1">
        <v>3</v>
      </c>
      <c r="W71" s="1">
        <v>5</v>
      </c>
      <c r="X71" s="1">
        <f t="shared" si="22"/>
        <v>24</v>
      </c>
      <c r="Y71" s="1">
        <f t="shared" si="23"/>
        <v>32</v>
      </c>
      <c r="Z71" s="1">
        <v>0</v>
      </c>
      <c r="AA71" s="1">
        <v>0</v>
      </c>
      <c r="AB71" s="1">
        <v>1</v>
      </c>
      <c r="AC71" s="1">
        <v>0</v>
      </c>
      <c r="AD71" s="1">
        <v>0</v>
      </c>
      <c r="AE71" s="1">
        <v>32</v>
      </c>
      <c r="AF71" s="1">
        <v>42</v>
      </c>
      <c r="AG71" s="1">
        <v>25</v>
      </c>
      <c r="AH71" s="1">
        <v>35</v>
      </c>
      <c r="AI71" s="1">
        <v>40</v>
      </c>
    </row>
    <row r="72" spans="1:35" x14ac:dyDescent="0.25">
      <c r="A72" s="1" t="s">
        <v>27</v>
      </c>
      <c r="B72" s="1" t="str">
        <f t="shared" si="0"/>
        <v>SHOTGUN_55_1</v>
      </c>
      <c r="C72" s="1" t="s">
        <v>9</v>
      </c>
      <c r="D72" s="1">
        <v>1</v>
      </c>
      <c r="E72" s="1">
        <v>55</v>
      </c>
      <c r="F72" s="1">
        <f>AB72*FLOOR(AVERAGE(G72:H72)*E72,1)</f>
        <v>4400</v>
      </c>
      <c r="G72" s="1">
        <v>8</v>
      </c>
      <c r="H72" s="1">
        <v>12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35</v>
      </c>
      <c r="P72" s="1">
        <v>50</v>
      </c>
      <c r="Q72" s="1">
        <v>0.02</v>
      </c>
      <c r="R72" s="1">
        <v>0.04</v>
      </c>
      <c r="S72" s="1">
        <v>1.1499999999999999</v>
      </c>
      <c r="T72" s="1">
        <v>1.25</v>
      </c>
      <c r="U72" s="1">
        <v>16</v>
      </c>
      <c r="V72" s="1">
        <v>4</v>
      </c>
      <c r="W72" s="1">
        <v>6</v>
      </c>
      <c r="X72" s="1">
        <f t="shared" si="22"/>
        <v>32</v>
      </c>
      <c r="Y72" s="1">
        <f t="shared" si="23"/>
        <v>40</v>
      </c>
      <c r="Z72" s="1">
        <v>0</v>
      </c>
      <c r="AA72" s="1">
        <v>0</v>
      </c>
      <c r="AB72" s="1">
        <v>8</v>
      </c>
      <c r="AC72" s="1">
        <v>1</v>
      </c>
      <c r="AD72" s="1">
        <v>3</v>
      </c>
      <c r="AE72" s="1">
        <v>35</v>
      </c>
      <c r="AF72" s="1">
        <v>44</v>
      </c>
      <c r="AG72" s="1">
        <v>30</v>
      </c>
      <c r="AH72" s="1">
        <v>35</v>
      </c>
      <c r="AI72" s="1">
        <v>25</v>
      </c>
    </row>
    <row r="73" spans="1:35" x14ac:dyDescent="0.25">
      <c r="A73" s="1" t="s">
        <v>29</v>
      </c>
      <c r="B73" s="1" t="str">
        <f t="shared" si="0"/>
        <v>SHOTGUN_55_2</v>
      </c>
      <c r="C73" s="1" t="s">
        <v>9</v>
      </c>
      <c r="D73" s="1">
        <v>2</v>
      </c>
      <c r="E73" s="1">
        <v>55</v>
      </c>
      <c r="F73" s="1">
        <f t="shared" si="9"/>
        <v>5720</v>
      </c>
      <c r="G73" s="1">
        <f>ROUND((F73/E73)*0.1,1)</f>
        <v>10.4</v>
      </c>
      <c r="H73" s="1">
        <f>ROUND((F73/E73)*1.2/8,1)</f>
        <v>15.6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35</v>
      </c>
      <c r="P73" s="1">
        <v>50</v>
      </c>
      <c r="Q73" s="1">
        <v>0.02</v>
      </c>
      <c r="R73" s="1">
        <v>0.04</v>
      </c>
      <c r="S73" s="1">
        <v>1.1499999999999999</v>
      </c>
      <c r="T73" s="1">
        <v>1.25</v>
      </c>
      <c r="U73" s="1">
        <v>16</v>
      </c>
      <c r="V73" s="1">
        <v>4</v>
      </c>
      <c r="W73" s="1">
        <v>6</v>
      </c>
      <c r="X73" s="1">
        <f t="shared" si="22"/>
        <v>32</v>
      </c>
      <c r="Y73" s="1">
        <f t="shared" si="23"/>
        <v>40</v>
      </c>
      <c r="Z73" s="1">
        <v>0</v>
      </c>
      <c r="AA73" s="1">
        <v>0</v>
      </c>
      <c r="AB73" s="1">
        <v>8</v>
      </c>
      <c r="AC73" s="1">
        <v>1</v>
      </c>
      <c r="AD73" s="1">
        <v>3</v>
      </c>
      <c r="AE73" s="1">
        <v>35</v>
      </c>
      <c r="AF73" s="1">
        <v>44</v>
      </c>
      <c r="AG73" s="1">
        <v>30</v>
      </c>
      <c r="AH73" s="1">
        <v>35</v>
      </c>
      <c r="AI73" s="1">
        <v>25</v>
      </c>
    </row>
    <row r="74" spans="1:35" x14ac:dyDescent="0.25">
      <c r="A74" s="1" t="s">
        <v>25</v>
      </c>
      <c r="B74" s="1" t="str">
        <f t="shared" si="0"/>
        <v>SHOTGUN_55_3</v>
      </c>
      <c r="C74" s="1" t="s">
        <v>9</v>
      </c>
      <c r="D74" s="1">
        <v>3</v>
      </c>
      <c r="E74" s="1">
        <v>55</v>
      </c>
      <c r="F74" s="1">
        <f t="shared" si="9"/>
        <v>7436</v>
      </c>
      <c r="G74" s="1">
        <f>ROUND((F74/E74)*0.1,1)</f>
        <v>13.5</v>
      </c>
      <c r="H74" s="1">
        <f>ROUND((F74/E74)*1.2/8,1)</f>
        <v>20.3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35</v>
      </c>
      <c r="P74" s="1">
        <v>50</v>
      </c>
      <c r="Q74" s="1">
        <v>0.02</v>
      </c>
      <c r="R74" s="1">
        <v>0.04</v>
      </c>
      <c r="S74" s="1">
        <v>1.1499999999999999</v>
      </c>
      <c r="T74" s="1">
        <v>1.25</v>
      </c>
      <c r="U74" s="1">
        <v>16</v>
      </c>
      <c r="V74" s="1">
        <v>4</v>
      </c>
      <c r="W74" s="1">
        <v>6</v>
      </c>
      <c r="X74" s="1">
        <f t="shared" si="22"/>
        <v>32</v>
      </c>
      <c r="Y74" s="1">
        <f t="shared" si="23"/>
        <v>40</v>
      </c>
      <c r="Z74" s="1">
        <v>0</v>
      </c>
      <c r="AA74" s="1">
        <v>0</v>
      </c>
      <c r="AB74" s="1">
        <v>8</v>
      </c>
      <c r="AC74" s="1">
        <v>1</v>
      </c>
      <c r="AD74" s="1">
        <v>3</v>
      </c>
      <c r="AE74" s="1">
        <v>35</v>
      </c>
      <c r="AF74" s="1">
        <v>44</v>
      </c>
      <c r="AG74" s="1">
        <v>30</v>
      </c>
      <c r="AH74" s="1">
        <v>35</v>
      </c>
      <c r="AI74" s="1">
        <v>25</v>
      </c>
    </row>
    <row r="75" spans="1:35" x14ac:dyDescent="0.25">
      <c r="A75" s="1" t="s">
        <v>31</v>
      </c>
      <c r="B75" s="1" t="str">
        <f t="shared" si="0"/>
        <v>SHOTGUN_55_4</v>
      </c>
      <c r="C75" s="1" t="s">
        <v>9</v>
      </c>
      <c r="D75" s="1">
        <v>4</v>
      </c>
      <c r="E75" s="1">
        <v>55</v>
      </c>
      <c r="F75" s="1">
        <f t="shared" si="9"/>
        <v>9666</v>
      </c>
      <c r="G75" s="1">
        <f>ROUND((F75/E75)*0.1,1)</f>
        <v>17.600000000000001</v>
      </c>
      <c r="H75" s="1">
        <f>ROUND((F75/E75)*1.2/8,1)</f>
        <v>26.4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35</v>
      </c>
      <c r="P75" s="1">
        <v>50</v>
      </c>
      <c r="Q75" s="1">
        <v>0.02</v>
      </c>
      <c r="R75" s="1">
        <v>0.04</v>
      </c>
      <c r="S75" s="1">
        <v>1.1499999999999999</v>
      </c>
      <c r="T75" s="1">
        <v>1.25</v>
      </c>
      <c r="U75" s="1">
        <v>16</v>
      </c>
      <c r="V75" s="1">
        <v>4</v>
      </c>
      <c r="W75" s="1">
        <v>6</v>
      </c>
      <c r="X75" s="1">
        <f t="shared" si="22"/>
        <v>32</v>
      </c>
      <c r="Y75" s="1">
        <f t="shared" si="23"/>
        <v>40</v>
      </c>
      <c r="Z75" s="1">
        <v>0</v>
      </c>
      <c r="AA75" s="1">
        <v>0</v>
      </c>
      <c r="AB75" s="1">
        <v>8</v>
      </c>
      <c r="AC75" s="1">
        <v>1</v>
      </c>
      <c r="AD75" s="1">
        <v>3</v>
      </c>
      <c r="AE75" s="1">
        <v>35</v>
      </c>
      <c r="AF75" s="1">
        <v>44</v>
      </c>
      <c r="AG75" s="1">
        <v>30</v>
      </c>
      <c r="AH75" s="1">
        <v>35</v>
      </c>
      <c r="AI75" s="1">
        <v>25</v>
      </c>
    </row>
    <row r="76" spans="1:35" x14ac:dyDescent="0.25">
      <c r="A76" s="1" t="s">
        <v>26</v>
      </c>
      <c r="B76" s="1" t="str">
        <f t="shared" si="0"/>
        <v>SHOTGUN_55_5</v>
      </c>
      <c r="C76" s="1" t="s">
        <v>9</v>
      </c>
      <c r="D76" s="1">
        <v>5</v>
      </c>
      <c r="E76" s="1">
        <v>55</v>
      </c>
      <c r="F76" s="1">
        <f t="shared" si="9"/>
        <v>12565</v>
      </c>
      <c r="G76" s="1">
        <f>ROUND((F76/E76)*0.1,1)</f>
        <v>22.8</v>
      </c>
      <c r="H76" s="1">
        <f>ROUND((F76/E76)*1.2/8,1)</f>
        <v>34.299999999999997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35</v>
      </c>
      <c r="P76" s="1">
        <v>50</v>
      </c>
      <c r="Q76" s="1">
        <v>0.02</v>
      </c>
      <c r="R76" s="1">
        <v>0.04</v>
      </c>
      <c r="S76" s="1">
        <v>1.1499999999999999</v>
      </c>
      <c r="T76" s="1">
        <v>1.25</v>
      </c>
      <c r="U76" s="1">
        <v>16</v>
      </c>
      <c r="V76" s="1">
        <v>4</v>
      </c>
      <c r="W76" s="1">
        <v>6</v>
      </c>
      <c r="X76" s="1">
        <f t="shared" si="22"/>
        <v>32</v>
      </c>
      <c r="Y76" s="1">
        <f t="shared" si="23"/>
        <v>40</v>
      </c>
      <c r="Z76" s="1">
        <v>0</v>
      </c>
      <c r="AA76" s="1">
        <v>0</v>
      </c>
      <c r="AB76" s="1">
        <v>8</v>
      </c>
      <c r="AC76" s="1">
        <v>1</v>
      </c>
      <c r="AD76" s="1">
        <v>3</v>
      </c>
      <c r="AE76" s="1">
        <v>35</v>
      </c>
      <c r="AF76" s="1">
        <v>44</v>
      </c>
      <c r="AG76" s="1">
        <v>30</v>
      </c>
      <c r="AH76" s="1">
        <v>35</v>
      </c>
      <c r="AI76" s="1">
        <v>25</v>
      </c>
    </row>
    <row r="77" spans="1:35" x14ac:dyDescent="0.25">
      <c r="A77" s="1" t="s">
        <v>41</v>
      </c>
      <c r="B77" s="1" t="str">
        <f t="shared" si="0"/>
        <v>SHOTGUN_55_6</v>
      </c>
      <c r="C77" s="1" t="s">
        <v>9</v>
      </c>
      <c r="D77" s="1">
        <v>6</v>
      </c>
      <c r="E77" s="1">
        <v>55</v>
      </c>
      <c r="F77" s="1">
        <f t="shared" si="9"/>
        <v>16334</v>
      </c>
      <c r="G77" s="1">
        <f>ROUND((F77/E77)*0.1,1)</f>
        <v>29.7</v>
      </c>
      <c r="H77" s="1">
        <f>ROUND((F77/E77)*1.2/8,1)</f>
        <v>44.5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35</v>
      </c>
      <c r="P77" s="1">
        <v>50</v>
      </c>
      <c r="Q77" s="1">
        <v>0.02</v>
      </c>
      <c r="R77" s="1">
        <v>0.04</v>
      </c>
      <c r="S77" s="1">
        <v>1.1499999999999999</v>
      </c>
      <c r="T77" s="1">
        <v>1.25</v>
      </c>
      <c r="U77" s="1">
        <v>16</v>
      </c>
      <c r="V77" s="1">
        <v>4</v>
      </c>
      <c r="W77" s="1">
        <v>6</v>
      </c>
      <c r="X77" s="1">
        <f t="shared" si="22"/>
        <v>32</v>
      </c>
      <c r="Y77" s="1">
        <f t="shared" si="23"/>
        <v>40</v>
      </c>
      <c r="Z77" s="1">
        <v>0</v>
      </c>
      <c r="AA77" s="1">
        <v>0</v>
      </c>
      <c r="AB77" s="1">
        <v>8</v>
      </c>
      <c r="AC77" s="1">
        <v>1</v>
      </c>
      <c r="AD77" s="1">
        <v>3</v>
      </c>
      <c r="AE77" s="1">
        <v>35</v>
      </c>
      <c r="AF77" s="1">
        <v>44</v>
      </c>
      <c r="AG77" s="1">
        <v>30</v>
      </c>
      <c r="AH77" s="1">
        <v>35</v>
      </c>
      <c r="AI77" s="1">
        <v>25</v>
      </c>
    </row>
    <row r="78" spans="1:35" x14ac:dyDescent="0.25">
      <c r="A78" s="1" t="s">
        <v>30</v>
      </c>
      <c r="B78" s="1" t="str">
        <f t="shared" ref="B78:B85" si="28">CONCATENATE(C78,"_",E78,"_",D78)</f>
        <v>SHOTGUN_55_7</v>
      </c>
      <c r="C78" s="1" t="s">
        <v>9</v>
      </c>
      <c r="D78" s="1">
        <v>7</v>
      </c>
      <c r="E78" s="1">
        <v>55</v>
      </c>
      <c r="F78" s="1">
        <f t="shared" ref="F78:F85" si="29">FLOOR(F77*1.3,1)</f>
        <v>21234</v>
      </c>
      <c r="G78" s="1">
        <f t="shared" ref="G78:G85" si="30">ROUND((F78/E78)*0.1,1)</f>
        <v>38.6</v>
      </c>
      <c r="H78" s="1">
        <f t="shared" ref="H78:H85" si="31">ROUND((F78/E78)*1.2/8,1)</f>
        <v>57.9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35</v>
      </c>
      <c r="P78" s="1">
        <v>50</v>
      </c>
      <c r="Q78" s="1">
        <v>0.02</v>
      </c>
      <c r="R78" s="1">
        <v>0.04</v>
      </c>
      <c r="S78" s="1">
        <v>1.1499999999999999</v>
      </c>
      <c r="T78" s="1">
        <v>1.25</v>
      </c>
      <c r="U78" s="1">
        <v>16</v>
      </c>
      <c r="V78" s="1">
        <v>4</v>
      </c>
      <c r="W78" s="1">
        <v>6</v>
      </c>
      <c r="X78" s="1">
        <f t="shared" si="22"/>
        <v>32</v>
      </c>
      <c r="Y78" s="1">
        <f t="shared" si="23"/>
        <v>40</v>
      </c>
      <c r="Z78" s="1">
        <v>0</v>
      </c>
      <c r="AA78" s="1">
        <v>0</v>
      </c>
      <c r="AB78" s="1">
        <v>8</v>
      </c>
      <c r="AC78" s="1">
        <v>1</v>
      </c>
      <c r="AD78" s="1">
        <v>3</v>
      </c>
      <c r="AE78" s="1">
        <v>35</v>
      </c>
      <c r="AF78" s="1">
        <v>44</v>
      </c>
      <c r="AG78" s="1">
        <v>30</v>
      </c>
      <c r="AH78" s="1">
        <v>35</v>
      </c>
      <c r="AI78" s="1">
        <v>25</v>
      </c>
    </row>
    <row r="79" spans="1:35" x14ac:dyDescent="0.25">
      <c r="A79" s="1" t="s">
        <v>42</v>
      </c>
      <c r="B79" s="1" t="str">
        <f t="shared" si="28"/>
        <v>SHOTGUN_55_8</v>
      </c>
      <c r="C79" s="1" t="s">
        <v>9</v>
      </c>
      <c r="D79" s="1">
        <v>8</v>
      </c>
      <c r="E79" s="1">
        <v>55</v>
      </c>
      <c r="F79" s="1">
        <f t="shared" si="29"/>
        <v>27604</v>
      </c>
      <c r="G79" s="1">
        <f t="shared" si="30"/>
        <v>50.2</v>
      </c>
      <c r="H79" s="1">
        <f t="shared" si="31"/>
        <v>75.3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35</v>
      </c>
      <c r="P79" s="1">
        <v>50</v>
      </c>
      <c r="Q79" s="1">
        <v>0.02</v>
      </c>
      <c r="R79" s="1">
        <v>0.04</v>
      </c>
      <c r="S79" s="1">
        <v>1.1499999999999999</v>
      </c>
      <c r="T79" s="1">
        <v>1.25</v>
      </c>
      <c r="U79" s="1">
        <v>16</v>
      </c>
      <c r="V79" s="1">
        <v>4</v>
      </c>
      <c r="W79" s="1">
        <v>6</v>
      </c>
      <c r="X79" s="1">
        <f t="shared" si="22"/>
        <v>32</v>
      </c>
      <c r="Y79" s="1">
        <f t="shared" si="23"/>
        <v>40</v>
      </c>
      <c r="Z79" s="1">
        <v>0</v>
      </c>
      <c r="AA79" s="1">
        <v>0</v>
      </c>
      <c r="AB79" s="1">
        <v>8</v>
      </c>
      <c r="AC79" s="1">
        <v>1</v>
      </c>
      <c r="AD79" s="1">
        <v>3</v>
      </c>
      <c r="AE79" s="1">
        <v>35</v>
      </c>
      <c r="AF79" s="1">
        <v>44</v>
      </c>
      <c r="AG79" s="1">
        <v>30</v>
      </c>
      <c r="AH79" s="1">
        <v>35</v>
      </c>
      <c r="AI79" s="1">
        <v>25</v>
      </c>
    </row>
    <row r="80" spans="1:35" x14ac:dyDescent="0.25">
      <c r="A80" s="1" t="s">
        <v>32</v>
      </c>
      <c r="B80" s="1" t="str">
        <f t="shared" si="28"/>
        <v>SHOTGUN_55_9</v>
      </c>
      <c r="C80" s="1" t="s">
        <v>9</v>
      </c>
      <c r="D80" s="1">
        <v>9</v>
      </c>
      <c r="E80" s="1">
        <v>55</v>
      </c>
      <c r="F80" s="1">
        <f t="shared" si="29"/>
        <v>35885</v>
      </c>
      <c r="G80" s="1">
        <f t="shared" si="30"/>
        <v>65.2</v>
      </c>
      <c r="H80" s="1">
        <f t="shared" si="31"/>
        <v>97.9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35</v>
      </c>
      <c r="P80" s="1">
        <v>50</v>
      </c>
      <c r="Q80" s="1">
        <v>0.02</v>
      </c>
      <c r="R80" s="1">
        <v>0.04</v>
      </c>
      <c r="S80" s="1">
        <v>1.1499999999999999</v>
      </c>
      <c r="T80" s="1">
        <v>1.25</v>
      </c>
      <c r="U80" s="1">
        <v>16</v>
      </c>
      <c r="V80" s="1">
        <v>4</v>
      </c>
      <c r="W80" s="1">
        <v>6</v>
      </c>
      <c r="X80" s="1">
        <f t="shared" si="22"/>
        <v>32</v>
      </c>
      <c r="Y80" s="1">
        <f t="shared" si="23"/>
        <v>40</v>
      </c>
      <c r="Z80" s="1">
        <v>0</v>
      </c>
      <c r="AA80" s="1">
        <v>0</v>
      </c>
      <c r="AB80" s="1">
        <v>8</v>
      </c>
      <c r="AC80" s="1">
        <v>1</v>
      </c>
      <c r="AD80" s="1">
        <v>3</v>
      </c>
      <c r="AE80" s="1">
        <v>35</v>
      </c>
      <c r="AF80" s="1">
        <v>44</v>
      </c>
      <c r="AG80" s="1">
        <v>30</v>
      </c>
      <c r="AH80" s="1">
        <v>35</v>
      </c>
      <c r="AI80" s="1">
        <v>25</v>
      </c>
    </row>
    <row r="81" spans="1:35" x14ac:dyDescent="0.25">
      <c r="A81" s="1" t="s">
        <v>33</v>
      </c>
      <c r="B81" s="1" t="str">
        <f t="shared" si="28"/>
        <v>SHOTGUN_55_10</v>
      </c>
      <c r="C81" s="1" t="s">
        <v>9</v>
      </c>
      <c r="D81" s="1">
        <v>10</v>
      </c>
      <c r="E81" s="1">
        <v>55</v>
      </c>
      <c r="F81" s="1">
        <f t="shared" si="29"/>
        <v>46650</v>
      </c>
      <c r="G81" s="1">
        <f t="shared" si="30"/>
        <v>84.8</v>
      </c>
      <c r="H81" s="1">
        <f t="shared" si="31"/>
        <v>127.2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35</v>
      </c>
      <c r="P81" s="1">
        <v>50</v>
      </c>
      <c r="Q81" s="1">
        <v>0.02</v>
      </c>
      <c r="R81" s="1">
        <v>0.04</v>
      </c>
      <c r="S81" s="1">
        <v>1.1499999999999999</v>
      </c>
      <c r="T81" s="1">
        <v>1.25</v>
      </c>
      <c r="U81" s="1">
        <v>16</v>
      </c>
      <c r="V81" s="1">
        <v>4</v>
      </c>
      <c r="W81" s="1">
        <v>6</v>
      </c>
      <c r="X81" s="1">
        <f t="shared" si="22"/>
        <v>32</v>
      </c>
      <c r="Y81" s="1">
        <f t="shared" si="23"/>
        <v>40</v>
      </c>
      <c r="Z81" s="1">
        <v>0</v>
      </c>
      <c r="AA81" s="1">
        <v>0</v>
      </c>
      <c r="AB81" s="1">
        <v>8</v>
      </c>
      <c r="AC81" s="1">
        <v>1</v>
      </c>
      <c r="AD81" s="1">
        <v>3</v>
      </c>
      <c r="AE81" s="1">
        <v>35</v>
      </c>
      <c r="AF81" s="1">
        <v>44</v>
      </c>
      <c r="AG81" s="1">
        <v>30</v>
      </c>
      <c r="AH81" s="1">
        <v>35</v>
      </c>
      <c r="AI81" s="1">
        <v>25</v>
      </c>
    </row>
    <row r="82" spans="1:35" x14ac:dyDescent="0.25">
      <c r="A82" s="1" t="s">
        <v>34</v>
      </c>
      <c r="B82" s="1" t="str">
        <f t="shared" si="28"/>
        <v>SHOTGUN_55_11</v>
      </c>
      <c r="C82" s="1" t="s">
        <v>9</v>
      </c>
      <c r="D82" s="1">
        <v>11</v>
      </c>
      <c r="E82" s="1">
        <v>55</v>
      </c>
      <c r="F82" s="1">
        <f t="shared" si="29"/>
        <v>60645</v>
      </c>
      <c r="G82" s="1">
        <f t="shared" si="30"/>
        <v>110.3</v>
      </c>
      <c r="H82" s="1">
        <f t="shared" si="31"/>
        <v>165.4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35</v>
      </c>
      <c r="P82" s="1">
        <v>50</v>
      </c>
      <c r="Q82" s="1">
        <v>0.02</v>
      </c>
      <c r="R82" s="1">
        <v>0.04</v>
      </c>
      <c r="S82" s="1">
        <v>1.1499999999999999</v>
      </c>
      <c r="T82" s="1">
        <v>1.25</v>
      </c>
      <c r="U82" s="1">
        <v>16</v>
      </c>
      <c r="V82" s="1">
        <v>4</v>
      </c>
      <c r="W82" s="1">
        <v>6</v>
      </c>
      <c r="X82" s="1">
        <f t="shared" si="22"/>
        <v>32</v>
      </c>
      <c r="Y82" s="1">
        <f t="shared" si="23"/>
        <v>40</v>
      </c>
      <c r="Z82" s="1">
        <v>0</v>
      </c>
      <c r="AA82" s="1">
        <v>0</v>
      </c>
      <c r="AB82" s="1">
        <v>8</v>
      </c>
      <c r="AC82" s="1">
        <v>1</v>
      </c>
      <c r="AD82" s="1">
        <v>3</v>
      </c>
      <c r="AE82" s="1">
        <v>35</v>
      </c>
      <c r="AF82" s="1">
        <v>44</v>
      </c>
      <c r="AG82" s="1">
        <v>30</v>
      </c>
      <c r="AH82" s="1">
        <v>35</v>
      </c>
      <c r="AI82" s="1">
        <v>25</v>
      </c>
    </row>
    <row r="83" spans="1:35" x14ac:dyDescent="0.25">
      <c r="A83" s="1" t="s">
        <v>36</v>
      </c>
      <c r="B83" s="1" t="str">
        <f t="shared" si="28"/>
        <v>SHOTGUN_55_12</v>
      </c>
      <c r="C83" s="1" t="s">
        <v>9</v>
      </c>
      <c r="D83" s="1">
        <v>12</v>
      </c>
      <c r="E83" s="1">
        <v>55</v>
      </c>
      <c r="F83" s="1">
        <f t="shared" si="29"/>
        <v>78838</v>
      </c>
      <c r="G83" s="1">
        <f t="shared" si="30"/>
        <v>143.30000000000001</v>
      </c>
      <c r="H83" s="1">
        <f t="shared" si="31"/>
        <v>215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35</v>
      </c>
      <c r="P83" s="1">
        <v>50</v>
      </c>
      <c r="Q83" s="1">
        <v>0.02</v>
      </c>
      <c r="R83" s="1">
        <v>0.04</v>
      </c>
      <c r="S83" s="1">
        <v>1.1499999999999999</v>
      </c>
      <c r="T83" s="1">
        <v>1.25</v>
      </c>
      <c r="U83" s="1">
        <v>16</v>
      </c>
      <c r="V83" s="1">
        <v>4</v>
      </c>
      <c r="W83" s="1">
        <v>6</v>
      </c>
      <c r="X83" s="1">
        <f t="shared" si="22"/>
        <v>32</v>
      </c>
      <c r="Y83" s="1">
        <f t="shared" si="23"/>
        <v>40</v>
      </c>
      <c r="Z83" s="1">
        <v>0</v>
      </c>
      <c r="AA83" s="1">
        <v>0</v>
      </c>
      <c r="AB83" s="1">
        <v>8</v>
      </c>
      <c r="AC83" s="1">
        <v>1</v>
      </c>
      <c r="AD83" s="1">
        <v>3</v>
      </c>
      <c r="AE83" s="1">
        <v>35</v>
      </c>
      <c r="AF83" s="1">
        <v>44</v>
      </c>
      <c r="AG83" s="1">
        <v>30</v>
      </c>
      <c r="AH83" s="1">
        <v>35</v>
      </c>
      <c r="AI83" s="1">
        <v>25</v>
      </c>
    </row>
    <row r="84" spans="1:35" x14ac:dyDescent="0.25">
      <c r="A84" s="1" t="s">
        <v>28</v>
      </c>
      <c r="B84" s="1" t="str">
        <f t="shared" si="28"/>
        <v>SHOTGUN_55_13</v>
      </c>
      <c r="C84" s="1" t="s">
        <v>9</v>
      </c>
      <c r="D84" s="1">
        <v>13</v>
      </c>
      <c r="E84" s="1">
        <v>55</v>
      </c>
      <c r="F84" s="1">
        <f t="shared" si="29"/>
        <v>102489</v>
      </c>
      <c r="G84" s="1">
        <f t="shared" si="30"/>
        <v>186.3</v>
      </c>
      <c r="H84" s="1">
        <f t="shared" si="31"/>
        <v>279.5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35</v>
      </c>
      <c r="P84" s="1">
        <v>50</v>
      </c>
      <c r="Q84" s="1">
        <v>0.02</v>
      </c>
      <c r="R84" s="1">
        <v>0.04</v>
      </c>
      <c r="S84" s="1">
        <v>1.1499999999999999</v>
      </c>
      <c r="T84" s="1">
        <v>1.25</v>
      </c>
      <c r="U84" s="1">
        <v>16</v>
      </c>
      <c r="V84" s="1">
        <v>4</v>
      </c>
      <c r="W84" s="1">
        <v>6</v>
      </c>
      <c r="X84" s="1">
        <f t="shared" si="22"/>
        <v>32</v>
      </c>
      <c r="Y84" s="1">
        <f t="shared" si="23"/>
        <v>40</v>
      </c>
      <c r="Z84" s="1">
        <v>0</v>
      </c>
      <c r="AA84" s="1">
        <v>0</v>
      </c>
      <c r="AB84" s="1">
        <v>8</v>
      </c>
      <c r="AC84" s="1">
        <v>1</v>
      </c>
      <c r="AD84" s="1">
        <v>3</v>
      </c>
      <c r="AE84" s="1">
        <v>35</v>
      </c>
      <c r="AF84" s="1">
        <v>44</v>
      </c>
      <c r="AG84" s="1">
        <v>30</v>
      </c>
      <c r="AH84" s="1">
        <v>35</v>
      </c>
      <c r="AI84" s="1">
        <v>25</v>
      </c>
    </row>
    <row r="85" spans="1:35" x14ac:dyDescent="0.25">
      <c r="A85" s="1" t="s">
        <v>35</v>
      </c>
      <c r="B85" s="1" t="str">
        <f t="shared" si="28"/>
        <v>SHOTGUN_55_14</v>
      </c>
      <c r="C85" s="1" t="s">
        <v>9</v>
      </c>
      <c r="D85" s="1">
        <v>14</v>
      </c>
      <c r="E85" s="1">
        <v>55</v>
      </c>
      <c r="F85" s="1">
        <f t="shared" si="29"/>
        <v>133235</v>
      </c>
      <c r="G85" s="1">
        <f t="shared" si="30"/>
        <v>242.2</v>
      </c>
      <c r="H85" s="1">
        <f t="shared" si="31"/>
        <v>363.4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35</v>
      </c>
      <c r="P85" s="1">
        <v>50</v>
      </c>
      <c r="Q85" s="1">
        <v>0.02</v>
      </c>
      <c r="R85" s="1">
        <v>0.04</v>
      </c>
      <c r="S85" s="1">
        <v>1.1499999999999999</v>
      </c>
      <c r="T85" s="1">
        <v>1.25</v>
      </c>
      <c r="U85" s="1">
        <v>16</v>
      </c>
      <c r="V85" s="1">
        <v>4</v>
      </c>
      <c r="W85" s="1">
        <v>6</v>
      </c>
      <c r="X85" s="1">
        <f t="shared" si="22"/>
        <v>32</v>
      </c>
      <c r="Y85" s="1">
        <f t="shared" si="23"/>
        <v>40</v>
      </c>
      <c r="Z85" s="1">
        <v>0</v>
      </c>
      <c r="AA85" s="1">
        <v>0</v>
      </c>
      <c r="AB85" s="1">
        <v>8</v>
      </c>
      <c r="AC85" s="1">
        <v>1</v>
      </c>
      <c r="AD85" s="1">
        <v>3</v>
      </c>
      <c r="AE85" s="1">
        <v>35</v>
      </c>
      <c r="AF85" s="1">
        <v>44</v>
      </c>
      <c r="AG85" s="1">
        <v>30</v>
      </c>
      <c r="AH85" s="1">
        <v>35</v>
      </c>
      <c r="AI85" s="1">
        <v>25</v>
      </c>
    </row>
    <row r="86" spans="1:35" x14ac:dyDescent="0.25">
      <c r="A86" s="1" t="s">
        <v>27</v>
      </c>
      <c r="B86" s="1" t="str">
        <f t="shared" si="0"/>
        <v>LAUNCHER_15_1</v>
      </c>
      <c r="C86" s="1" t="s">
        <v>3</v>
      </c>
      <c r="D86" s="1">
        <v>1</v>
      </c>
      <c r="E86" s="1">
        <v>15</v>
      </c>
      <c r="F86" s="1">
        <f>AB86*FLOOR(AVERAGE(G86:H86)*E86,1)</f>
        <v>3900</v>
      </c>
      <c r="G86" s="1">
        <v>240</v>
      </c>
      <c r="H86" s="1">
        <v>280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2000</v>
      </c>
      <c r="P86" s="1">
        <v>2000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2</v>
      </c>
      <c r="X86" s="1">
        <f>V86*6</f>
        <v>6</v>
      </c>
      <c r="Y86" s="1">
        <f t="shared" si="23"/>
        <v>11</v>
      </c>
      <c r="Z86" s="1">
        <v>15</v>
      </c>
      <c r="AA86" s="1">
        <v>25</v>
      </c>
      <c r="AB86" s="1">
        <v>1</v>
      </c>
      <c r="AC86" s="1">
        <v>0</v>
      </c>
      <c r="AD86" s="1">
        <v>0</v>
      </c>
      <c r="AE86" s="1">
        <v>28</v>
      </c>
      <c r="AF86" s="1">
        <v>45</v>
      </c>
      <c r="AG86" s="1">
        <v>45</v>
      </c>
      <c r="AH86" s="1">
        <v>55</v>
      </c>
      <c r="AI86" s="1">
        <v>0</v>
      </c>
    </row>
    <row r="87" spans="1:35" x14ac:dyDescent="0.25">
      <c r="A87" s="1" t="s">
        <v>29</v>
      </c>
      <c r="B87" s="1" t="str">
        <f t="shared" si="0"/>
        <v>LAUNCHER_15_2</v>
      </c>
      <c r="C87" s="1" t="s">
        <v>3</v>
      </c>
      <c r="D87" s="1">
        <v>2</v>
      </c>
      <c r="E87" s="1">
        <v>15</v>
      </c>
      <c r="F87" s="1">
        <f t="shared" si="9"/>
        <v>5070</v>
      </c>
      <c r="G87" s="1">
        <f>ROUND((F87/E87)*0.8,1)</f>
        <v>270.39999999999998</v>
      </c>
      <c r="H87" s="1">
        <f>ROUND((F87/E87)*1.2,1)</f>
        <v>405.6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2000</v>
      </c>
      <c r="P87" s="1">
        <v>2000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2</v>
      </c>
      <c r="X87" s="1">
        <f t="shared" ref="X87:X99" si="32">V87*6</f>
        <v>6</v>
      </c>
      <c r="Y87" s="1">
        <f t="shared" si="23"/>
        <v>11</v>
      </c>
      <c r="Z87" s="1">
        <v>15</v>
      </c>
      <c r="AA87" s="1">
        <v>25</v>
      </c>
      <c r="AB87" s="1">
        <v>1</v>
      </c>
      <c r="AC87" s="1">
        <v>0</v>
      </c>
      <c r="AD87" s="1">
        <v>0</v>
      </c>
      <c r="AE87" s="1">
        <v>28</v>
      </c>
      <c r="AF87" s="1">
        <v>45</v>
      </c>
      <c r="AG87" s="1">
        <v>45</v>
      </c>
      <c r="AH87" s="1">
        <v>55</v>
      </c>
      <c r="AI87" s="1">
        <v>0</v>
      </c>
    </row>
    <row r="88" spans="1:35" x14ac:dyDescent="0.25">
      <c r="A88" s="1" t="s">
        <v>25</v>
      </c>
      <c r="B88" s="1" t="str">
        <f t="shared" si="0"/>
        <v>LAUNCHER_15_3</v>
      </c>
      <c r="C88" s="1" t="s">
        <v>3</v>
      </c>
      <c r="D88" s="1">
        <v>3</v>
      </c>
      <c r="E88" s="1">
        <v>15</v>
      </c>
      <c r="F88" s="1">
        <f t="shared" si="9"/>
        <v>6591</v>
      </c>
      <c r="G88" s="1">
        <f>ROUND((F88/E88)*0.8,1)</f>
        <v>351.5</v>
      </c>
      <c r="H88" s="1">
        <f>ROUND((F88/E88)*1.2,1)</f>
        <v>527.29999999999995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2000</v>
      </c>
      <c r="P88" s="1">
        <v>2000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2</v>
      </c>
      <c r="X88" s="1">
        <f t="shared" si="32"/>
        <v>6</v>
      </c>
      <c r="Y88" s="1">
        <f t="shared" si="23"/>
        <v>11</v>
      </c>
      <c r="Z88" s="1">
        <v>15</v>
      </c>
      <c r="AA88" s="1">
        <v>25</v>
      </c>
      <c r="AB88" s="1">
        <v>1</v>
      </c>
      <c r="AC88" s="1">
        <v>0</v>
      </c>
      <c r="AD88" s="1">
        <v>0</v>
      </c>
      <c r="AE88" s="1">
        <v>28</v>
      </c>
      <c r="AF88" s="1">
        <v>45</v>
      </c>
      <c r="AG88" s="1">
        <v>45</v>
      </c>
      <c r="AH88" s="1">
        <v>55</v>
      </c>
      <c r="AI88" s="1">
        <v>0</v>
      </c>
    </row>
    <row r="89" spans="1:35" x14ac:dyDescent="0.25">
      <c r="A89" s="1" t="s">
        <v>31</v>
      </c>
      <c r="B89" s="1" t="str">
        <f t="shared" si="0"/>
        <v>LAUNCHER_15_4</v>
      </c>
      <c r="C89" s="1" t="s">
        <v>3</v>
      </c>
      <c r="D89" s="1">
        <v>4</v>
      </c>
      <c r="E89" s="1">
        <v>15</v>
      </c>
      <c r="F89" s="1">
        <f t="shared" si="9"/>
        <v>8568</v>
      </c>
      <c r="G89" s="1">
        <f>ROUND((F89/E89)*0.8,1)</f>
        <v>457</v>
      </c>
      <c r="H89" s="1">
        <f>ROUND((F89/E89)*1.2,1)</f>
        <v>685.4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2000</v>
      </c>
      <c r="P89" s="1">
        <v>2000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2</v>
      </c>
      <c r="X89" s="1">
        <f t="shared" si="32"/>
        <v>6</v>
      </c>
      <c r="Y89" s="1">
        <f t="shared" si="23"/>
        <v>11</v>
      </c>
      <c r="Z89" s="1">
        <v>15</v>
      </c>
      <c r="AA89" s="1">
        <v>25</v>
      </c>
      <c r="AB89" s="1">
        <v>1</v>
      </c>
      <c r="AC89" s="1">
        <v>0</v>
      </c>
      <c r="AD89" s="1">
        <v>0</v>
      </c>
      <c r="AE89" s="1">
        <v>28</v>
      </c>
      <c r="AF89" s="1">
        <v>45</v>
      </c>
      <c r="AG89" s="1">
        <v>45</v>
      </c>
      <c r="AH89" s="1">
        <v>55</v>
      </c>
      <c r="AI89" s="1">
        <v>0</v>
      </c>
    </row>
    <row r="90" spans="1:35" x14ac:dyDescent="0.25">
      <c r="A90" s="1" t="s">
        <v>26</v>
      </c>
      <c r="B90" s="1" t="str">
        <f t="shared" si="0"/>
        <v>LAUNCHER_15_5</v>
      </c>
      <c r="C90" s="1" t="s">
        <v>3</v>
      </c>
      <c r="D90" s="1">
        <v>5</v>
      </c>
      <c r="E90" s="1">
        <v>15</v>
      </c>
      <c r="F90" s="1">
        <f t="shared" si="9"/>
        <v>11138</v>
      </c>
      <c r="G90" s="1">
        <f>ROUND((F90/E90)*0.8,1)</f>
        <v>594</v>
      </c>
      <c r="H90" s="1">
        <f>ROUND((F90/E90)*1.2,1)</f>
        <v>891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2000</v>
      </c>
      <c r="P90" s="1">
        <v>2000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2</v>
      </c>
      <c r="X90" s="1">
        <f t="shared" si="32"/>
        <v>6</v>
      </c>
      <c r="Y90" s="1">
        <f t="shared" si="23"/>
        <v>11</v>
      </c>
      <c r="Z90" s="1">
        <v>15</v>
      </c>
      <c r="AA90" s="1">
        <v>25</v>
      </c>
      <c r="AB90" s="1">
        <v>1</v>
      </c>
      <c r="AC90" s="1">
        <v>0</v>
      </c>
      <c r="AD90" s="1">
        <v>0</v>
      </c>
      <c r="AE90" s="1">
        <v>28</v>
      </c>
      <c r="AF90" s="1">
        <v>45</v>
      </c>
      <c r="AG90" s="1">
        <v>45</v>
      </c>
      <c r="AH90" s="1">
        <v>55</v>
      </c>
      <c r="AI90" s="1">
        <v>0</v>
      </c>
    </row>
    <row r="91" spans="1:35" x14ac:dyDescent="0.25">
      <c r="A91" s="1" t="s">
        <v>41</v>
      </c>
      <c r="B91" s="1" t="str">
        <f t="shared" si="0"/>
        <v>LAUNCHER_15_6</v>
      </c>
      <c r="C91" s="1" t="s">
        <v>3</v>
      </c>
      <c r="D91" s="1">
        <v>6</v>
      </c>
      <c r="E91" s="1">
        <v>15</v>
      </c>
      <c r="F91" s="1">
        <f t="shared" si="9"/>
        <v>14479</v>
      </c>
      <c r="G91" s="1">
        <f>ROUND((F91/E91)*0.8,1)</f>
        <v>772.2</v>
      </c>
      <c r="H91" s="1">
        <f>ROUND((F91/E91)*1.2,1)</f>
        <v>1158.3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2000</v>
      </c>
      <c r="P91" s="1">
        <v>2000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2</v>
      </c>
      <c r="X91" s="1">
        <f t="shared" si="32"/>
        <v>6</v>
      </c>
      <c r="Y91" s="1">
        <f t="shared" si="23"/>
        <v>11</v>
      </c>
      <c r="Z91" s="1">
        <v>15</v>
      </c>
      <c r="AA91" s="1">
        <v>25</v>
      </c>
      <c r="AB91" s="1">
        <v>1</v>
      </c>
      <c r="AC91" s="1">
        <v>0</v>
      </c>
      <c r="AD91" s="1">
        <v>0</v>
      </c>
      <c r="AE91" s="1">
        <v>28</v>
      </c>
      <c r="AF91" s="1">
        <v>45</v>
      </c>
      <c r="AG91" s="1">
        <v>45</v>
      </c>
      <c r="AH91" s="1">
        <v>55</v>
      </c>
      <c r="AI91" s="1">
        <v>0</v>
      </c>
    </row>
    <row r="92" spans="1:35" x14ac:dyDescent="0.25">
      <c r="A92" s="1" t="s">
        <v>30</v>
      </c>
      <c r="B92" s="1" t="str">
        <f t="shared" ref="B92:B99" si="33">CONCATENATE(C92,"_",E92,"_",D92)</f>
        <v>LAUNCHER_15_7</v>
      </c>
      <c r="C92" s="1" t="s">
        <v>3</v>
      </c>
      <c r="D92" s="1">
        <v>7</v>
      </c>
      <c r="E92" s="1">
        <v>15</v>
      </c>
      <c r="F92" s="1">
        <f t="shared" ref="F92:F99" si="34">FLOOR(F91*1.3,1)</f>
        <v>18822</v>
      </c>
      <c r="G92" s="1">
        <f t="shared" ref="G92:G99" si="35">ROUND((F92/E92)*0.8,1)</f>
        <v>1003.8</v>
      </c>
      <c r="H92" s="1">
        <f t="shared" ref="H92:H99" si="36">ROUND((F92/E92)*1.2,1)</f>
        <v>1505.8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2000</v>
      </c>
      <c r="P92" s="1">
        <v>2000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2</v>
      </c>
      <c r="X92" s="1">
        <f t="shared" si="32"/>
        <v>6</v>
      </c>
      <c r="Y92" s="1">
        <f t="shared" si="23"/>
        <v>11</v>
      </c>
      <c r="Z92" s="1">
        <v>15</v>
      </c>
      <c r="AA92" s="1">
        <v>25</v>
      </c>
      <c r="AB92" s="1">
        <v>1</v>
      </c>
      <c r="AC92" s="1">
        <v>0</v>
      </c>
      <c r="AD92" s="1">
        <v>0</v>
      </c>
      <c r="AE92" s="1">
        <v>28</v>
      </c>
      <c r="AF92" s="1">
        <v>45</v>
      </c>
      <c r="AG92" s="1">
        <v>45</v>
      </c>
      <c r="AH92" s="1">
        <v>55</v>
      </c>
      <c r="AI92" s="1">
        <v>0</v>
      </c>
    </row>
    <row r="93" spans="1:35" x14ac:dyDescent="0.25">
      <c r="A93" s="1" t="s">
        <v>42</v>
      </c>
      <c r="B93" s="1" t="str">
        <f t="shared" si="33"/>
        <v>LAUNCHER_15_8</v>
      </c>
      <c r="C93" s="1" t="s">
        <v>3</v>
      </c>
      <c r="D93" s="1">
        <v>8</v>
      </c>
      <c r="E93" s="1">
        <v>15</v>
      </c>
      <c r="F93" s="1">
        <f t="shared" si="34"/>
        <v>24468</v>
      </c>
      <c r="G93" s="1">
        <f t="shared" si="35"/>
        <v>1305</v>
      </c>
      <c r="H93" s="1">
        <f t="shared" si="36"/>
        <v>1957.4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2000</v>
      </c>
      <c r="P93" s="1">
        <v>2000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2</v>
      </c>
      <c r="X93" s="1">
        <f t="shared" si="32"/>
        <v>6</v>
      </c>
      <c r="Y93" s="1">
        <f t="shared" si="23"/>
        <v>11</v>
      </c>
      <c r="Z93" s="1">
        <v>15</v>
      </c>
      <c r="AA93" s="1">
        <v>25</v>
      </c>
      <c r="AB93" s="1">
        <v>1</v>
      </c>
      <c r="AC93" s="1">
        <v>0</v>
      </c>
      <c r="AD93" s="1">
        <v>0</v>
      </c>
      <c r="AE93" s="1">
        <v>28</v>
      </c>
      <c r="AF93" s="1">
        <v>45</v>
      </c>
      <c r="AG93" s="1">
        <v>45</v>
      </c>
      <c r="AH93" s="1">
        <v>55</v>
      </c>
      <c r="AI93" s="1">
        <v>0</v>
      </c>
    </row>
    <row r="94" spans="1:35" x14ac:dyDescent="0.25">
      <c r="A94" s="1" t="s">
        <v>32</v>
      </c>
      <c r="B94" s="1" t="str">
        <f t="shared" si="33"/>
        <v>LAUNCHER_15_9</v>
      </c>
      <c r="C94" s="1" t="s">
        <v>3</v>
      </c>
      <c r="D94" s="1">
        <v>9</v>
      </c>
      <c r="E94" s="1">
        <v>15</v>
      </c>
      <c r="F94" s="1">
        <f t="shared" si="34"/>
        <v>31808</v>
      </c>
      <c r="G94" s="1">
        <f t="shared" si="35"/>
        <v>1696.4</v>
      </c>
      <c r="H94" s="1">
        <f t="shared" si="36"/>
        <v>2544.6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2000</v>
      </c>
      <c r="P94" s="1">
        <v>2000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2</v>
      </c>
      <c r="X94" s="1">
        <f t="shared" si="32"/>
        <v>6</v>
      </c>
      <c r="Y94" s="1">
        <f t="shared" si="23"/>
        <v>11</v>
      </c>
      <c r="Z94" s="1">
        <v>15</v>
      </c>
      <c r="AA94" s="1">
        <v>25</v>
      </c>
      <c r="AB94" s="1">
        <v>1</v>
      </c>
      <c r="AC94" s="1">
        <v>0</v>
      </c>
      <c r="AD94" s="1">
        <v>0</v>
      </c>
      <c r="AE94" s="1">
        <v>28</v>
      </c>
      <c r="AF94" s="1">
        <v>45</v>
      </c>
      <c r="AG94" s="1">
        <v>45</v>
      </c>
      <c r="AH94" s="1">
        <v>55</v>
      </c>
      <c r="AI94" s="1">
        <v>0</v>
      </c>
    </row>
    <row r="95" spans="1:35" x14ac:dyDescent="0.25">
      <c r="A95" s="1" t="s">
        <v>33</v>
      </c>
      <c r="B95" s="1" t="str">
        <f t="shared" si="33"/>
        <v>LAUNCHER_15_10</v>
      </c>
      <c r="C95" s="1" t="s">
        <v>3</v>
      </c>
      <c r="D95" s="1">
        <v>10</v>
      </c>
      <c r="E95" s="1">
        <v>15</v>
      </c>
      <c r="F95" s="1">
        <f t="shared" si="34"/>
        <v>41350</v>
      </c>
      <c r="G95" s="1">
        <f t="shared" si="35"/>
        <v>2205.3000000000002</v>
      </c>
      <c r="H95" s="1">
        <f t="shared" si="36"/>
        <v>3308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2000</v>
      </c>
      <c r="P95" s="1">
        <v>2000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2</v>
      </c>
      <c r="X95" s="1">
        <f t="shared" si="32"/>
        <v>6</v>
      </c>
      <c r="Y95" s="1">
        <f t="shared" si="23"/>
        <v>11</v>
      </c>
      <c r="Z95" s="1">
        <v>15</v>
      </c>
      <c r="AA95" s="1">
        <v>25</v>
      </c>
      <c r="AB95" s="1">
        <v>1</v>
      </c>
      <c r="AC95" s="1">
        <v>0</v>
      </c>
      <c r="AD95" s="1">
        <v>0</v>
      </c>
      <c r="AE95" s="1">
        <v>28</v>
      </c>
      <c r="AF95" s="1">
        <v>45</v>
      </c>
      <c r="AG95" s="1">
        <v>45</v>
      </c>
      <c r="AH95" s="1">
        <v>55</v>
      </c>
      <c r="AI95" s="1">
        <v>0</v>
      </c>
    </row>
    <row r="96" spans="1:35" x14ac:dyDescent="0.25">
      <c r="A96" s="1" t="s">
        <v>34</v>
      </c>
      <c r="B96" s="1" t="str">
        <f t="shared" si="33"/>
        <v>LAUNCHER_15_11</v>
      </c>
      <c r="C96" s="1" t="s">
        <v>3</v>
      </c>
      <c r="D96" s="1">
        <v>11</v>
      </c>
      <c r="E96" s="1">
        <v>15</v>
      </c>
      <c r="F96" s="1">
        <f t="shared" si="34"/>
        <v>53755</v>
      </c>
      <c r="G96" s="1">
        <f t="shared" si="35"/>
        <v>2866.9</v>
      </c>
      <c r="H96" s="1">
        <f t="shared" si="36"/>
        <v>4300.3999999999996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2000</v>
      </c>
      <c r="P96" s="1">
        <v>2000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2</v>
      </c>
      <c r="X96" s="1">
        <f t="shared" si="32"/>
        <v>6</v>
      </c>
      <c r="Y96" s="1">
        <f t="shared" si="23"/>
        <v>11</v>
      </c>
      <c r="Z96" s="1">
        <v>15</v>
      </c>
      <c r="AA96" s="1">
        <v>25</v>
      </c>
      <c r="AB96" s="1">
        <v>1</v>
      </c>
      <c r="AC96" s="1">
        <v>0</v>
      </c>
      <c r="AD96" s="1">
        <v>0</v>
      </c>
      <c r="AE96" s="1">
        <v>28</v>
      </c>
      <c r="AF96" s="1">
        <v>45</v>
      </c>
      <c r="AG96" s="1">
        <v>45</v>
      </c>
      <c r="AH96" s="1">
        <v>55</v>
      </c>
      <c r="AI96" s="1">
        <v>0</v>
      </c>
    </row>
    <row r="97" spans="1:35" x14ac:dyDescent="0.25">
      <c r="A97" s="1" t="s">
        <v>36</v>
      </c>
      <c r="B97" s="1" t="str">
        <f t="shared" si="33"/>
        <v>LAUNCHER_15_12</v>
      </c>
      <c r="C97" s="1" t="s">
        <v>3</v>
      </c>
      <c r="D97" s="1">
        <v>12</v>
      </c>
      <c r="E97" s="1">
        <v>15</v>
      </c>
      <c r="F97" s="1">
        <f t="shared" si="34"/>
        <v>69881</v>
      </c>
      <c r="G97" s="1">
        <f t="shared" si="35"/>
        <v>3727</v>
      </c>
      <c r="H97" s="1">
        <f t="shared" si="36"/>
        <v>5590.5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2000</v>
      </c>
      <c r="P97" s="1">
        <v>2000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2</v>
      </c>
      <c r="X97" s="1">
        <f t="shared" si="32"/>
        <v>6</v>
      </c>
      <c r="Y97" s="1">
        <f t="shared" si="23"/>
        <v>11</v>
      </c>
      <c r="Z97" s="1">
        <v>15</v>
      </c>
      <c r="AA97" s="1">
        <v>25</v>
      </c>
      <c r="AB97" s="1">
        <v>1</v>
      </c>
      <c r="AC97" s="1">
        <v>0</v>
      </c>
      <c r="AD97" s="1">
        <v>0</v>
      </c>
      <c r="AE97" s="1">
        <v>28</v>
      </c>
      <c r="AF97" s="1">
        <v>45</v>
      </c>
      <c r="AG97" s="1">
        <v>45</v>
      </c>
      <c r="AH97" s="1">
        <v>55</v>
      </c>
      <c r="AI97" s="1">
        <v>0</v>
      </c>
    </row>
    <row r="98" spans="1:35" x14ac:dyDescent="0.25">
      <c r="A98" s="1" t="s">
        <v>28</v>
      </c>
      <c r="B98" s="1" t="str">
        <f t="shared" si="33"/>
        <v>LAUNCHER_15_13</v>
      </c>
      <c r="C98" s="1" t="s">
        <v>3</v>
      </c>
      <c r="D98" s="1">
        <v>13</v>
      </c>
      <c r="E98" s="1">
        <v>15</v>
      </c>
      <c r="F98" s="1">
        <f t="shared" si="34"/>
        <v>90845</v>
      </c>
      <c r="G98" s="1">
        <f t="shared" si="35"/>
        <v>4845.1000000000004</v>
      </c>
      <c r="H98" s="1">
        <f t="shared" si="36"/>
        <v>7267.6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2000</v>
      </c>
      <c r="P98" s="1">
        <v>2000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2</v>
      </c>
      <c r="X98" s="1">
        <f t="shared" si="32"/>
        <v>6</v>
      </c>
      <c r="Y98" s="1">
        <f t="shared" si="23"/>
        <v>11</v>
      </c>
      <c r="Z98" s="1">
        <v>15</v>
      </c>
      <c r="AA98" s="1">
        <v>25</v>
      </c>
      <c r="AB98" s="1">
        <v>1</v>
      </c>
      <c r="AC98" s="1">
        <v>0</v>
      </c>
      <c r="AD98" s="1">
        <v>0</v>
      </c>
      <c r="AE98" s="1">
        <v>28</v>
      </c>
      <c r="AF98" s="1">
        <v>45</v>
      </c>
      <c r="AG98" s="1">
        <v>45</v>
      </c>
      <c r="AH98" s="1">
        <v>55</v>
      </c>
      <c r="AI98" s="1">
        <v>0</v>
      </c>
    </row>
    <row r="99" spans="1:35" x14ac:dyDescent="0.25">
      <c r="A99" s="1" t="s">
        <v>35</v>
      </c>
      <c r="B99" s="1" t="str">
        <f t="shared" si="33"/>
        <v>LAUNCHER_15_14</v>
      </c>
      <c r="C99" s="1" t="s">
        <v>3</v>
      </c>
      <c r="D99" s="1">
        <v>14</v>
      </c>
      <c r="E99" s="1">
        <v>15</v>
      </c>
      <c r="F99" s="1">
        <f t="shared" si="34"/>
        <v>118098</v>
      </c>
      <c r="G99" s="1">
        <f t="shared" si="35"/>
        <v>6298.6</v>
      </c>
      <c r="H99" s="1">
        <f t="shared" si="36"/>
        <v>9447.7999999999993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2000</v>
      </c>
      <c r="P99" s="1">
        <v>2000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2</v>
      </c>
      <c r="X99" s="1">
        <f t="shared" si="32"/>
        <v>6</v>
      </c>
      <c r="Y99" s="1">
        <f t="shared" si="23"/>
        <v>11</v>
      </c>
      <c r="Z99" s="1">
        <v>15</v>
      </c>
      <c r="AA99" s="1">
        <v>25</v>
      </c>
      <c r="AB99" s="1">
        <v>1</v>
      </c>
      <c r="AC99" s="1">
        <v>0</v>
      </c>
      <c r="AD99" s="1">
        <v>0</v>
      </c>
      <c r="AE99" s="1">
        <v>28</v>
      </c>
      <c r="AF99" s="1">
        <v>45</v>
      </c>
      <c r="AG99" s="1">
        <v>45</v>
      </c>
      <c r="AH99" s="1">
        <v>55</v>
      </c>
      <c r="AI99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Liang</dc:creator>
  <cp:lastModifiedBy>Michael Liang</cp:lastModifiedBy>
  <dcterms:created xsi:type="dcterms:W3CDTF">2019-04-25T12:50:38Z</dcterms:created>
  <dcterms:modified xsi:type="dcterms:W3CDTF">2019-04-25T17:03:25Z</dcterms:modified>
</cp:coreProperties>
</file>