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irav Bhattad\Downloads\"/>
    </mc:Choice>
  </mc:AlternateContent>
  <xr:revisionPtr revIDLastSave="0" documentId="13_ncr:1_{1668B057-423D-4007-91C9-71BEF897D402}" xr6:coauthVersionLast="47" xr6:coauthVersionMax="47" xr10:uidLastSave="{00000000-0000-0000-0000-000000000000}"/>
  <bookViews>
    <workbookView xWindow="-98" yWindow="-98" windowWidth="23236" windowHeight="14595" tabRatio="500" firstSheet="1" xr2:uid="{00000000-000D-0000-FFFF-FFFF00000000}"/>
  </bookViews>
  <sheets>
    <sheet name="E1 Dataset" sheetId="1" r:id="rId1"/>
    <sheet name="Variant 1" sheetId="2" r:id="rId2"/>
    <sheet name="Variant 2" sheetId="4" r:id="rId3"/>
    <sheet name="Variant 3" sheetId="5" r:id="rId4"/>
    <sheet name="Variant 4" sheetId="6" r:id="rId5"/>
    <sheet name="Variant 5" sheetId="7" r:id="rId6"/>
    <sheet name="Overall Analysis" sheetId="8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9" i="8" l="1"/>
  <c r="I19" i="8"/>
  <c r="G19" i="8"/>
  <c r="E19" i="8"/>
  <c r="K18" i="8"/>
  <c r="I18" i="8"/>
  <c r="G18" i="8"/>
  <c r="E18" i="8"/>
  <c r="K17" i="8"/>
  <c r="I17" i="8"/>
  <c r="G17" i="8"/>
  <c r="E17" i="8"/>
  <c r="C17" i="8"/>
  <c r="L26" i="2" l="1"/>
  <c r="C16" i="8" s="1"/>
  <c r="L26" i="7"/>
  <c r="K16" i="8" s="1"/>
  <c r="L26" i="6"/>
  <c r="I16" i="8" s="1"/>
  <c r="L10" i="8"/>
  <c r="L9" i="8"/>
  <c r="L8" i="8"/>
  <c r="L7" i="8"/>
  <c r="L6" i="8"/>
  <c r="K6" i="8"/>
  <c r="K10" i="8"/>
  <c r="K9" i="8"/>
  <c r="K7" i="8"/>
  <c r="K8" i="8"/>
  <c r="H10" i="8"/>
  <c r="H9" i="8"/>
  <c r="H8" i="8"/>
  <c r="H7" i="8"/>
  <c r="H6" i="8"/>
  <c r="J10" i="8"/>
  <c r="J9" i="8"/>
  <c r="J8" i="8"/>
  <c r="J7" i="8"/>
  <c r="J6" i="8"/>
  <c r="I10" i="8"/>
  <c r="I9" i="8"/>
  <c r="I8" i="8"/>
  <c r="I7" i="8"/>
  <c r="I6" i="8"/>
  <c r="G6" i="8"/>
  <c r="G10" i="8"/>
  <c r="G9" i="8"/>
  <c r="G8" i="8"/>
  <c r="G7" i="8"/>
  <c r="F10" i="8"/>
  <c r="F9" i="8"/>
  <c r="F8" i="8"/>
  <c r="F7" i="8"/>
  <c r="F6" i="8"/>
  <c r="E10" i="8"/>
  <c r="E9" i="8"/>
  <c r="E8" i="8"/>
  <c r="E7" i="8"/>
  <c r="E6" i="8"/>
  <c r="D10" i="8"/>
  <c r="D9" i="8"/>
  <c r="D8" i="8"/>
  <c r="D7" i="8"/>
  <c r="D6" i="8"/>
  <c r="C10" i="8"/>
  <c r="C9" i="8"/>
  <c r="C8" i="8"/>
  <c r="C7" i="8"/>
  <c r="C6" i="8"/>
  <c r="C5" i="8"/>
  <c r="L5" i="8"/>
  <c r="K5" i="8"/>
  <c r="J5" i="8"/>
  <c r="I5" i="8"/>
  <c r="H5" i="8"/>
  <c r="G5" i="8"/>
  <c r="F5" i="8"/>
  <c r="E5" i="8"/>
  <c r="D5" i="8"/>
  <c r="K12" i="8"/>
  <c r="K13" i="8"/>
  <c r="K14" i="8"/>
  <c r="K15" i="8"/>
  <c r="K11" i="8"/>
  <c r="I12" i="8"/>
  <c r="I13" i="8"/>
  <c r="I14" i="8"/>
  <c r="I15" i="8"/>
  <c r="I11" i="8"/>
  <c r="G12" i="8"/>
  <c r="G13" i="8"/>
  <c r="G14" i="8"/>
  <c r="G15" i="8"/>
  <c r="G11" i="8"/>
  <c r="E12" i="8"/>
  <c r="E13" i="8"/>
  <c r="E14" i="8"/>
  <c r="E15" i="8"/>
  <c r="E11" i="8"/>
  <c r="C12" i="8"/>
  <c r="C13" i="8"/>
  <c r="C14" i="8"/>
  <c r="C15" i="8"/>
  <c r="C11" i="8"/>
  <c r="B101" i="7"/>
  <c r="D100" i="7"/>
  <c r="G100" i="7" s="1"/>
  <c r="B100" i="7"/>
  <c r="B99" i="7"/>
  <c r="G98" i="7"/>
  <c r="D98" i="7"/>
  <c r="B98" i="7"/>
  <c r="D97" i="7"/>
  <c r="G97" i="7" s="1"/>
  <c r="B97" i="7"/>
  <c r="D96" i="7"/>
  <c r="B96" i="7"/>
  <c r="G95" i="7"/>
  <c r="D95" i="7"/>
  <c r="B95" i="7"/>
  <c r="B94" i="7"/>
  <c r="D93" i="7"/>
  <c r="G93" i="7" s="1"/>
  <c r="B93" i="7"/>
  <c r="D92" i="7"/>
  <c r="G92" i="7" s="1"/>
  <c r="B92" i="7"/>
  <c r="D91" i="7"/>
  <c r="B91" i="7"/>
  <c r="D90" i="7"/>
  <c r="G90" i="7" s="1"/>
  <c r="B90" i="7"/>
  <c r="B89" i="7"/>
  <c r="D88" i="7"/>
  <c r="B88" i="7"/>
  <c r="G87" i="7"/>
  <c r="D87" i="7"/>
  <c r="B87" i="7"/>
  <c r="B86" i="7"/>
  <c r="D85" i="7"/>
  <c r="B85" i="7"/>
  <c r="B84" i="7"/>
  <c r="B83" i="7"/>
  <c r="D82" i="7"/>
  <c r="G82" i="7" s="1"/>
  <c r="B82" i="7"/>
  <c r="D81" i="7"/>
  <c r="B81" i="7"/>
  <c r="B80" i="7"/>
  <c r="B79" i="7"/>
  <c r="D78" i="7"/>
  <c r="G78" i="7" s="1"/>
  <c r="B78" i="7"/>
  <c r="G77" i="7"/>
  <c r="D77" i="7"/>
  <c r="B77" i="7"/>
  <c r="D76" i="7"/>
  <c r="B76" i="7"/>
  <c r="D75" i="7"/>
  <c r="G75" i="7" s="1"/>
  <c r="B75" i="7"/>
  <c r="B74" i="7"/>
  <c r="D73" i="7"/>
  <c r="G73" i="7" s="1"/>
  <c r="B73" i="7"/>
  <c r="D72" i="7"/>
  <c r="G72" i="7" s="1"/>
  <c r="B72" i="7"/>
  <c r="D71" i="7"/>
  <c r="B71" i="7"/>
  <c r="D70" i="7"/>
  <c r="B70" i="7"/>
  <c r="B69" i="7"/>
  <c r="B68" i="7"/>
  <c r="D67" i="7"/>
  <c r="G67" i="7" s="1"/>
  <c r="B67" i="7"/>
  <c r="D66" i="7"/>
  <c r="B66" i="7"/>
  <c r="B65" i="7"/>
  <c r="B64" i="7"/>
  <c r="G63" i="7"/>
  <c r="D63" i="7"/>
  <c r="B63" i="7"/>
  <c r="B62" i="7"/>
  <c r="D61" i="7"/>
  <c r="B61" i="7"/>
  <c r="D60" i="7"/>
  <c r="B60" i="7"/>
  <c r="B59" i="7"/>
  <c r="D58" i="7"/>
  <c r="G58" i="7" s="1"/>
  <c r="B58" i="7"/>
  <c r="G57" i="7"/>
  <c r="D57" i="7"/>
  <c r="B57" i="7"/>
  <c r="D56" i="7"/>
  <c r="B56" i="7"/>
  <c r="D55" i="7"/>
  <c r="G55" i="7" s="1"/>
  <c r="B55" i="7"/>
  <c r="B54" i="7"/>
  <c r="D53" i="7"/>
  <c r="G53" i="7" s="1"/>
  <c r="B53" i="7"/>
  <c r="D52" i="7"/>
  <c r="G52" i="7" s="1"/>
  <c r="B52" i="7"/>
  <c r="D51" i="7"/>
  <c r="B51" i="7"/>
  <c r="D50" i="7"/>
  <c r="G50" i="7" s="1"/>
  <c r="B50" i="7"/>
  <c r="B49" i="7"/>
  <c r="D48" i="7"/>
  <c r="G48" i="7" s="1"/>
  <c r="B48" i="7"/>
  <c r="B47" i="7"/>
  <c r="D46" i="7"/>
  <c r="B46" i="7"/>
  <c r="D45" i="7"/>
  <c r="G45" i="7" s="1"/>
  <c r="B45" i="7"/>
  <c r="B44" i="7"/>
  <c r="D43" i="7"/>
  <c r="G43" i="7" s="1"/>
  <c r="B43" i="7"/>
  <c r="D42" i="7"/>
  <c r="G42" i="7" s="1"/>
  <c r="B42" i="7"/>
  <c r="D41" i="7"/>
  <c r="B41" i="7"/>
  <c r="D40" i="7"/>
  <c r="B40" i="7"/>
  <c r="B39" i="7"/>
  <c r="D38" i="7"/>
  <c r="G38" i="7" s="1"/>
  <c r="B38" i="7"/>
  <c r="D37" i="7"/>
  <c r="B37" i="7"/>
  <c r="D36" i="7"/>
  <c r="B36" i="7"/>
  <c r="D35" i="7"/>
  <c r="G35" i="7" s="1"/>
  <c r="B35" i="7"/>
  <c r="B34" i="7"/>
  <c r="D33" i="7"/>
  <c r="G33" i="7" s="1"/>
  <c r="B33" i="7"/>
  <c r="G32" i="7"/>
  <c r="D32" i="7"/>
  <c r="B32" i="7"/>
  <c r="D31" i="7"/>
  <c r="B31" i="7"/>
  <c r="D30" i="7"/>
  <c r="B30" i="7"/>
  <c r="B29" i="7"/>
  <c r="D28" i="7"/>
  <c r="B28" i="7"/>
  <c r="D27" i="7"/>
  <c r="G27" i="7" s="1"/>
  <c r="B27" i="7"/>
  <c r="D26" i="7"/>
  <c r="B26" i="7"/>
  <c r="D25" i="7"/>
  <c r="B25" i="7"/>
  <c r="B24" i="7"/>
  <c r="D23" i="7"/>
  <c r="G23" i="7" s="1"/>
  <c r="B23" i="7"/>
  <c r="D22" i="7"/>
  <c r="G22" i="7" s="1"/>
  <c r="B22" i="7"/>
  <c r="D21" i="7"/>
  <c r="G21" i="7" s="1"/>
  <c r="B21" i="7"/>
  <c r="B20" i="7"/>
  <c r="D19" i="7"/>
  <c r="B19" i="7"/>
  <c r="D18" i="7"/>
  <c r="G18" i="7" s="1"/>
  <c r="B18" i="7"/>
  <c r="B17" i="7"/>
  <c r="D16" i="7"/>
  <c r="B16" i="7"/>
  <c r="D15" i="7"/>
  <c r="G15" i="7" s="1"/>
  <c r="B15" i="7"/>
  <c r="B14" i="7"/>
  <c r="G13" i="7"/>
  <c r="D13" i="7"/>
  <c r="B13" i="7"/>
  <c r="B12" i="7"/>
  <c r="D11" i="7"/>
  <c r="B11" i="7"/>
  <c r="G10" i="7"/>
  <c r="D10" i="7"/>
  <c r="B10" i="7"/>
  <c r="G9" i="7"/>
  <c r="D9" i="7"/>
  <c r="B9" i="7"/>
  <c r="L8" i="7"/>
  <c r="D8" i="7"/>
  <c r="G8" i="7" s="1"/>
  <c r="B8" i="7"/>
  <c r="D7" i="7"/>
  <c r="B7" i="7"/>
  <c r="B6" i="7"/>
  <c r="B5" i="7"/>
  <c r="D4" i="7"/>
  <c r="G4" i="7" s="1"/>
  <c r="B4" i="7"/>
  <c r="G3" i="7"/>
  <c r="D3" i="7"/>
  <c r="B3" i="7"/>
  <c r="D2" i="7"/>
  <c r="B2" i="7"/>
  <c r="B101" i="6"/>
  <c r="D100" i="6"/>
  <c r="G100" i="6" s="1"/>
  <c r="B100" i="6"/>
  <c r="B99" i="6"/>
  <c r="D98" i="6"/>
  <c r="G98" i="6" s="1"/>
  <c r="B98" i="6"/>
  <c r="D97" i="6"/>
  <c r="G97" i="6" s="1"/>
  <c r="B97" i="6"/>
  <c r="B96" i="6"/>
  <c r="B95" i="6"/>
  <c r="B94" i="6"/>
  <c r="B93" i="6"/>
  <c r="B92" i="6"/>
  <c r="B91" i="6"/>
  <c r="B90" i="6"/>
  <c r="D89" i="6"/>
  <c r="G89" i="6" s="1"/>
  <c r="B89" i="6"/>
  <c r="B88" i="6"/>
  <c r="B87" i="6"/>
  <c r="B86" i="6"/>
  <c r="D85" i="6"/>
  <c r="G85" i="6" s="1"/>
  <c r="B85" i="6"/>
  <c r="B84" i="6"/>
  <c r="B83" i="6"/>
  <c r="B82" i="6"/>
  <c r="D81" i="6"/>
  <c r="G81" i="6" s="1"/>
  <c r="B81" i="6"/>
  <c r="B80" i="6"/>
  <c r="D79" i="6"/>
  <c r="G79" i="6" s="1"/>
  <c r="B79" i="6"/>
  <c r="B78" i="6"/>
  <c r="B77" i="6"/>
  <c r="B76" i="6"/>
  <c r="B75" i="6"/>
  <c r="D74" i="6"/>
  <c r="G74" i="6" s="1"/>
  <c r="B74" i="6"/>
  <c r="B73" i="6"/>
  <c r="B72" i="6"/>
  <c r="D71" i="6"/>
  <c r="G71" i="6" s="1"/>
  <c r="B71" i="6"/>
  <c r="B70" i="6"/>
  <c r="B69" i="6"/>
  <c r="D68" i="6"/>
  <c r="G68" i="6" s="1"/>
  <c r="B68" i="6"/>
  <c r="B67" i="6"/>
  <c r="D66" i="6"/>
  <c r="G66" i="6" s="1"/>
  <c r="B66" i="6"/>
  <c r="B65" i="6"/>
  <c r="D64" i="6"/>
  <c r="B64" i="6"/>
  <c r="B63" i="6"/>
  <c r="D62" i="6"/>
  <c r="G62" i="6" s="1"/>
  <c r="B62" i="6"/>
  <c r="B61" i="6"/>
  <c r="B60" i="6"/>
  <c r="D59" i="6"/>
  <c r="G59" i="6" s="1"/>
  <c r="B59" i="6"/>
  <c r="D58" i="6"/>
  <c r="B58" i="6"/>
  <c r="B57" i="6"/>
  <c r="B56" i="6"/>
  <c r="D55" i="6"/>
  <c r="G55" i="6" s="1"/>
  <c r="B55" i="6"/>
  <c r="B54" i="6"/>
  <c r="B53" i="6"/>
  <c r="B52" i="6"/>
  <c r="B51" i="6"/>
  <c r="B50" i="6"/>
  <c r="D49" i="6"/>
  <c r="G49" i="6" s="1"/>
  <c r="B49" i="6"/>
  <c r="D48" i="6"/>
  <c r="G48" i="6" s="1"/>
  <c r="B48" i="6"/>
  <c r="B47" i="6"/>
  <c r="B46" i="6"/>
  <c r="B45" i="6"/>
  <c r="B44" i="6"/>
  <c r="B43" i="6"/>
  <c r="B42" i="6"/>
  <c r="B41" i="6"/>
  <c r="D40" i="6"/>
  <c r="B40" i="6"/>
  <c r="B39" i="6"/>
  <c r="B38" i="6"/>
  <c r="B37" i="6"/>
  <c r="B36" i="6"/>
  <c r="B35" i="6"/>
  <c r="B34" i="6"/>
  <c r="B33" i="6"/>
  <c r="D32" i="6"/>
  <c r="G32" i="6" s="1"/>
  <c r="B32" i="6"/>
  <c r="B31" i="6"/>
  <c r="B30" i="6"/>
  <c r="D29" i="6"/>
  <c r="G29" i="6" s="1"/>
  <c r="B29" i="6"/>
  <c r="B28" i="6"/>
  <c r="B27" i="6"/>
  <c r="B26" i="6"/>
  <c r="D25" i="6"/>
  <c r="G25" i="6" s="1"/>
  <c r="B25" i="6"/>
  <c r="B24" i="6"/>
  <c r="B23" i="6"/>
  <c r="D22" i="6"/>
  <c r="G22" i="6" s="1"/>
  <c r="B22" i="6"/>
  <c r="D21" i="6"/>
  <c r="B21" i="6"/>
  <c r="B20" i="6"/>
  <c r="B19" i="6"/>
  <c r="D18" i="6"/>
  <c r="B18" i="6"/>
  <c r="B17" i="6"/>
  <c r="B16" i="6"/>
  <c r="B15" i="6"/>
  <c r="D14" i="6"/>
  <c r="G14" i="6" s="1"/>
  <c r="B14" i="6"/>
  <c r="B13" i="6"/>
  <c r="B12" i="6"/>
  <c r="B11" i="6"/>
  <c r="D10" i="6"/>
  <c r="G10" i="6" s="1"/>
  <c r="B10" i="6"/>
  <c r="B9" i="6"/>
  <c r="L8" i="6"/>
  <c r="B8" i="6"/>
  <c r="D7" i="6"/>
  <c r="G7" i="6" s="1"/>
  <c r="B7" i="6"/>
  <c r="B6" i="6"/>
  <c r="D5" i="6"/>
  <c r="G5" i="6" s="1"/>
  <c r="B5" i="6"/>
  <c r="D4" i="6"/>
  <c r="G4" i="6" s="1"/>
  <c r="B4" i="6"/>
  <c r="B3" i="6"/>
  <c r="B2" i="6"/>
  <c r="L26" i="5" l="1"/>
  <c r="G16" i="8" s="1"/>
  <c r="L26" i="4"/>
  <c r="E16" i="8" s="1"/>
  <c r="G16" i="7"/>
  <c r="G88" i="7"/>
  <c r="G71" i="7"/>
  <c r="G56" i="7"/>
  <c r="G46" i="7"/>
  <c r="G91" i="7"/>
  <c r="G40" i="7"/>
  <c r="G19" i="7"/>
  <c r="G60" i="7"/>
  <c r="G36" i="7"/>
  <c r="G81" i="7"/>
  <c r="G26" i="7"/>
  <c r="G70" i="7"/>
  <c r="L9" i="7"/>
  <c r="E23" i="7" s="1"/>
  <c r="H23" i="7" s="1"/>
  <c r="G7" i="7"/>
  <c r="G30" i="7"/>
  <c r="G25" i="7"/>
  <c r="G37" i="7"/>
  <c r="G51" i="7"/>
  <c r="G85" i="7"/>
  <c r="G2" i="7"/>
  <c r="G61" i="7"/>
  <c r="G96" i="7"/>
  <c r="G41" i="7"/>
  <c r="G11" i="7"/>
  <c r="G31" i="7"/>
  <c r="G28" i="7"/>
  <c r="G66" i="7"/>
  <c r="G76" i="7"/>
  <c r="D17" i="7"/>
  <c r="D5" i="7"/>
  <c r="D99" i="7"/>
  <c r="D94" i="7"/>
  <c r="D89" i="7"/>
  <c r="D84" i="7"/>
  <c r="D79" i="7"/>
  <c r="D74" i="7"/>
  <c r="D69" i="7"/>
  <c r="D64" i="7"/>
  <c r="D59" i="7"/>
  <c r="D54" i="7"/>
  <c r="D49" i="7"/>
  <c r="D44" i="7"/>
  <c r="D39" i="7"/>
  <c r="D34" i="7"/>
  <c r="D29" i="7"/>
  <c r="D24" i="7"/>
  <c r="D12" i="7"/>
  <c r="D14" i="7"/>
  <c r="D62" i="7"/>
  <c r="D80" i="7"/>
  <c r="D83" i="7"/>
  <c r="D101" i="7"/>
  <c r="D6" i="7"/>
  <c r="D20" i="7"/>
  <c r="D47" i="7"/>
  <c r="D65" i="7"/>
  <c r="D68" i="7"/>
  <c r="D86" i="7"/>
  <c r="L9" i="6"/>
  <c r="E73" i="6" s="1"/>
  <c r="H73" i="6" s="1"/>
  <c r="G21" i="6"/>
  <c r="G58" i="6"/>
  <c r="G64" i="6"/>
  <c r="D96" i="6"/>
  <c r="D76" i="6"/>
  <c r="D56" i="6"/>
  <c r="D36" i="6"/>
  <c r="D11" i="6"/>
  <c r="D93" i="6"/>
  <c r="D73" i="6"/>
  <c r="D53" i="6"/>
  <c r="D33" i="6"/>
  <c r="D90" i="6"/>
  <c r="D70" i="6"/>
  <c r="D50" i="6"/>
  <c r="D30" i="6"/>
  <c r="D77" i="6"/>
  <c r="D67" i="6"/>
  <c r="D51" i="6"/>
  <c r="D44" i="6"/>
  <c r="D28" i="6"/>
  <c r="D80" i="6"/>
  <c r="D54" i="6"/>
  <c r="D57" i="6"/>
  <c r="D47" i="6"/>
  <c r="D31" i="6"/>
  <c r="D83" i="6"/>
  <c r="D60" i="6"/>
  <c r="D34" i="6"/>
  <c r="D24" i="6"/>
  <c r="D16" i="6"/>
  <c r="D23" i="6"/>
  <c r="D42" i="6"/>
  <c r="D72" i="6"/>
  <c r="D87" i="6"/>
  <c r="D91" i="6"/>
  <c r="D12" i="6"/>
  <c r="D38" i="6"/>
  <c r="D2" i="6"/>
  <c r="D9" i="6"/>
  <c r="D20" i="6"/>
  <c r="D65" i="6"/>
  <c r="D46" i="6"/>
  <c r="D95" i="6"/>
  <c r="D99" i="6"/>
  <c r="D6" i="6"/>
  <c r="D13" i="6"/>
  <c r="D27" i="6"/>
  <c r="D61" i="6"/>
  <c r="D88" i="6"/>
  <c r="D35" i="6"/>
  <c r="D69" i="6"/>
  <c r="D17" i="6"/>
  <c r="D39" i="6"/>
  <c r="D84" i="6"/>
  <c r="D3" i="6"/>
  <c r="D43" i="6"/>
  <c r="D92" i="6"/>
  <c r="G18" i="6"/>
  <c r="G40" i="6"/>
  <c r="D52" i="6"/>
  <c r="D78" i="6"/>
  <c r="D63" i="6"/>
  <c r="D82" i="6"/>
  <c r="D101" i="6"/>
  <c r="D8" i="6"/>
  <c r="D19" i="6"/>
  <c r="D41" i="6"/>
  <c r="D45" i="6"/>
  <c r="D94" i="6"/>
  <c r="D15" i="6"/>
  <c r="D26" i="6"/>
  <c r="D37" i="6"/>
  <c r="D75" i="6"/>
  <c r="D86" i="6"/>
  <c r="E9" i="7" l="1"/>
  <c r="F9" i="7" s="1"/>
  <c r="E29" i="7"/>
  <c r="H29" i="7" s="1"/>
  <c r="E35" i="7"/>
  <c r="H35" i="7" s="1"/>
  <c r="E49" i="7"/>
  <c r="H49" i="7" s="1"/>
  <c r="E51" i="7"/>
  <c r="H51" i="7" s="1"/>
  <c r="E83" i="7"/>
  <c r="H83" i="7" s="1"/>
  <c r="E2" i="7"/>
  <c r="H2" i="7" s="1"/>
  <c r="E8" i="7"/>
  <c r="E97" i="7"/>
  <c r="H97" i="7" s="1"/>
  <c r="E24" i="7"/>
  <c r="H24" i="7" s="1"/>
  <c r="E64" i="7"/>
  <c r="H64" i="7" s="1"/>
  <c r="E48" i="7"/>
  <c r="H48" i="7" s="1"/>
  <c r="E99" i="7"/>
  <c r="H99" i="7" s="1"/>
  <c r="E72" i="7"/>
  <c r="H72" i="7" s="1"/>
  <c r="E77" i="7"/>
  <c r="H77" i="7" s="1"/>
  <c r="E36" i="7"/>
  <c r="H36" i="7" s="1"/>
  <c r="E16" i="7"/>
  <c r="E91" i="7"/>
  <c r="H91" i="7" s="1"/>
  <c r="E59" i="7"/>
  <c r="H59" i="7" s="1"/>
  <c r="E62" i="7"/>
  <c r="H62" i="7" s="1"/>
  <c r="E37" i="7"/>
  <c r="H37" i="7" s="1"/>
  <c r="E95" i="7"/>
  <c r="E88" i="7"/>
  <c r="H88" i="7" s="1"/>
  <c r="E65" i="7"/>
  <c r="H65" i="7" s="1"/>
  <c r="E86" i="7"/>
  <c r="H86" i="7" s="1"/>
  <c r="G68" i="7"/>
  <c r="G54" i="7"/>
  <c r="G65" i="7"/>
  <c r="G59" i="7"/>
  <c r="H9" i="7"/>
  <c r="G64" i="7"/>
  <c r="G47" i="7"/>
  <c r="G69" i="7"/>
  <c r="G20" i="7"/>
  <c r="G74" i="7"/>
  <c r="G6" i="7"/>
  <c r="G79" i="7"/>
  <c r="G101" i="7"/>
  <c r="G84" i="7"/>
  <c r="I101" i="7"/>
  <c r="I96" i="7"/>
  <c r="I91" i="7"/>
  <c r="I86" i="7"/>
  <c r="I81" i="7"/>
  <c r="I76" i="7"/>
  <c r="I71" i="7"/>
  <c r="I66" i="7"/>
  <c r="I61" i="7"/>
  <c r="I56" i="7"/>
  <c r="I51" i="7"/>
  <c r="I46" i="7"/>
  <c r="I41" i="7"/>
  <c r="I36" i="7"/>
  <c r="I31" i="7"/>
  <c r="I26" i="7"/>
  <c r="I14" i="7"/>
  <c r="I21" i="7"/>
  <c r="I9" i="7"/>
  <c r="I43" i="7"/>
  <c r="I40" i="7"/>
  <c r="I58" i="7"/>
  <c r="I55" i="7"/>
  <c r="I37" i="7"/>
  <c r="I34" i="7"/>
  <c r="I22" i="7"/>
  <c r="I73" i="7"/>
  <c r="I70" i="7"/>
  <c r="I52" i="7"/>
  <c r="I49" i="7"/>
  <c r="I8" i="7"/>
  <c r="I88" i="7"/>
  <c r="I85" i="7"/>
  <c r="I79" i="7"/>
  <c r="I69" i="7"/>
  <c r="I45" i="7"/>
  <c r="I38" i="7"/>
  <c r="I28" i="7"/>
  <c r="I18" i="7"/>
  <c r="I15" i="7"/>
  <c r="I100" i="7"/>
  <c r="I93" i="7"/>
  <c r="I72" i="7"/>
  <c r="I62" i="7"/>
  <c r="I48" i="7"/>
  <c r="I24" i="7"/>
  <c r="I82" i="7"/>
  <c r="I75" i="7"/>
  <c r="I65" i="7"/>
  <c r="I2" i="7"/>
  <c r="I11" i="7"/>
  <c r="I78" i="7"/>
  <c r="I27" i="7"/>
  <c r="I54" i="7"/>
  <c r="I44" i="7"/>
  <c r="I20" i="7"/>
  <c r="I17" i="7"/>
  <c r="I99" i="7"/>
  <c r="I64" i="7"/>
  <c r="I33" i="7"/>
  <c r="I57" i="7"/>
  <c r="I5" i="7"/>
  <c r="I68" i="7"/>
  <c r="I89" i="7"/>
  <c r="I30" i="7"/>
  <c r="I23" i="7"/>
  <c r="I92" i="7"/>
  <c r="I10" i="7"/>
  <c r="I4" i="7"/>
  <c r="I47" i="7"/>
  <c r="I95" i="7"/>
  <c r="I87" i="7"/>
  <c r="I63" i="7"/>
  <c r="I25" i="7"/>
  <c r="I98" i="7"/>
  <c r="I13" i="7"/>
  <c r="I80" i="7"/>
  <c r="I74" i="7"/>
  <c r="I19" i="7"/>
  <c r="E47" i="7"/>
  <c r="H47" i="7" s="1"/>
  <c r="I35" i="7"/>
  <c r="I60" i="7"/>
  <c r="I16" i="7"/>
  <c r="I94" i="7"/>
  <c r="I53" i="7"/>
  <c r="I59" i="7"/>
  <c r="I42" i="7"/>
  <c r="I77" i="7"/>
  <c r="I6" i="7"/>
  <c r="I3" i="7"/>
  <c r="I67" i="7"/>
  <c r="I97" i="7"/>
  <c r="I29" i="7"/>
  <c r="I84" i="7"/>
  <c r="I50" i="7"/>
  <c r="I39" i="7"/>
  <c r="I7" i="7"/>
  <c r="I90" i="7"/>
  <c r="E56" i="7"/>
  <c r="I12" i="7"/>
  <c r="E22" i="7"/>
  <c r="I83" i="7"/>
  <c r="I32" i="7"/>
  <c r="E10" i="7"/>
  <c r="E68" i="7"/>
  <c r="H68" i="7" s="1"/>
  <c r="E18" i="7"/>
  <c r="E57" i="7"/>
  <c r="E50" i="7"/>
  <c r="G89" i="7"/>
  <c r="E54" i="7"/>
  <c r="H54" i="7" s="1"/>
  <c r="E84" i="7"/>
  <c r="H84" i="7" s="1"/>
  <c r="E3" i="7"/>
  <c r="E46" i="7"/>
  <c r="E19" i="7"/>
  <c r="G83" i="7"/>
  <c r="G94" i="7"/>
  <c r="E44" i="7"/>
  <c r="H44" i="7" s="1"/>
  <c r="E93" i="7"/>
  <c r="E61" i="7"/>
  <c r="E26" i="7"/>
  <c r="E27" i="7"/>
  <c r="G99" i="7"/>
  <c r="E34" i="7"/>
  <c r="H34" i="7" s="1"/>
  <c r="E28" i="7"/>
  <c r="E98" i="7"/>
  <c r="E76" i="7"/>
  <c r="G5" i="7"/>
  <c r="E31" i="7"/>
  <c r="E67" i="7"/>
  <c r="E4" i="7"/>
  <c r="G62" i="7"/>
  <c r="G17" i="7"/>
  <c r="E14" i="7"/>
  <c r="H14" i="7" s="1"/>
  <c r="E100" i="7"/>
  <c r="E38" i="7"/>
  <c r="E92" i="7"/>
  <c r="E25" i="7"/>
  <c r="E53" i="7"/>
  <c r="G14" i="7"/>
  <c r="E89" i="7"/>
  <c r="H89" i="7" s="1"/>
  <c r="E32" i="7"/>
  <c r="E71" i="7"/>
  <c r="E87" i="7"/>
  <c r="E63" i="7"/>
  <c r="G12" i="7"/>
  <c r="E101" i="7"/>
  <c r="H101" i="7" s="1"/>
  <c r="E79" i="7"/>
  <c r="H79" i="7" s="1"/>
  <c r="E15" i="7"/>
  <c r="E82" i="7"/>
  <c r="E41" i="7"/>
  <c r="E12" i="7"/>
  <c r="H12" i="7" s="1"/>
  <c r="E66" i="7"/>
  <c r="E85" i="7"/>
  <c r="G24" i="7"/>
  <c r="E94" i="7"/>
  <c r="H94" i="7" s="1"/>
  <c r="E96" i="7"/>
  <c r="F23" i="7"/>
  <c r="E90" i="7"/>
  <c r="E40" i="7"/>
  <c r="G29" i="7"/>
  <c r="E75" i="7"/>
  <c r="E39" i="7"/>
  <c r="H39" i="7" s="1"/>
  <c r="E43" i="7"/>
  <c r="E20" i="7"/>
  <c r="H20" i="7" s="1"/>
  <c r="E69" i="7"/>
  <c r="H69" i="7" s="1"/>
  <c r="E58" i="7"/>
  <c r="G39" i="7"/>
  <c r="E21" i="7"/>
  <c r="E80" i="7"/>
  <c r="H80" i="7" s="1"/>
  <c r="E30" i="7"/>
  <c r="G80" i="7"/>
  <c r="E42" i="7"/>
  <c r="E17" i="7"/>
  <c r="H17" i="7" s="1"/>
  <c r="E78" i="7"/>
  <c r="E74" i="7"/>
  <c r="H74" i="7" s="1"/>
  <c r="E6" i="7"/>
  <c r="H6" i="7" s="1"/>
  <c r="E52" i="7"/>
  <c r="E7" i="7"/>
  <c r="E45" i="7"/>
  <c r="G34" i="7"/>
  <c r="E33" i="7"/>
  <c r="E13" i="7"/>
  <c r="G44" i="7"/>
  <c r="E5" i="7"/>
  <c r="H5" i="7" s="1"/>
  <c r="E55" i="7"/>
  <c r="E73" i="7"/>
  <c r="E81" i="7"/>
  <c r="G86" i="7"/>
  <c r="G49" i="7"/>
  <c r="E11" i="7"/>
  <c r="E60" i="7"/>
  <c r="E70" i="7"/>
  <c r="E67" i="6"/>
  <c r="H67" i="6" s="1"/>
  <c r="E50" i="6"/>
  <c r="H50" i="6" s="1"/>
  <c r="I61" i="6"/>
  <c r="E93" i="6"/>
  <c r="H93" i="6" s="1"/>
  <c r="E19" i="6"/>
  <c r="H19" i="6" s="1"/>
  <c r="E30" i="6"/>
  <c r="H30" i="6" s="1"/>
  <c r="I38" i="6"/>
  <c r="I70" i="6"/>
  <c r="I98" i="6"/>
  <c r="E27" i="6"/>
  <c r="H27" i="6" s="1"/>
  <c r="I81" i="6"/>
  <c r="E87" i="6"/>
  <c r="H87" i="6" s="1"/>
  <c r="E47" i="6"/>
  <c r="H47" i="6" s="1"/>
  <c r="I75" i="6"/>
  <c r="I95" i="6"/>
  <c r="I96" i="6"/>
  <c r="I63" i="6"/>
  <c r="E54" i="6"/>
  <c r="H54" i="6" s="1"/>
  <c r="I40" i="6"/>
  <c r="I24" i="6"/>
  <c r="I2" i="6"/>
  <c r="I15" i="6"/>
  <c r="E33" i="6"/>
  <c r="H33" i="6" s="1"/>
  <c r="E53" i="6"/>
  <c r="H53" i="6" s="1"/>
  <c r="I35" i="6"/>
  <c r="I101" i="6"/>
  <c r="I13" i="6"/>
  <c r="I21" i="6"/>
  <c r="I86" i="6"/>
  <c r="E80" i="6"/>
  <c r="H80" i="6" s="1"/>
  <c r="E70" i="6"/>
  <c r="H70" i="6" s="1"/>
  <c r="I78" i="6"/>
  <c r="E90" i="6"/>
  <c r="H90" i="6" s="1"/>
  <c r="I18" i="6"/>
  <c r="I12" i="6"/>
  <c r="I41" i="6"/>
  <c r="I55" i="6"/>
  <c r="E95" i="6"/>
  <c r="H95" i="6" s="1"/>
  <c r="I88" i="6"/>
  <c r="E75" i="6"/>
  <c r="H75" i="6" s="1"/>
  <c r="I68" i="6"/>
  <c r="E62" i="6"/>
  <c r="I56" i="6"/>
  <c r="I49" i="6"/>
  <c r="E43" i="6"/>
  <c r="H43" i="6" s="1"/>
  <c r="E36" i="6"/>
  <c r="H36" i="6" s="1"/>
  <c r="I23" i="6"/>
  <c r="E17" i="6"/>
  <c r="H17" i="6" s="1"/>
  <c r="I10" i="6"/>
  <c r="I5" i="6"/>
  <c r="I4" i="6"/>
  <c r="E100" i="6"/>
  <c r="I60" i="6"/>
  <c r="E48" i="6"/>
  <c r="E41" i="6"/>
  <c r="H41" i="6" s="1"/>
  <c r="I34" i="6"/>
  <c r="I28" i="6"/>
  <c r="E15" i="6"/>
  <c r="H15" i="6" s="1"/>
  <c r="I9" i="6"/>
  <c r="E4" i="6"/>
  <c r="I93" i="6"/>
  <c r="I80" i="6"/>
  <c r="I66" i="6"/>
  <c r="E9" i="6"/>
  <c r="H9" i="6" s="1"/>
  <c r="E66" i="6"/>
  <c r="E40" i="6"/>
  <c r="E28" i="6"/>
  <c r="H28" i="6" s="1"/>
  <c r="I99" i="6"/>
  <c r="I79" i="6"/>
  <c r="I3" i="6"/>
  <c r="E92" i="6"/>
  <c r="H92" i="6" s="1"/>
  <c r="E85" i="6"/>
  <c r="E72" i="6"/>
  <c r="H72" i="6" s="1"/>
  <c r="I53" i="6"/>
  <c r="I33" i="6"/>
  <c r="I8" i="6"/>
  <c r="E59" i="6"/>
  <c r="E46" i="6"/>
  <c r="H46" i="6" s="1"/>
  <c r="I20" i="6"/>
  <c r="E98" i="6"/>
  <c r="E65" i="6"/>
  <c r="H65" i="6" s="1"/>
  <c r="I32" i="6"/>
  <c r="I26" i="6"/>
  <c r="E91" i="6"/>
  <c r="H91" i="6" s="1"/>
  <c r="E78" i="6"/>
  <c r="H78" i="6" s="1"/>
  <c r="I45" i="6"/>
  <c r="E39" i="6"/>
  <c r="H39" i="6" s="1"/>
  <c r="E26" i="6"/>
  <c r="H26" i="6" s="1"/>
  <c r="E84" i="6"/>
  <c r="H84" i="6" s="1"/>
  <c r="E58" i="6"/>
  <c r="I7" i="6"/>
  <c r="I97" i="6"/>
  <c r="E64" i="6"/>
  <c r="E45" i="6"/>
  <c r="H45" i="6" s="1"/>
  <c r="E38" i="6"/>
  <c r="H38" i="6" s="1"/>
  <c r="E12" i="6"/>
  <c r="H12" i="6" s="1"/>
  <c r="E97" i="6"/>
  <c r="I31" i="6"/>
  <c r="E18" i="6"/>
  <c r="E51" i="6"/>
  <c r="H51" i="6" s="1"/>
  <c r="I37" i="6"/>
  <c r="E82" i="6"/>
  <c r="H82" i="6" s="1"/>
  <c r="E68" i="6"/>
  <c r="E49" i="6"/>
  <c r="I29" i="6"/>
  <c r="E23" i="6"/>
  <c r="H23" i="6" s="1"/>
  <c r="E10" i="6"/>
  <c r="E5" i="6"/>
  <c r="E101" i="6"/>
  <c r="H101" i="6" s="1"/>
  <c r="I94" i="6"/>
  <c r="E88" i="6"/>
  <c r="H88" i="6" s="1"/>
  <c r="I74" i="6"/>
  <c r="E56" i="6"/>
  <c r="H56" i="6" s="1"/>
  <c r="I42" i="6"/>
  <c r="E29" i="6"/>
  <c r="I16" i="6"/>
  <c r="E81" i="6"/>
  <c r="E74" i="6"/>
  <c r="E61" i="6"/>
  <c r="H61" i="6" s="1"/>
  <c r="E42" i="6"/>
  <c r="H42" i="6" s="1"/>
  <c r="E35" i="6"/>
  <c r="H35" i="6" s="1"/>
  <c r="I22" i="6"/>
  <c r="E16" i="6"/>
  <c r="H16" i="6" s="1"/>
  <c r="I100" i="6"/>
  <c r="E94" i="6"/>
  <c r="H94" i="6" s="1"/>
  <c r="I87" i="6"/>
  <c r="I67" i="6"/>
  <c r="E55" i="6"/>
  <c r="I48" i="6"/>
  <c r="E22" i="6"/>
  <c r="E86" i="6"/>
  <c r="H86" i="6" s="1"/>
  <c r="I73" i="6"/>
  <c r="E60" i="6"/>
  <c r="H60" i="6" s="1"/>
  <c r="I54" i="6"/>
  <c r="E34" i="6"/>
  <c r="H34" i="6" s="1"/>
  <c r="E21" i="6"/>
  <c r="I14" i="6"/>
  <c r="I92" i="6"/>
  <c r="I85" i="6"/>
  <c r="I72" i="6"/>
  <c r="E14" i="6"/>
  <c r="E99" i="6"/>
  <c r="H99" i="6" s="1"/>
  <c r="E79" i="6"/>
  <c r="I59" i="6"/>
  <c r="I46" i="6"/>
  <c r="I27" i="6"/>
  <c r="E3" i="6"/>
  <c r="H3" i="6" s="1"/>
  <c r="I65" i="6"/>
  <c r="I39" i="6"/>
  <c r="I91" i="6"/>
  <c r="I71" i="6"/>
  <c r="I52" i="6"/>
  <c r="E20" i="6"/>
  <c r="H20" i="6" s="1"/>
  <c r="E8" i="6"/>
  <c r="H8" i="6" s="1"/>
  <c r="I84" i="6"/>
  <c r="E71" i="6"/>
  <c r="E32" i="6"/>
  <c r="E13" i="6"/>
  <c r="H13" i="6" s="1"/>
  <c r="I64" i="6"/>
  <c r="E52" i="6"/>
  <c r="H52" i="6" s="1"/>
  <c r="I19" i="6"/>
  <c r="I90" i="6"/>
  <c r="I77" i="6"/>
  <c r="I25" i="6"/>
  <c r="E7" i="6"/>
  <c r="I83" i="6"/>
  <c r="E77" i="6"/>
  <c r="H77" i="6" s="1"/>
  <c r="I51" i="6"/>
  <c r="E25" i="6"/>
  <c r="I89" i="6"/>
  <c r="I69" i="6"/>
  <c r="I57" i="6"/>
  <c r="I44" i="6"/>
  <c r="I50" i="6"/>
  <c r="E24" i="6"/>
  <c r="H24" i="6" s="1"/>
  <c r="I11" i="6"/>
  <c r="I82" i="6"/>
  <c r="E69" i="6"/>
  <c r="H69" i="6" s="1"/>
  <c r="E57" i="6"/>
  <c r="H57" i="6" s="1"/>
  <c r="I17" i="6"/>
  <c r="E6" i="6"/>
  <c r="H6" i="6" s="1"/>
  <c r="I62" i="6"/>
  <c r="I36" i="6"/>
  <c r="E83" i="6"/>
  <c r="H83" i="6" s="1"/>
  <c r="E96" i="6"/>
  <c r="H96" i="6" s="1"/>
  <c r="E31" i="6"/>
  <c r="H31" i="6" s="1"/>
  <c r="I43" i="6"/>
  <c r="I6" i="6"/>
  <c r="E89" i="6"/>
  <c r="E63" i="6"/>
  <c r="H63" i="6" s="1"/>
  <c r="E11" i="6"/>
  <c r="H11" i="6" s="1"/>
  <c r="E44" i="6"/>
  <c r="H44" i="6" s="1"/>
  <c r="I30" i="6"/>
  <c r="I76" i="6"/>
  <c r="E76" i="6"/>
  <c r="H76" i="6" s="1"/>
  <c r="E37" i="6"/>
  <c r="H37" i="6" s="1"/>
  <c r="I47" i="6"/>
  <c r="I58" i="6"/>
  <c r="E2" i="6"/>
  <c r="H2" i="6" s="1"/>
  <c r="G33" i="6"/>
  <c r="G16" i="6"/>
  <c r="G73" i="6"/>
  <c r="F73" i="6"/>
  <c r="G19" i="6"/>
  <c r="G34" i="6"/>
  <c r="G11" i="6"/>
  <c r="G31" i="6"/>
  <c r="G76" i="6"/>
  <c r="G57" i="6"/>
  <c r="G54" i="6"/>
  <c r="G38" i="6"/>
  <c r="G28" i="6"/>
  <c r="G44" i="6"/>
  <c r="G94" i="6"/>
  <c r="G13" i="6"/>
  <c r="G23" i="6"/>
  <c r="G45" i="6"/>
  <c r="G6" i="6"/>
  <c r="G53" i="6"/>
  <c r="G41" i="6"/>
  <c r="G99" i="6"/>
  <c r="G24" i="6"/>
  <c r="G95" i="6"/>
  <c r="G93" i="6"/>
  <c r="G8" i="6"/>
  <c r="G46" i="6"/>
  <c r="G60" i="6"/>
  <c r="G101" i="6"/>
  <c r="G65" i="6"/>
  <c r="G83" i="6"/>
  <c r="G36" i="6"/>
  <c r="G82" i="6"/>
  <c r="G20" i="6"/>
  <c r="G56" i="6"/>
  <c r="G9" i="6"/>
  <c r="G47" i="6"/>
  <c r="G63" i="6"/>
  <c r="G2" i="6"/>
  <c r="G96" i="6"/>
  <c r="G92" i="6"/>
  <c r="G43" i="6"/>
  <c r="G80" i="6"/>
  <c r="G3" i="6"/>
  <c r="G12" i="6"/>
  <c r="G78" i="6"/>
  <c r="G84" i="6"/>
  <c r="G52" i="6"/>
  <c r="G39" i="6"/>
  <c r="G51" i="6"/>
  <c r="G17" i="6"/>
  <c r="G91" i="6"/>
  <c r="G67" i="6"/>
  <c r="G86" i="6"/>
  <c r="G69" i="6"/>
  <c r="G87" i="6"/>
  <c r="G77" i="6"/>
  <c r="G75" i="6"/>
  <c r="G35" i="6"/>
  <c r="G72" i="6"/>
  <c r="G30" i="6"/>
  <c r="G37" i="6"/>
  <c r="G88" i="6"/>
  <c r="F50" i="6"/>
  <c r="G50" i="6"/>
  <c r="G26" i="6"/>
  <c r="G61" i="6"/>
  <c r="G70" i="6"/>
  <c r="G15" i="6"/>
  <c r="G27" i="6"/>
  <c r="G42" i="6"/>
  <c r="G90" i="6"/>
  <c r="F37" i="7" l="1"/>
  <c r="F35" i="7"/>
  <c r="F47" i="7"/>
  <c r="F88" i="7"/>
  <c r="F83" i="7"/>
  <c r="F49" i="7"/>
  <c r="F65" i="7"/>
  <c r="F2" i="7"/>
  <c r="F29" i="7"/>
  <c r="F99" i="7"/>
  <c r="F64" i="7"/>
  <c r="F36" i="7"/>
  <c r="F72" i="7"/>
  <c r="F24" i="7"/>
  <c r="F9" i="6"/>
  <c r="F79" i="7"/>
  <c r="F86" i="7"/>
  <c r="F69" i="7"/>
  <c r="F39" i="7"/>
  <c r="F51" i="7"/>
  <c r="F59" i="7"/>
  <c r="H16" i="7"/>
  <c r="F16" i="7"/>
  <c r="F44" i="7"/>
  <c r="F62" i="7"/>
  <c r="H8" i="7"/>
  <c r="F8" i="7"/>
  <c r="F34" i="7"/>
  <c r="F91" i="7"/>
  <c r="F77" i="7"/>
  <c r="F74" i="7"/>
  <c r="F97" i="7"/>
  <c r="F12" i="7"/>
  <c r="F20" i="7"/>
  <c r="H95" i="7"/>
  <c r="F95" i="7"/>
  <c r="F48" i="7"/>
  <c r="H81" i="7"/>
  <c r="F81" i="7"/>
  <c r="H30" i="7"/>
  <c r="F30" i="7"/>
  <c r="H53" i="7"/>
  <c r="F53" i="7"/>
  <c r="H57" i="7"/>
  <c r="F57" i="7"/>
  <c r="H73" i="7"/>
  <c r="F73" i="7"/>
  <c r="H25" i="7"/>
  <c r="F25" i="7"/>
  <c r="H18" i="7"/>
  <c r="F18" i="7"/>
  <c r="H55" i="7"/>
  <c r="F55" i="7"/>
  <c r="H21" i="7"/>
  <c r="F21" i="7"/>
  <c r="H92" i="7"/>
  <c r="F92" i="7"/>
  <c r="H27" i="7"/>
  <c r="F27" i="7"/>
  <c r="H85" i="7"/>
  <c r="F85" i="7"/>
  <c r="H38" i="7"/>
  <c r="F38" i="7"/>
  <c r="H26" i="7"/>
  <c r="F26" i="7"/>
  <c r="H66" i="7"/>
  <c r="F66" i="7"/>
  <c r="H100" i="7"/>
  <c r="F100" i="7"/>
  <c r="H61" i="7"/>
  <c r="F61" i="7"/>
  <c r="H10" i="7"/>
  <c r="F10" i="7"/>
  <c r="H58" i="7"/>
  <c r="F58" i="7"/>
  <c r="H93" i="7"/>
  <c r="F93" i="7"/>
  <c r="H13" i="7"/>
  <c r="F13" i="7"/>
  <c r="H41" i="7"/>
  <c r="F41" i="7"/>
  <c r="H33" i="7"/>
  <c r="F33" i="7"/>
  <c r="H82" i="7"/>
  <c r="F82" i="7"/>
  <c r="F17" i="7"/>
  <c r="H22" i="7"/>
  <c r="F22" i="7"/>
  <c r="H15" i="7"/>
  <c r="F15" i="7"/>
  <c r="F94" i="7"/>
  <c r="F84" i="7"/>
  <c r="H43" i="7"/>
  <c r="F43" i="7"/>
  <c r="H56" i="7"/>
  <c r="F56" i="7"/>
  <c r="H45" i="7"/>
  <c r="F45" i="7"/>
  <c r="H4" i="7"/>
  <c r="F4" i="7"/>
  <c r="F101" i="7"/>
  <c r="F53" i="6"/>
  <c r="H70" i="7"/>
  <c r="F70" i="7"/>
  <c r="H7" i="7"/>
  <c r="F7" i="7"/>
  <c r="H67" i="7"/>
  <c r="F67" i="7"/>
  <c r="H60" i="7"/>
  <c r="F60" i="7"/>
  <c r="H52" i="7"/>
  <c r="F52" i="7"/>
  <c r="H75" i="7"/>
  <c r="F75" i="7"/>
  <c r="H31" i="7"/>
  <c r="F31" i="7"/>
  <c r="H19" i="7"/>
  <c r="F19" i="7"/>
  <c r="H63" i="7"/>
  <c r="F63" i="7"/>
  <c r="H46" i="7"/>
  <c r="F46" i="7"/>
  <c r="H11" i="7"/>
  <c r="F11" i="7"/>
  <c r="F87" i="7"/>
  <c r="H87" i="7"/>
  <c r="F5" i="7"/>
  <c r="H3" i="7"/>
  <c r="F3" i="7"/>
  <c r="H78" i="7"/>
  <c r="F78" i="7"/>
  <c r="H71" i="7"/>
  <c r="F71" i="7"/>
  <c r="H40" i="7"/>
  <c r="F40" i="7"/>
  <c r="H32" i="7"/>
  <c r="F32" i="7"/>
  <c r="H76" i="7"/>
  <c r="F76" i="7"/>
  <c r="F6" i="7"/>
  <c r="F54" i="7"/>
  <c r="H42" i="7"/>
  <c r="F42" i="7"/>
  <c r="H90" i="7"/>
  <c r="F90" i="7"/>
  <c r="H98" i="7"/>
  <c r="F98" i="7"/>
  <c r="F89" i="7"/>
  <c r="F80" i="7"/>
  <c r="F14" i="7"/>
  <c r="H28" i="7"/>
  <c r="F28" i="7"/>
  <c r="L19" i="7"/>
  <c r="F68" i="7"/>
  <c r="H96" i="7"/>
  <c r="F96" i="7"/>
  <c r="H50" i="7"/>
  <c r="F50" i="7"/>
  <c r="F93" i="6"/>
  <c r="F99" i="6"/>
  <c r="F80" i="6"/>
  <c r="F19" i="6"/>
  <c r="F30" i="6"/>
  <c r="F31" i="6"/>
  <c r="F87" i="6"/>
  <c r="F16" i="6"/>
  <c r="F90" i="6"/>
  <c r="F47" i="6"/>
  <c r="F27" i="6"/>
  <c r="F67" i="6"/>
  <c r="F54" i="6"/>
  <c r="F2" i="6"/>
  <c r="F15" i="6"/>
  <c r="F69" i="6"/>
  <c r="F95" i="6"/>
  <c r="F61" i="6"/>
  <c r="F46" i="6"/>
  <c r="F70" i="6"/>
  <c r="F52" i="6"/>
  <c r="F6" i="6"/>
  <c r="F82" i="6"/>
  <c r="F13" i="6"/>
  <c r="F33" i="6"/>
  <c r="F35" i="6"/>
  <c r="F75" i="6"/>
  <c r="F78" i="6"/>
  <c r="L19" i="6"/>
  <c r="F76" i="6"/>
  <c r="F84" i="6"/>
  <c r="F23" i="6"/>
  <c r="F77" i="6"/>
  <c r="F11" i="6"/>
  <c r="F45" i="6"/>
  <c r="F101" i="6"/>
  <c r="F60" i="6"/>
  <c r="F26" i="6"/>
  <c r="F94" i="6"/>
  <c r="F63" i="6"/>
  <c r="F39" i="6"/>
  <c r="H29" i="6"/>
  <c r="F29" i="6"/>
  <c r="H48" i="6"/>
  <c r="F48" i="6"/>
  <c r="H64" i="6"/>
  <c r="F64" i="6"/>
  <c r="H100" i="6"/>
  <c r="F100" i="6"/>
  <c r="F8" i="6"/>
  <c r="H25" i="6"/>
  <c r="F25" i="6"/>
  <c r="H10" i="6"/>
  <c r="F10" i="6"/>
  <c r="H21" i="6"/>
  <c r="F21" i="6"/>
  <c r="H22" i="6"/>
  <c r="F22" i="6"/>
  <c r="H89" i="6"/>
  <c r="F89" i="6"/>
  <c r="F12" i="6"/>
  <c r="H5" i="6"/>
  <c r="F5" i="6"/>
  <c r="F3" i="6"/>
  <c r="F44" i="6"/>
  <c r="H7" i="6"/>
  <c r="F7" i="6"/>
  <c r="H66" i="6"/>
  <c r="F66" i="6"/>
  <c r="F24" i="6"/>
  <c r="H49" i="6"/>
  <c r="F49" i="6"/>
  <c r="H79" i="6"/>
  <c r="F79" i="6"/>
  <c r="H68" i="6"/>
  <c r="F68" i="6"/>
  <c r="F37" i="6"/>
  <c r="F43" i="6"/>
  <c r="H62" i="6"/>
  <c r="F62" i="6"/>
  <c r="H14" i="6"/>
  <c r="F14" i="6"/>
  <c r="F41" i="6"/>
  <c r="F17" i="6"/>
  <c r="F92" i="6"/>
  <c r="F42" i="6"/>
  <c r="F72" i="6"/>
  <c r="F96" i="6"/>
  <c r="F65" i="6"/>
  <c r="H74" i="6"/>
  <c r="F74" i="6"/>
  <c r="H71" i="6"/>
  <c r="F71" i="6"/>
  <c r="H85" i="6"/>
  <c r="F85" i="6"/>
  <c r="H58" i="6"/>
  <c r="F58" i="6"/>
  <c r="F34" i="6"/>
  <c r="F56" i="6"/>
  <c r="H55" i="6"/>
  <c r="F55" i="6"/>
  <c r="F86" i="6"/>
  <c r="F20" i="6"/>
  <c r="H40" i="6"/>
  <c r="F40" i="6"/>
  <c r="F88" i="6"/>
  <c r="F28" i="6"/>
  <c r="F91" i="6"/>
  <c r="F36" i="6"/>
  <c r="F38" i="6"/>
  <c r="F83" i="6"/>
  <c r="H98" i="6"/>
  <c r="F98" i="6"/>
  <c r="H4" i="6"/>
  <c r="F4" i="6"/>
  <c r="H18" i="6"/>
  <c r="F18" i="6"/>
  <c r="F51" i="6"/>
  <c r="F57" i="6"/>
  <c r="H32" i="6"/>
  <c r="F32" i="6"/>
  <c r="H81" i="6"/>
  <c r="F81" i="6"/>
  <c r="H97" i="6"/>
  <c r="F97" i="6"/>
  <c r="H59" i="6"/>
  <c r="F59" i="6"/>
  <c r="L9" i="5"/>
  <c r="B101" i="5"/>
  <c r="B100" i="5"/>
  <c r="B99" i="5"/>
  <c r="B98" i="5"/>
  <c r="D97" i="5"/>
  <c r="G97" i="5" s="1"/>
  <c r="B97" i="5"/>
  <c r="B96" i="5"/>
  <c r="B95" i="5"/>
  <c r="B94" i="5"/>
  <c r="B93" i="5"/>
  <c r="B92" i="5"/>
  <c r="B91" i="5"/>
  <c r="B90" i="5"/>
  <c r="B89" i="5"/>
  <c r="D88" i="5"/>
  <c r="B88" i="5"/>
  <c r="B87" i="5"/>
  <c r="B86" i="5"/>
  <c r="B85" i="5"/>
  <c r="B84" i="5"/>
  <c r="D83" i="5"/>
  <c r="B83" i="5"/>
  <c r="B82" i="5"/>
  <c r="B81" i="5"/>
  <c r="B80" i="5"/>
  <c r="D79" i="5"/>
  <c r="G79" i="5" s="1"/>
  <c r="B79" i="5"/>
  <c r="B78" i="5"/>
  <c r="B77" i="5"/>
  <c r="B76" i="5"/>
  <c r="B75" i="5"/>
  <c r="D74" i="5"/>
  <c r="B74" i="5"/>
  <c r="B73" i="5"/>
  <c r="B72" i="5"/>
  <c r="B71" i="5"/>
  <c r="B70" i="5"/>
  <c r="B69" i="5"/>
  <c r="B68" i="5"/>
  <c r="B67" i="5"/>
  <c r="B66" i="5"/>
  <c r="D65" i="5"/>
  <c r="G65" i="5" s="1"/>
  <c r="B65" i="5"/>
  <c r="B64" i="5"/>
  <c r="B63" i="5"/>
  <c r="B62" i="5"/>
  <c r="B61" i="5"/>
  <c r="B60" i="5"/>
  <c r="B59" i="5"/>
  <c r="B58" i="5"/>
  <c r="B57" i="5"/>
  <c r="B56" i="5"/>
  <c r="D55" i="5"/>
  <c r="B55" i="5"/>
  <c r="B54" i="5"/>
  <c r="B53" i="5"/>
  <c r="B52" i="5"/>
  <c r="D51" i="5"/>
  <c r="G51" i="5" s="1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D37" i="5"/>
  <c r="G37" i="5" s="1"/>
  <c r="B37" i="5"/>
  <c r="B36" i="5"/>
  <c r="B35" i="5"/>
  <c r="B34" i="5"/>
  <c r="B33" i="5"/>
  <c r="B32" i="5"/>
  <c r="B31" i="5"/>
  <c r="B30" i="5"/>
  <c r="B29" i="5"/>
  <c r="D28" i="5"/>
  <c r="G28" i="5" s="1"/>
  <c r="B28" i="5"/>
  <c r="B27" i="5"/>
  <c r="B26" i="5"/>
  <c r="B25" i="5"/>
  <c r="B24" i="5"/>
  <c r="B23" i="5"/>
  <c r="B22" i="5"/>
  <c r="D21" i="5"/>
  <c r="B21" i="5"/>
  <c r="B20" i="5"/>
  <c r="B19" i="5"/>
  <c r="B18" i="5"/>
  <c r="D17" i="5"/>
  <c r="G17" i="5" s="1"/>
  <c r="B17" i="5"/>
  <c r="B16" i="5"/>
  <c r="B15" i="5"/>
  <c r="B14" i="5"/>
  <c r="B13" i="5"/>
  <c r="D12" i="5"/>
  <c r="G12" i="5" s="1"/>
  <c r="B12" i="5"/>
  <c r="B11" i="5"/>
  <c r="B10" i="5"/>
  <c r="B9" i="5"/>
  <c r="L8" i="5"/>
  <c r="D40" i="5" s="1"/>
  <c r="B8" i="5"/>
  <c r="B7" i="5"/>
  <c r="D6" i="5"/>
  <c r="G6" i="5" s="1"/>
  <c r="B6" i="5"/>
  <c r="B5" i="5"/>
  <c r="B4" i="5"/>
  <c r="B3" i="5"/>
  <c r="B2" i="5"/>
  <c r="L9" i="4"/>
  <c r="B101" i="4"/>
  <c r="B100" i="4"/>
  <c r="B99" i="4"/>
  <c r="D98" i="4"/>
  <c r="B98" i="4"/>
  <c r="D97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D82" i="4"/>
  <c r="G82" i="4" s="1"/>
  <c r="B82" i="4"/>
  <c r="B81" i="4"/>
  <c r="B80" i="4"/>
  <c r="B79" i="4"/>
  <c r="B78" i="4"/>
  <c r="D77" i="4"/>
  <c r="B77" i="4"/>
  <c r="B76" i="4"/>
  <c r="B75" i="4"/>
  <c r="B74" i="4"/>
  <c r="B73" i="4"/>
  <c r="B72" i="4"/>
  <c r="D71" i="4"/>
  <c r="G71" i="4" s="1"/>
  <c r="B71" i="4"/>
  <c r="B70" i="4"/>
  <c r="B69" i="4"/>
  <c r="B68" i="4"/>
  <c r="B67" i="4"/>
  <c r="B66" i="4"/>
  <c r="B65" i="4"/>
  <c r="B64" i="4"/>
  <c r="B63" i="4"/>
  <c r="D62" i="4"/>
  <c r="G62" i="4" s="1"/>
  <c r="B62" i="4"/>
  <c r="B61" i="4"/>
  <c r="B60" i="4"/>
  <c r="B59" i="4"/>
  <c r="B58" i="4"/>
  <c r="D57" i="4"/>
  <c r="B57" i="4"/>
  <c r="B56" i="4"/>
  <c r="B55" i="4"/>
  <c r="D54" i="4"/>
  <c r="G54" i="4" s="1"/>
  <c r="B54" i="4"/>
  <c r="B53" i="4"/>
  <c r="B52" i="4"/>
  <c r="B51" i="4"/>
  <c r="B50" i="4"/>
  <c r="B49" i="4"/>
  <c r="D48" i="4"/>
  <c r="G48" i="4" s="1"/>
  <c r="B48" i="4"/>
  <c r="B47" i="4"/>
  <c r="B46" i="4"/>
  <c r="B45" i="4"/>
  <c r="B44" i="4"/>
  <c r="B43" i="4"/>
  <c r="D42" i="4"/>
  <c r="G42" i="4" s="1"/>
  <c r="B42" i="4"/>
  <c r="B41" i="4"/>
  <c r="B40" i="4"/>
  <c r="B39" i="4"/>
  <c r="D38" i="4"/>
  <c r="B38" i="4"/>
  <c r="D37" i="4"/>
  <c r="B37" i="4"/>
  <c r="B36" i="4"/>
  <c r="B35" i="4"/>
  <c r="B34" i="4"/>
  <c r="B33" i="4"/>
  <c r="B32" i="4"/>
  <c r="B31" i="4"/>
  <c r="B30" i="4"/>
  <c r="B29" i="4"/>
  <c r="D28" i="4"/>
  <c r="G28" i="4" s="1"/>
  <c r="B28" i="4"/>
  <c r="B27" i="4"/>
  <c r="B26" i="4"/>
  <c r="B25" i="4"/>
  <c r="B24" i="4"/>
  <c r="D23" i="4"/>
  <c r="B23" i="4"/>
  <c r="B22" i="4"/>
  <c r="B21" i="4"/>
  <c r="B20" i="4"/>
  <c r="B19" i="4"/>
  <c r="B18" i="4"/>
  <c r="D17" i="4"/>
  <c r="G17" i="4" s="1"/>
  <c r="B17" i="4"/>
  <c r="B16" i="4"/>
  <c r="B15" i="4"/>
  <c r="B14" i="4"/>
  <c r="B13" i="4"/>
  <c r="B12" i="4"/>
  <c r="B11" i="4"/>
  <c r="D10" i="4"/>
  <c r="B10" i="4"/>
  <c r="B9" i="4"/>
  <c r="L8" i="4"/>
  <c r="D60" i="4" s="1"/>
  <c r="B8" i="4"/>
  <c r="B7" i="4"/>
  <c r="B6" i="4"/>
  <c r="B5" i="4"/>
  <c r="B4" i="4"/>
  <c r="D3" i="4"/>
  <c r="G3" i="4" s="1"/>
  <c r="B3" i="4"/>
  <c r="B2" i="4"/>
  <c r="I10" i="4" l="1"/>
  <c r="I30" i="4"/>
  <c r="I50" i="4"/>
  <c r="I70" i="4"/>
  <c r="I90" i="4"/>
  <c r="I12" i="4"/>
  <c r="I32" i="4"/>
  <c r="I52" i="4"/>
  <c r="I72" i="4"/>
  <c r="I13" i="4"/>
  <c r="I53" i="4"/>
  <c r="I73" i="4"/>
  <c r="I93" i="4"/>
  <c r="I14" i="4"/>
  <c r="I34" i="4"/>
  <c r="I54" i="4"/>
  <c r="I94" i="4"/>
  <c r="I15" i="4"/>
  <c r="I35" i="4"/>
  <c r="I75" i="4"/>
  <c r="I95" i="4"/>
  <c r="I36" i="4"/>
  <c r="I76" i="4"/>
  <c r="I96" i="4"/>
  <c r="I17" i="4"/>
  <c r="I57" i="4"/>
  <c r="I77" i="4"/>
  <c r="I18" i="4"/>
  <c r="I38" i="4"/>
  <c r="I78" i="4"/>
  <c r="I98" i="4"/>
  <c r="I19" i="4"/>
  <c r="I59" i="4"/>
  <c r="I20" i="4"/>
  <c r="I60" i="4"/>
  <c r="I80" i="4"/>
  <c r="I21" i="4"/>
  <c r="I41" i="4"/>
  <c r="I81" i="4"/>
  <c r="I22" i="4"/>
  <c r="I42" i="4"/>
  <c r="I62" i="4"/>
  <c r="I2" i="4"/>
  <c r="I3" i="4"/>
  <c r="I23" i="4"/>
  <c r="I43" i="4"/>
  <c r="I83" i="4"/>
  <c r="I4" i="4"/>
  <c r="I24" i="4"/>
  <c r="I44" i="4"/>
  <c r="I84" i="4"/>
  <c r="I5" i="4"/>
  <c r="I25" i="4"/>
  <c r="I65" i="4"/>
  <c r="I85" i="4"/>
  <c r="I6" i="4"/>
  <c r="I46" i="4"/>
  <c r="I66" i="4"/>
  <c r="I7" i="4"/>
  <c r="I27" i="4"/>
  <c r="I47" i="4"/>
  <c r="I67" i="4"/>
  <c r="I8" i="4"/>
  <c r="I28" i="4"/>
  <c r="I48" i="4"/>
  <c r="I88" i="4"/>
  <c r="I9" i="4"/>
  <c r="I29" i="4"/>
  <c r="I69" i="4"/>
  <c r="I11" i="4"/>
  <c r="I31" i="4"/>
  <c r="I51" i="4"/>
  <c r="I71" i="4"/>
  <c r="I91" i="4"/>
  <c r="I92" i="4"/>
  <c r="I33" i="4"/>
  <c r="I74" i="4"/>
  <c r="I55" i="4"/>
  <c r="I16" i="4"/>
  <c r="I56" i="4"/>
  <c r="I37" i="4"/>
  <c r="I97" i="4"/>
  <c r="I58" i="4"/>
  <c r="I39" i="4"/>
  <c r="I79" i="4"/>
  <c r="I99" i="4"/>
  <c r="I40" i="4"/>
  <c r="I100" i="4"/>
  <c r="I61" i="4"/>
  <c r="I101" i="4"/>
  <c r="I82" i="4"/>
  <c r="I63" i="4"/>
  <c r="I64" i="4"/>
  <c r="I45" i="4"/>
  <c r="I26" i="4"/>
  <c r="I86" i="4"/>
  <c r="I87" i="4"/>
  <c r="I68" i="4"/>
  <c r="I49" i="4"/>
  <c r="I89" i="4"/>
  <c r="L13" i="7"/>
  <c r="L16" i="7" s="1"/>
  <c r="L20" i="7"/>
  <c r="L23" i="7" s="1"/>
  <c r="L20" i="6"/>
  <c r="L23" i="6" s="1"/>
  <c r="L13" i="6"/>
  <c r="L16" i="6" s="1"/>
  <c r="D23" i="5"/>
  <c r="D42" i="5"/>
  <c r="G42" i="5" s="1"/>
  <c r="D10" i="5"/>
  <c r="G10" i="5" s="1"/>
  <c r="D60" i="5"/>
  <c r="D78" i="5"/>
  <c r="I101" i="5"/>
  <c r="E40" i="5"/>
  <c r="H40" i="5" s="1"/>
  <c r="I24" i="5"/>
  <c r="I23" i="5"/>
  <c r="E65" i="5"/>
  <c r="H65" i="5" s="1"/>
  <c r="E23" i="5"/>
  <c r="H23" i="5" s="1"/>
  <c r="I64" i="5"/>
  <c r="I90" i="5"/>
  <c r="E48" i="5"/>
  <c r="H48" i="5" s="1"/>
  <c r="E32" i="5"/>
  <c r="H32" i="5" s="1"/>
  <c r="E74" i="5"/>
  <c r="H74" i="5" s="1"/>
  <c r="I73" i="5"/>
  <c r="I16" i="5"/>
  <c r="E99" i="5"/>
  <c r="H99" i="5" s="1"/>
  <c r="E57" i="5"/>
  <c r="H57" i="5" s="1"/>
  <c r="I56" i="5"/>
  <c r="E97" i="5"/>
  <c r="H97" i="5" s="1"/>
  <c r="E82" i="5"/>
  <c r="H82" i="5" s="1"/>
  <c r="I80" i="5"/>
  <c r="E9" i="5"/>
  <c r="H9" i="5" s="1"/>
  <c r="I48" i="5"/>
  <c r="I88" i="5"/>
  <c r="I40" i="5"/>
  <c r="I5" i="5"/>
  <c r="I44" i="5"/>
  <c r="I60" i="5"/>
  <c r="E77" i="5"/>
  <c r="H77" i="5" s="1"/>
  <c r="E85" i="5"/>
  <c r="H85" i="5" s="1"/>
  <c r="E94" i="5"/>
  <c r="H94" i="5" s="1"/>
  <c r="I36" i="5"/>
  <c r="I53" i="5"/>
  <c r="E12" i="5"/>
  <c r="H12" i="5" s="1"/>
  <c r="E21" i="5"/>
  <c r="H21" i="5" s="1"/>
  <c r="E28" i="5"/>
  <c r="H28" i="5" s="1"/>
  <c r="E45" i="5"/>
  <c r="H45" i="5" s="1"/>
  <c r="I70" i="5"/>
  <c r="I85" i="5"/>
  <c r="E95" i="5"/>
  <c r="H95" i="5" s="1"/>
  <c r="E6" i="5"/>
  <c r="H6" i="5" s="1"/>
  <c r="I28" i="5"/>
  <c r="E54" i="5"/>
  <c r="H54" i="5" s="1"/>
  <c r="E62" i="5"/>
  <c r="H62" i="5" s="1"/>
  <c r="I6" i="5"/>
  <c r="E22" i="5"/>
  <c r="H22" i="5" s="1"/>
  <c r="E37" i="5"/>
  <c r="H37" i="5" s="1"/>
  <c r="I45" i="5"/>
  <c r="E71" i="5"/>
  <c r="H71" i="5" s="1"/>
  <c r="E96" i="5"/>
  <c r="H96" i="5" s="1"/>
  <c r="E14" i="5"/>
  <c r="H14" i="5" s="1"/>
  <c r="I62" i="5"/>
  <c r="E79" i="5"/>
  <c r="H79" i="5" s="1"/>
  <c r="I87" i="5"/>
  <c r="I7" i="5"/>
  <c r="I14" i="5"/>
  <c r="I22" i="5"/>
  <c r="I30" i="5"/>
  <c r="E55" i="5"/>
  <c r="H55" i="5" s="1"/>
  <c r="I79" i="5"/>
  <c r="I96" i="5"/>
  <c r="E39" i="5"/>
  <c r="H39" i="5" s="1"/>
  <c r="I47" i="5"/>
  <c r="I63" i="5"/>
  <c r="E72" i="5"/>
  <c r="H72" i="5" s="1"/>
  <c r="I8" i="5"/>
  <c r="I15" i="5"/>
  <c r="E31" i="5"/>
  <c r="H31" i="5" s="1"/>
  <c r="I39" i="5"/>
  <c r="E56" i="5"/>
  <c r="H56" i="5" s="1"/>
  <c r="E80" i="5"/>
  <c r="H80" i="5" s="1"/>
  <c r="E88" i="5"/>
  <c r="H88" i="5" s="1"/>
  <c r="E17" i="5"/>
  <c r="H17" i="5" s="1"/>
  <c r="I33" i="5"/>
  <c r="I65" i="5"/>
  <c r="I82" i="5"/>
  <c r="E3" i="5"/>
  <c r="H3" i="5" s="1"/>
  <c r="I17" i="5"/>
  <c r="E25" i="5"/>
  <c r="H25" i="5" s="1"/>
  <c r="I50" i="5"/>
  <c r="E59" i="5"/>
  <c r="H59" i="5" s="1"/>
  <c r="E75" i="5"/>
  <c r="H75" i="5" s="1"/>
  <c r="E91" i="5"/>
  <c r="H91" i="5" s="1"/>
  <c r="I99" i="5"/>
  <c r="E34" i="5"/>
  <c r="H34" i="5" s="1"/>
  <c r="E42" i="5"/>
  <c r="H42" i="5" s="1"/>
  <c r="I3" i="5"/>
  <c r="E10" i="5"/>
  <c r="H10" i="5" s="1"/>
  <c r="I25" i="5"/>
  <c r="I42" i="5"/>
  <c r="I59" i="5"/>
  <c r="I67" i="5"/>
  <c r="E76" i="5"/>
  <c r="H76" i="5" s="1"/>
  <c r="I83" i="5"/>
  <c r="E92" i="5"/>
  <c r="H92" i="5" s="1"/>
  <c r="E100" i="5"/>
  <c r="H100" i="5" s="1"/>
  <c r="I19" i="5"/>
  <c r="E35" i="5"/>
  <c r="H35" i="5" s="1"/>
  <c r="E51" i="5"/>
  <c r="H51" i="5" s="1"/>
  <c r="I100" i="5"/>
  <c r="I4" i="5"/>
  <c r="E11" i="5"/>
  <c r="H11" i="5" s="1"/>
  <c r="I43" i="5"/>
  <c r="E68" i="5"/>
  <c r="H68" i="5" s="1"/>
  <c r="I76" i="5"/>
  <c r="I84" i="5"/>
  <c r="I93" i="5"/>
  <c r="I11" i="5"/>
  <c r="E20" i="5"/>
  <c r="H20" i="5" s="1"/>
  <c r="I27" i="5"/>
  <c r="E36" i="5"/>
  <c r="H36" i="5" s="1"/>
  <c r="E52" i="5"/>
  <c r="H52" i="5" s="1"/>
  <c r="E60" i="5"/>
  <c r="H60" i="5" s="1"/>
  <c r="I68" i="5"/>
  <c r="G40" i="5"/>
  <c r="G88" i="5"/>
  <c r="D2" i="5"/>
  <c r="D15" i="5"/>
  <c r="G74" i="5"/>
  <c r="D3" i="5"/>
  <c r="D20" i="5"/>
  <c r="D75" i="5"/>
  <c r="D85" i="5"/>
  <c r="D62" i="5"/>
  <c r="D71" i="5"/>
  <c r="D94" i="5"/>
  <c r="D25" i="5"/>
  <c r="D43" i="5"/>
  <c r="D80" i="5"/>
  <c r="G78" i="5"/>
  <c r="G55" i="5"/>
  <c r="G23" i="5"/>
  <c r="G60" i="5"/>
  <c r="D98" i="5"/>
  <c r="D38" i="5"/>
  <c r="D48" i="5"/>
  <c r="D99" i="5"/>
  <c r="D34" i="5"/>
  <c r="D39" i="5"/>
  <c r="D57" i="5"/>
  <c r="G21" i="5"/>
  <c r="D68" i="5"/>
  <c r="D82" i="5"/>
  <c r="D9" i="5"/>
  <c r="D22" i="5"/>
  <c r="D35" i="5"/>
  <c r="D45" i="5"/>
  <c r="D63" i="5"/>
  <c r="D100" i="5"/>
  <c r="D13" i="5"/>
  <c r="D31" i="5"/>
  <c r="D54" i="5"/>
  <c r="D59" i="5"/>
  <c r="D77" i="5"/>
  <c r="D4" i="5"/>
  <c r="D58" i="5"/>
  <c r="D91" i="5"/>
  <c r="G83" i="5"/>
  <c r="D96" i="5"/>
  <c r="D76" i="5"/>
  <c r="D56" i="5"/>
  <c r="D36" i="5"/>
  <c r="D11" i="5"/>
  <c r="D93" i="5"/>
  <c r="D73" i="5"/>
  <c r="D53" i="5"/>
  <c r="D33" i="5"/>
  <c r="D90" i="5"/>
  <c r="D70" i="5"/>
  <c r="D50" i="5"/>
  <c r="D30" i="5"/>
  <c r="D19" i="5"/>
  <c r="D87" i="5"/>
  <c r="D67" i="5"/>
  <c r="D47" i="5"/>
  <c r="D27" i="5"/>
  <c r="D8" i="5"/>
  <c r="D84" i="5"/>
  <c r="D64" i="5"/>
  <c r="D44" i="5"/>
  <c r="D24" i="5"/>
  <c r="D16" i="5"/>
  <c r="D5" i="5"/>
  <c r="D101" i="5"/>
  <c r="D81" i="5"/>
  <c r="D61" i="5"/>
  <c r="D41" i="5"/>
  <c r="D92" i="5"/>
  <c r="D72" i="5"/>
  <c r="D52" i="5"/>
  <c r="D32" i="5"/>
  <c r="D86" i="5"/>
  <c r="D66" i="5"/>
  <c r="D46" i="5"/>
  <c r="D26" i="5"/>
  <c r="D7" i="5"/>
  <c r="D89" i="5"/>
  <c r="D69" i="5"/>
  <c r="D49" i="5"/>
  <c r="D29" i="5"/>
  <c r="D18" i="5"/>
  <c r="D95" i="5"/>
  <c r="D14" i="5"/>
  <c r="I20" i="5"/>
  <c r="E26" i="5"/>
  <c r="H26" i="5" s="1"/>
  <c r="I34" i="5"/>
  <c r="E46" i="5"/>
  <c r="H46" i="5" s="1"/>
  <c r="I54" i="5"/>
  <c r="E66" i="5"/>
  <c r="H66" i="5" s="1"/>
  <c r="I74" i="5"/>
  <c r="E86" i="5"/>
  <c r="H86" i="5" s="1"/>
  <c r="I94" i="5"/>
  <c r="E4" i="5"/>
  <c r="H4" i="5" s="1"/>
  <c r="I9" i="5"/>
  <c r="E15" i="5"/>
  <c r="H15" i="5" s="1"/>
  <c r="I31" i="5"/>
  <c r="E43" i="5"/>
  <c r="H43" i="5" s="1"/>
  <c r="I51" i="5"/>
  <c r="E63" i="5"/>
  <c r="H63" i="5" s="1"/>
  <c r="I71" i="5"/>
  <c r="E83" i="5"/>
  <c r="H83" i="5" s="1"/>
  <c r="I91" i="5"/>
  <c r="E7" i="5"/>
  <c r="H7" i="5" s="1"/>
  <c r="I12" i="5"/>
  <c r="E18" i="5"/>
  <c r="H18" i="5" s="1"/>
  <c r="E29" i="5"/>
  <c r="H29" i="5" s="1"/>
  <c r="I37" i="5"/>
  <c r="E49" i="5"/>
  <c r="H49" i="5" s="1"/>
  <c r="I57" i="5"/>
  <c r="E69" i="5"/>
  <c r="H69" i="5" s="1"/>
  <c r="I77" i="5"/>
  <c r="E89" i="5"/>
  <c r="H89" i="5" s="1"/>
  <c r="I97" i="5"/>
  <c r="E13" i="5"/>
  <c r="H13" i="5" s="1"/>
  <c r="I26" i="5"/>
  <c r="E38" i="5"/>
  <c r="H38" i="5" s="1"/>
  <c r="I46" i="5"/>
  <c r="E58" i="5"/>
  <c r="H58" i="5" s="1"/>
  <c r="I66" i="5"/>
  <c r="E78" i="5"/>
  <c r="H78" i="5" s="1"/>
  <c r="I86" i="5"/>
  <c r="E98" i="5"/>
  <c r="H98" i="5" s="1"/>
  <c r="E2" i="5"/>
  <c r="H2" i="5" s="1"/>
  <c r="I18" i="5"/>
  <c r="I29" i="5"/>
  <c r="E41" i="5"/>
  <c r="H41" i="5" s="1"/>
  <c r="I49" i="5"/>
  <c r="E61" i="5"/>
  <c r="H61" i="5" s="1"/>
  <c r="I69" i="5"/>
  <c r="E81" i="5"/>
  <c r="H81" i="5" s="1"/>
  <c r="I89" i="5"/>
  <c r="E101" i="5"/>
  <c r="H101" i="5" s="1"/>
  <c r="E5" i="5"/>
  <c r="H5" i="5" s="1"/>
  <c r="E16" i="5"/>
  <c r="H16" i="5" s="1"/>
  <c r="E24" i="5"/>
  <c r="H24" i="5" s="1"/>
  <c r="I32" i="5"/>
  <c r="E44" i="5"/>
  <c r="H44" i="5" s="1"/>
  <c r="I52" i="5"/>
  <c r="E64" i="5"/>
  <c r="H64" i="5" s="1"/>
  <c r="I72" i="5"/>
  <c r="E84" i="5"/>
  <c r="H84" i="5" s="1"/>
  <c r="I92" i="5"/>
  <c r="E8" i="5"/>
  <c r="H8" i="5" s="1"/>
  <c r="I10" i="5"/>
  <c r="E27" i="5"/>
  <c r="H27" i="5" s="1"/>
  <c r="I35" i="5"/>
  <c r="E47" i="5"/>
  <c r="H47" i="5" s="1"/>
  <c r="I55" i="5"/>
  <c r="E67" i="5"/>
  <c r="H67" i="5" s="1"/>
  <c r="I75" i="5"/>
  <c r="E87" i="5"/>
  <c r="H87" i="5" s="1"/>
  <c r="I95" i="5"/>
  <c r="I13" i="5"/>
  <c r="E19" i="5"/>
  <c r="H19" i="5" s="1"/>
  <c r="I21" i="5"/>
  <c r="E30" i="5"/>
  <c r="H30" i="5" s="1"/>
  <c r="I38" i="5"/>
  <c r="E50" i="5"/>
  <c r="H50" i="5" s="1"/>
  <c r="I58" i="5"/>
  <c r="E70" i="5"/>
  <c r="H70" i="5" s="1"/>
  <c r="I78" i="5"/>
  <c r="E90" i="5"/>
  <c r="H90" i="5" s="1"/>
  <c r="I98" i="5"/>
  <c r="I2" i="5"/>
  <c r="E33" i="5"/>
  <c r="H33" i="5" s="1"/>
  <c r="I41" i="5"/>
  <c r="E53" i="5"/>
  <c r="H53" i="5" s="1"/>
  <c r="I61" i="5"/>
  <c r="E73" i="5"/>
  <c r="H73" i="5" s="1"/>
  <c r="I81" i="5"/>
  <c r="E93" i="5"/>
  <c r="H93" i="5" s="1"/>
  <c r="E101" i="4"/>
  <c r="H101" i="4" s="1"/>
  <c r="E94" i="4"/>
  <c r="H94" i="4" s="1"/>
  <c r="E85" i="4"/>
  <c r="H85" i="4" s="1"/>
  <c r="E78" i="4"/>
  <c r="H78" i="4" s="1"/>
  <c r="E56" i="4"/>
  <c r="H56" i="4" s="1"/>
  <c r="E16" i="4"/>
  <c r="H16" i="4" s="1"/>
  <c r="E32" i="4"/>
  <c r="H32" i="4" s="1"/>
  <c r="E55" i="4"/>
  <c r="H55" i="4" s="1"/>
  <c r="E9" i="4"/>
  <c r="H9" i="4" s="1"/>
  <c r="E3" i="4"/>
  <c r="H3" i="4" s="1"/>
  <c r="E92" i="4"/>
  <c r="H92" i="4" s="1"/>
  <c r="E39" i="4"/>
  <c r="H39" i="4" s="1"/>
  <c r="E31" i="4"/>
  <c r="H31" i="4" s="1"/>
  <c r="E15" i="4"/>
  <c r="H15" i="4" s="1"/>
  <c r="E99" i="4"/>
  <c r="H99" i="4" s="1"/>
  <c r="E68" i="4"/>
  <c r="H68" i="4" s="1"/>
  <c r="E38" i="4"/>
  <c r="H38" i="4" s="1"/>
  <c r="E22" i="4"/>
  <c r="H22" i="4" s="1"/>
  <c r="E76" i="4"/>
  <c r="H76" i="4" s="1"/>
  <c r="E21" i="4"/>
  <c r="H21" i="4" s="1"/>
  <c r="E75" i="4"/>
  <c r="H75" i="4" s="1"/>
  <c r="E52" i="4"/>
  <c r="H52" i="4" s="1"/>
  <c r="E7" i="4"/>
  <c r="H7" i="4" s="1"/>
  <c r="E20" i="4"/>
  <c r="H20" i="4" s="1"/>
  <c r="E74" i="4"/>
  <c r="H74" i="4" s="1"/>
  <c r="E51" i="4"/>
  <c r="H51" i="4" s="1"/>
  <c r="E6" i="4"/>
  <c r="H6" i="4" s="1"/>
  <c r="E65" i="4"/>
  <c r="H65" i="4" s="1"/>
  <c r="E36" i="4"/>
  <c r="H36" i="4" s="1"/>
  <c r="E42" i="4"/>
  <c r="H42" i="4" s="1"/>
  <c r="E11" i="4"/>
  <c r="H11" i="4" s="1"/>
  <c r="E17" i="4"/>
  <c r="H17" i="4" s="1"/>
  <c r="E34" i="4"/>
  <c r="H34" i="4" s="1"/>
  <c r="E10" i="4"/>
  <c r="H10" i="4" s="1"/>
  <c r="E95" i="4"/>
  <c r="H95" i="4" s="1"/>
  <c r="E48" i="4"/>
  <c r="H48" i="4" s="1"/>
  <c r="E63" i="4"/>
  <c r="H63" i="4" s="1"/>
  <c r="E4" i="4"/>
  <c r="H4" i="4" s="1"/>
  <c r="E77" i="4"/>
  <c r="H77" i="4" s="1"/>
  <c r="E62" i="4"/>
  <c r="H62" i="4" s="1"/>
  <c r="E54" i="4"/>
  <c r="H54" i="4" s="1"/>
  <c r="E61" i="4"/>
  <c r="H61" i="4" s="1"/>
  <c r="E83" i="4"/>
  <c r="H83" i="4" s="1"/>
  <c r="E98" i="4"/>
  <c r="H98" i="4" s="1"/>
  <c r="E14" i="4"/>
  <c r="H14" i="4" s="1"/>
  <c r="E82" i="4"/>
  <c r="H82" i="4" s="1"/>
  <c r="E97" i="4"/>
  <c r="H97" i="4" s="1"/>
  <c r="E88" i="4"/>
  <c r="H88" i="4" s="1"/>
  <c r="E58" i="4"/>
  <c r="H58" i="4" s="1"/>
  <c r="E35" i="4"/>
  <c r="H35" i="4" s="1"/>
  <c r="E5" i="4"/>
  <c r="H5" i="4" s="1"/>
  <c r="E81" i="4"/>
  <c r="H81" i="4" s="1"/>
  <c r="E79" i="4"/>
  <c r="H79" i="4" s="1"/>
  <c r="E45" i="4"/>
  <c r="H45" i="4" s="1"/>
  <c r="E91" i="4"/>
  <c r="H91" i="4" s="1"/>
  <c r="E37" i="4"/>
  <c r="H37" i="4" s="1"/>
  <c r="E13" i="4"/>
  <c r="H13" i="4" s="1"/>
  <c r="E59" i="4"/>
  <c r="H59" i="4" s="1"/>
  <c r="E43" i="4"/>
  <c r="H43" i="4" s="1"/>
  <c r="E12" i="4"/>
  <c r="H12" i="4" s="1"/>
  <c r="E72" i="4"/>
  <c r="H72" i="4" s="1"/>
  <c r="E57" i="4"/>
  <c r="H57" i="4" s="1"/>
  <c r="E71" i="4"/>
  <c r="H71" i="4" s="1"/>
  <c r="E41" i="4"/>
  <c r="H41" i="4" s="1"/>
  <c r="E25" i="4"/>
  <c r="H25" i="4" s="1"/>
  <c r="E28" i="4"/>
  <c r="H28" i="4" s="1"/>
  <c r="E96" i="4"/>
  <c r="H96" i="4" s="1"/>
  <c r="E2" i="4"/>
  <c r="H2" i="4" s="1"/>
  <c r="G60" i="4"/>
  <c r="G10" i="4"/>
  <c r="G97" i="4"/>
  <c r="G98" i="4"/>
  <c r="D20" i="4"/>
  <c r="D25" i="4"/>
  <c r="D88" i="4"/>
  <c r="D39" i="4"/>
  <c r="D68" i="4"/>
  <c r="D34" i="4"/>
  <c r="D99" i="4"/>
  <c r="D59" i="4"/>
  <c r="D79" i="4"/>
  <c r="D12" i="4"/>
  <c r="D21" i="4"/>
  <c r="D94" i="4"/>
  <c r="G38" i="4"/>
  <c r="G57" i="4"/>
  <c r="G77" i="4"/>
  <c r="D74" i="4"/>
  <c r="D85" i="4"/>
  <c r="D95" i="4"/>
  <c r="D31" i="4"/>
  <c r="D65" i="4"/>
  <c r="D55" i="4"/>
  <c r="D100" i="4"/>
  <c r="D14" i="4"/>
  <c r="G23" i="4"/>
  <c r="D96" i="4"/>
  <c r="D76" i="4"/>
  <c r="D56" i="4"/>
  <c r="D36" i="4"/>
  <c r="D11" i="4"/>
  <c r="D90" i="4"/>
  <c r="D70" i="4"/>
  <c r="D50" i="4"/>
  <c r="D30" i="4"/>
  <c r="D19" i="4"/>
  <c r="D67" i="4"/>
  <c r="D47" i="4"/>
  <c r="D27" i="4"/>
  <c r="D8" i="4"/>
  <c r="D2" i="4"/>
  <c r="D93" i="4"/>
  <c r="D73" i="4"/>
  <c r="D53" i="4"/>
  <c r="D33" i="4"/>
  <c r="D87" i="4"/>
  <c r="D84" i="4"/>
  <c r="D64" i="4"/>
  <c r="D44" i="4"/>
  <c r="D24" i="4"/>
  <c r="D16" i="4"/>
  <c r="D5" i="4"/>
  <c r="D101" i="4"/>
  <c r="D81" i="4"/>
  <c r="D61" i="4"/>
  <c r="D41" i="4"/>
  <c r="D78" i="4"/>
  <c r="D58" i="4"/>
  <c r="D92" i="4"/>
  <c r="D72" i="4"/>
  <c r="D52" i="4"/>
  <c r="D32" i="4"/>
  <c r="D89" i="4"/>
  <c r="D69" i="4"/>
  <c r="D49" i="4"/>
  <c r="D29" i="4"/>
  <c r="D18" i="4"/>
  <c r="D86" i="4"/>
  <c r="D66" i="4"/>
  <c r="D46" i="4"/>
  <c r="D26" i="4"/>
  <c r="D7" i="4"/>
  <c r="D80" i="4"/>
  <c r="D83" i="4"/>
  <c r="D63" i="4"/>
  <c r="D43" i="4"/>
  <c r="D15" i="4"/>
  <c r="D4" i="4"/>
  <c r="D35" i="4"/>
  <c r="D45" i="4"/>
  <c r="D13" i="4"/>
  <c r="D22" i="4"/>
  <c r="D9" i="4"/>
  <c r="D40" i="4"/>
  <c r="D75" i="4"/>
  <c r="G37" i="4"/>
  <c r="D6" i="4"/>
  <c r="D51" i="4"/>
  <c r="D91" i="4"/>
  <c r="E23" i="4"/>
  <c r="H23" i="4" s="1"/>
  <c r="E40" i="4"/>
  <c r="H40" i="4" s="1"/>
  <c r="E60" i="4"/>
  <c r="H60" i="4" s="1"/>
  <c r="E80" i="4"/>
  <c r="H80" i="4" s="1"/>
  <c r="E100" i="4"/>
  <c r="H100" i="4" s="1"/>
  <c r="E26" i="4"/>
  <c r="H26" i="4" s="1"/>
  <c r="E46" i="4"/>
  <c r="H46" i="4" s="1"/>
  <c r="E66" i="4"/>
  <c r="H66" i="4" s="1"/>
  <c r="E86" i="4"/>
  <c r="H86" i="4" s="1"/>
  <c r="E18" i="4"/>
  <c r="H18" i="4" s="1"/>
  <c r="E29" i="4"/>
  <c r="H29" i="4" s="1"/>
  <c r="E49" i="4"/>
  <c r="H49" i="4" s="1"/>
  <c r="E69" i="4"/>
  <c r="H69" i="4" s="1"/>
  <c r="E89" i="4"/>
  <c r="H89" i="4" s="1"/>
  <c r="E44" i="4"/>
  <c r="H44" i="4" s="1"/>
  <c r="E19" i="4"/>
  <c r="H19" i="4" s="1"/>
  <c r="E30" i="4"/>
  <c r="H30" i="4" s="1"/>
  <c r="E50" i="4"/>
  <c r="H50" i="4" s="1"/>
  <c r="E70" i="4"/>
  <c r="H70" i="4" s="1"/>
  <c r="E90" i="4"/>
  <c r="H90" i="4" s="1"/>
  <c r="E24" i="4"/>
  <c r="H24" i="4" s="1"/>
  <c r="E64" i="4"/>
  <c r="H64" i="4" s="1"/>
  <c r="E84" i="4"/>
  <c r="H84" i="4" s="1"/>
  <c r="E8" i="4"/>
  <c r="H8" i="4" s="1"/>
  <c r="E27" i="4"/>
  <c r="H27" i="4" s="1"/>
  <c r="E47" i="4"/>
  <c r="H47" i="4" s="1"/>
  <c r="E67" i="4"/>
  <c r="H67" i="4" s="1"/>
  <c r="E87" i="4"/>
  <c r="H87" i="4" s="1"/>
  <c r="E33" i="4"/>
  <c r="H33" i="4" s="1"/>
  <c r="E53" i="4"/>
  <c r="H53" i="4" s="1"/>
  <c r="E73" i="4"/>
  <c r="H73" i="4" s="1"/>
  <c r="E93" i="4"/>
  <c r="H93" i="4" s="1"/>
  <c r="F71" i="4" l="1"/>
  <c r="F37" i="4"/>
  <c r="F42" i="4"/>
  <c r="F97" i="4"/>
  <c r="F28" i="4"/>
  <c r="F51" i="5"/>
  <c r="F42" i="5"/>
  <c r="F10" i="5"/>
  <c r="F23" i="5"/>
  <c r="F65" i="5"/>
  <c r="F40" i="5"/>
  <c r="F55" i="5"/>
  <c r="F21" i="5"/>
  <c r="F37" i="5"/>
  <c r="F97" i="5"/>
  <c r="F74" i="5"/>
  <c r="F28" i="5"/>
  <c r="F60" i="5"/>
  <c r="F79" i="5"/>
  <c r="F12" i="5"/>
  <c r="F17" i="5"/>
  <c r="F6" i="5"/>
  <c r="F88" i="5"/>
  <c r="G27" i="5"/>
  <c r="F27" i="5"/>
  <c r="F26" i="5"/>
  <c r="G26" i="5"/>
  <c r="G62" i="5"/>
  <c r="F62" i="5"/>
  <c r="G87" i="5"/>
  <c r="F87" i="5"/>
  <c r="G48" i="5"/>
  <c r="F48" i="5"/>
  <c r="F54" i="5"/>
  <c r="G54" i="5"/>
  <c r="F31" i="5"/>
  <c r="G31" i="5"/>
  <c r="G72" i="5"/>
  <c r="F72" i="5"/>
  <c r="F70" i="5"/>
  <c r="G70" i="5"/>
  <c r="G13" i="5"/>
  <c r="F13" i="5"/>
  <c r="G92" i="5"/>
  <c r="F92" i="5"/>
  <c r="F90" i="5"/>
  <c r="G90" i="5"/>
  <c r="F100" i="5"/>
  <c r="G100" i="5"/>
  <c r="G41" i="5"/>
  <c r="F41" i="5"/>
  <c r="G33" i="5"/>
  <c r="F33" i="5"/>
  <c r="G63" i="5"/>
  <c r="F63" i="5"/>
  <c r="G15" i="5"/>
  <c r="F15" i="5"/>
  <c r="G61" i="5"/>
  <c r="F61" i="5"/>
  <c r="F53" i="5"/>
  <c r="G53" i="5"/>
  <c r="G45" i="5"/>
  <c r="F45" i="5"/>
  <c r="G2" i="5"/>
  <c r="F2" i="5"/>
  <c r="G94" i="5"/>
  <c r="F94" i="5"/>
  <c r="G47" i="5"/>
  <c r="F47" i="5"/>
  <c r="F34" i="5"/>
  <c r="G34" i="5"/>
  <c r="G85" i="5"/>
  <c r="F85" i="5"/>
  <c r="F86" i="5"/>
  <c r="G86" i="5"/>
  <c r="G20" i="5"/>
  <c r="F20" i="5"/>
  <c r="G52" i="5"/>
  <c r="F52" i="5"/>
  <c r="F50" i="5"/>
  <c r="G50" i="5"/>
  <c r="G73" i="5"/>
  <c r="F73" i="5"/>
  <c r="G35" i="5"/>
  <c r="F35" i="5"/>
  <c r="G11" i="5"/>
  <c r="F11" i="5"/>
  <c r="G56" i="5"/>
  <c r="F56" i="5"/>
  <c r="G8" i="5"/>
  <c r="F8" i="5"/>
  <c r="G91" i="5"/>
  <c r="F91" i="5"/>
  <c r="G58" i="5"/>
  <c r="F58" i="5"/>
  <c r="G4" i="5"/>
  <c r="F4" i="5"/>
  <c r="F66" i="5"/>
  <c r="G66" i="5"/>
  <c r="F19" i="5"/>
  <c r="G19" i="5"/>
  <c r="F30" i="5"/>
  <c r="G30" i="5"/>
  <c r="L19" i="5"/>
  <c r="G101" i="5"/>
  <c r="F101" i="5"/>
  <c r="G93" i="5"/>
  <c r="F93" i="5"/>
  <c r="G9" i="5"/>
  <c r="F9" i="5"/>
  <c r="G36" i="5"/>
  <c r="F36" i="5"/>
  <c r="G82" i="5"/>
  <c r="F82" i="5"/>
  <c r="G68" i="5"/>
  <c r="F68" i="5"/>
  <c r="G29" i="5"/>
  <c r="F29" i="5"/>
  <c r="G44" i="5"/>
  <c r="F44" i="5"/>
  <c r="G76" i="5"/>
  <c r="F76" i="5"/>
  <c r="G25" i="5"/>
  <c r="F25" i="5"/>
  <c r="F7" i="5"/>
  <c r="G7" i="5"/>
  <c r="G71" i="5"/>
  <c r="F71" i="5"/>
  <c r="G67" i="5"/>
  <c r="F67" i="5"/>
  <c r="G77" i="5"/>
  <c r="F77" i="5"/>
  <c r="G75" i="5"/>
  <c r="F75" i="5"/>
  <c r="G32" i="5"/>
  <c r="F32" i="5"/>
  <c r="F98" i="5"/>
  <c r="G98" i="5"/>
  <c r="G14" i="5"/>
  <c r="F14" i="5"/>
  <c r="G22" i="5"/>
  <c r="F22" i="5"/>
  <c r="G95" i="5"/>
  <c r="F95" i="5"/>
  <c r="G18" i="5"/>
  <c r="F18" i="5"/>
  <c r="F78" i="5"/>
  <c r="G49" i="5"/>
  <c r="F49" i="5"/>
  <c r="G64" i="5"/>
  <c r="F64" i="5"/>
  <c r="G96" i="5"/>
  <c r="F96" i="5"/>
  <c r="F80" i="5"/>
  <c r="G80" i="5"/>
  <c r="F89" i="5"/>
  <c r="G89" i="5"/>
  <c r="G57" i="5"/>
  <c r="F57" i="5"/>
  <c r="G39" i="5"/>
  <c r="F39" i="5"/>
  <c r="F46" i="5"/>
  <c r="G46" i="5"/>
  <c r="G99" i="5"/>
  <c r="F99" i="5"/>
  <c r="F59" i="5"/>
  <c r="G59" i="5"/>
  <c r="G38" i="5"/>
  <c r="F38" i="5"/>
  <c r="G3" i="5"/>
  <c r="F3" i="5"/>
  <c r="G81" i="5"/>
  <c r="F81" i="5"/>
  <c r="L20" i="5"/>
  <c r="G5" i="5"/>
  <c r="F5" i="5"/>
  <c r="G16" i="5"/>
  <c r="F16" i="5"/>
  <c r="G24" i="5"/>
  <c r="F24" i="5"/>
  <c r="F69" i="5"/>
  <c r="G69" i="5"/>
  <c r="G84" i="5"/>
  <c r="F84" i="5"/>
  <c r="F83" i="5"/>
  <c r="G43" i="5"/>
  <c r="F43" i="5"/>
  <c r="F38" i="4"/>
  <c r="F62" i="4"/>
  <c r="F57" i="4"/>
  <c r="F10" i="4"/>
  <c r="F17" i="4"/>
  <c r="F48" i="4"/>
  <c r="F3" i="4"/>
  <c r="F82" i="4"/>
  <c r="F54" i="4"/>
  <c r="F77" i="4"/>
  <c r="F98" i="4"/>
  <c r="L20" i="4"/>
  <c r="G59" i="4"/>
  <c r="F59" i="4"/>
  <c r="G52" i="4"/>
  <c r="F52" i="4"/>
  <c r="G45" i="4"/>
  <c r="F45" i="4"/>
  <c r="G34" i="4"/>
  <c r="F34" i="4"/>
  <c r="G35" i="4"/>
  <c r="F35" i="4"/>
  <c r="G92" i="4"/>
  <c r="F92" i="4"/>
  <c r="G27" i="4"/>
  <c r="F27" i="4"/>
  <c r="G31" i="4"/>
  <c r="F31" i="4"/>
  <c r="G68" i="4"/>
  <c r="F68" i="4"/>
  <c r="G4" i="4"/>
  <c r="F4" i="4"/>
  <c r="G58" i="4"/>
  <c r="F58" i="4"/>
  <c r="G47" i="4"/>
  <c r="F47" i="4"/>
  <c r="G95" i="4"/>
  <c r="F95" i="4"/>
  <c r="G15" i="4"/>
  <c r="F15" i="4"/>
  <c r="G78" i="4"/>
  <c r="F78" i="4"/>
  <c r="G67" i="4"/>
  <c r="F67" i="4"/>
  <c r="G85" i="4"/>
  <c r="F85" i="4"/>
  <c r="G39" i="4"/>
  <c r="F39" i="4"/>
  <c r="G43" i="4"/>
  <c r="F43" i="4"/>
  <c r="G41" i="4"/>
  <c r="F41" i="4"/>
  <c r="F19" i="4"/>
  <c r="G19" i="4"/>
  <c r="G88" i="4"/>
  <c r="F88" i="4"/>
  <c r="G63" i="4"/>
  <c r="F63" i="4"/>
  <c r="G61" i="4"/>
  <c r="F61" i="4"/>
  <c r="F30" i="4"/>
  <c r="G30" i="4"/>
  <c r="G25" i="4"/>
  <c r="F25" i="4"/>
  <c r="G83" i="4"/>
  <c r="F83" i="4"/>
  <c r="G81" i="4"/>
  <c r="F81" i="4"/>
  <c r="F50" i="4"/>
  <c r="G50" i="4"/>
  <c r="F74" i="4"/>
  <c r="G74" i="4"/>
  <c r="G20" i="4"/>
  <c r="F20" i="4"/>
  <c r="G32" i="4"/>
  <c r="F32" i="4"/>
  <c r="F55" i="4"/>
  <c r="G55" i="4"/>
  <c r="G72" i="4"/>
  <c r="F72" i="4"/>
  <c r="F101" i="4"/>
  <c r="G101" i="4"/>
  <c r="F90" i="4"/>
  <c r="G90" i="4"/>
  <c r="L19" i="4"/>
  <c r="F51" i="4"/>
  <c r="G51" i="4"/>
  <c r="F6" i="4"/>
  <c r="G6" i="4"/>
  <c r="F66" i="4"/>
  <c r="G66" i="4"/>
  <c r="F76" i="4"/>
  <c r="G76" i="4"/>
  <c r="G100" i="4"/>
  <c r="F100" i="4"/>
  <c r="G2" i="4"/>
  <c r="F2" i="4"/>
  <c r="G8" i="4"/>
  <c r="F8" i="4"/>
  <c r="G80" i="4"/>
  <c r="F80" i="4"/>
  <c r="F70" i="4"/>
  <c r="G70" i="4"/>
  <c r="G91" i="4"/>
  <c r="F91" i="4"/>
  <c r="F5" i="4"/>
  <c r="G5" i="4"/>
  <c r="F16" i="4"/>
  <c r="G16" i="4"/>
  <c r="G24" i="4"/>
  <c r="F24" i="4"/>
  <c r="F44" i="4"/>
  <c r="G44" i="4"/>
  <c r="G56" i="4"/>
  <c r="F56" i="4"/>
  <c r="G18" i="4"/>
  <c r="F18" i="4"/>
  <c r="F84" i="4"/>
  <c r="G84" i="4"/>
  <c r="G96" i="4"/>
  <c r="F96" i="4"/>
  <c r="G87" i="4"/>
  <c r="F87" i="4"/>
  <c r="G75" i="4"/>
  <c r="F75" i="4"/>
  <c r="G49" i="4"/>
  <c r="F49" i="4"/>
  <c r="F33" i="4"/>
  <c r="G33" i="4"/>
  <c r="F23" i="4"/>
  <c r="G40" i="4"/>
  <c r="F40" i="4"/>
  <c r="G69" i="4"/>
  <c r="F69" i="4"/>
  <c r="G53" i="4"/>
  <c r="F53" i="4"/>
  <c r="G12" i="4"/>
  <c r="F12" i="4"/>
  <c r="F60" i="4"/>
  <c r="F22" i="4"/>
  <c r="G22" i="4"/>
  <c r="G93" i="4"/>
  <c r="F93" i="4"/>
  <c r="G13" i="4"/>
  <c r="F13" i="4"/>
  <c r="G99" i="4"/>
  <c r="F99" i="4"/>
  <c r="G65" i="4"/>
  <c r="F65" i="4"/>
  <c r="F7" i="4"/>
  <c r="G7" i="4"/>
  <c r="F26" i="4"/>
  <c r="G26" i="4"/>
  <c r="F11" i="4"/>
  <c r="G11" i="4"/>
  <c r="F46" i="4"/>
  <c r="G46" i="4"/>
  <c r="G36" i="4"/>
  <c r="F36" i="4"/>
  <c r="F86" i="4"/>
  <c r="G86" i="4"/>
  <c r="G64" i="4"/>
  <c r="F64" i="4"/>
  <c r="G29" i="4"/>
  <c r="F29" i="4"/>
  <c r="F94" i="4"/>
  <c r="G94" i="4"/>
  <c r="G21" i="4"/>
  <c r="F21" i="4"/>
  <c r="G9" i="4"/>
  <c r="F9" i="4"/>
  <c r="G89" i="4"/>
  <c r="F89" i="4"/>
  <c r="G73" i="4"/>
  <c r="F73" i="4"/>
  <c r="F14" i="4"/>
  <c r="G14" i="4"/>
  <c r="G79" i="4"/>
  <c r="F79" i="4"/>
  <c r="L13" i="5" l="1"/>
  <c r="L16" i="5" s="1"/>
  <c r="L23" i="5"/>
  <c r="L23" i="4"/>
  <c r="L13" i="4"/>
  <c r="L16" i="4" s="1"/>
  <c r="D2" i="2"/>
  <c r="G2" i="2"/>
  <c r="D3" i="2"/>
  <c r="G3" i="2"/>
  <c r="D4" i="2"/>
  <c r="G4" i="2"/>
  <c r="D5" i="2"/>
  <c r="D6" i="2"/>
  <c r="G6" i="2"/>
  <c r="D7" i="2"/>
  <c r="G7" i="2"/>
  <c r="D8" i="2"/>
  <c r="G8" i="2"/>
  <c r="D9" i="2"/>
  <c r="G9" i="2"/>
  <c r="D10" i="2"/>
  <c r="G10" i="2"/>
  <c r="D11" i="2"/>
  <c r="G11" i="2"/>
  <c r="D12" i="2"/>
  <c r="G12" i="2"/>
  <c r="D13" i="2"/>
  <c r="G13" i="2"/>
  <c r="D14" i="2"/>
  <c r="G14" i="2"/>
  <c r="D15" i="2"/>
  <c r="D16" i="2"/>
  <c r="G16" i="2"/>
  <c r="D17" i="2"/>
  <c r="G17" i="2"/>
  <c r="D18" i="2"/>
  <c r="G18" i="2"/>
  <c r="D19" i="2"/>
  <c r="G19" i="2"/>
  <c r="D20" i="2"/>
  <c r="G20" i="2"/>
  <c r="D21" i="2"/>
  <c r="G21" i="2"/>
  <c r="D22" i="2"/>
  <c r="G22" i="2"/>
  <c r="D23" i="2"/>
  <c r="G23" i="2"/>
  <c r="D24" i="2"/>
  <c r="G24" i="2"/>
  <c r="D25" i="2"/>
  <c r="D26" i="2"/>
  <c r="G26" i="2"/>
  <c r="D27" i="2"/>
  <c r="G27" i="2"/>
  <c r="D28" i="2"/>
  <c r="G28" i="2"/>
  <c r="D29" i="2"/>
  <c r="G29" i="2"/>
  <c r="D30" i="2"/>
  <c r="G30" i="2"/>
  <c r="D31" i="2"/>
  <c r="G31" i="2"/>
  <c r="D32" i="2"/>
  <c r="G32" i="2"/>
  <c r="D33" i="2"/>
  <c r="G33" i="2"/>
  <c r="D34" i="2"/>
  <c r="G34" i="2"/>
  <c r="D35" i="2"/>
  <c r="D36" i="2"/>
  <c r="G36" i="2"/>
  <c r="D37" i="2"/>
  <c r="G37" i="2"/>
  <c r="D38" i="2"/>
  <c r="G38" i="2"/>
  <c r="D39" i="2"/>
  <c r="G39" i="2"/>
  <c r="D40" i="2"/>
  <c r="G40" i="2"/>
  <c r="D41" i="2"/>
  <c r="G41" i="2"/>
  <c r="D42" i="2"/>
  <c r="G42" i="2"/>
  <c r="D43" i="2"/>
  <c r="G43" i="2"/>
  <c r="D44" i="2"/>
  <c r="G44" i="2"/>
  <c r="D45" i="2"/>
  <c r="D46" i="2"/>
  <c r="G46" i="2"/>
  <c r="D47" i="2"/>
  <c r="G47" i="2"/>
  <c r="D48" i="2"/>
  <c r="G48" i="2"/>
  <c r="D49" i="2"/>
  <c r="G49" i="2"/>
  <c r="D50" i="2"/>
  <c r="G50" i="2"/>
  <c r="D51" i="2"/>
  <c r="G51" i="2"/>
  <c r="D52" i="2"/>
  <c r="G52" i="2"/>
  <c r="D53" i="2"/>
  <c r="G53" i="2"/>
  <c r="D54" i="2"/>
  <c r="G54" i="2"/>
  <c r="D55" i="2"/>
  <c r="D56" i="2"/>
  <c r="G56" i="2"/>
  <c r="D57" i="2"/>
  <c r="G57" i="2"/>
  <c r="D58" i="2"/>
  <c r="G58" i="2"/>
  <c r="D59" i="2"/>
  <c r="G59" i="2"/>
  <c r="D60" i="2"/>
  <c r="G60" i="2"/>
  <c r="D61" i="2"/>
  <c r="G61" i="2"/>
  <c r="D62" i="2"/>
  <c r="G62" i="2"/>
  <c r="D63" i="2"/>
  <c r="G63" i="2"/>
  <c r="D64" i="2"/>
  <c r="G64" i="2"/>
  <c r="D65" i="2"/>
  <c r="D66" i="2"/>
  <c r="G66" i="2"/>
  <c r="D67" i="2"/>
  <c r="G67" i="2"/>
  <c r="D68" i="2"/>
  <c r="G68" i="2"/>
  <c r="D69" i="2"/>
  <c r="G69" i="2"/>
  <c r="D70" i="2"/>
  <c r="G70" i="2"/>
  <c r="D71" i="2"/>
  <c r="G71" i="2"/>
  <c r="D72" i="2"/>
  <c r="G72" i="2"/>
  <c r="D73" i="2"/>
  <c r="G73" i="2"/>
  <c r="D74" i="2"/>
  <c r="G74" i="2"/>
  <c r="D75" i="2"/>
  <c r="D76" i="2"/>
  <c r="G76" i="2"/>
  <c r="D77" i="2"/>
  <c r="G77" i="2"/>
  <c r="D78" i="2"/>
  <c r="G78" i="2"/>
  <c r="D79" i="2"/>
  <c r="G79" i="2"/>
  <c r="D80" i="2"/>
  <c r="G80" i="2"/>
  <c r="D81" i="2"/>
  <c r="G81" i="2"/>
  <c r="D82" i="2"/>
  <c r="G82" i="2"/>
  <c r="D83" i="2"/>
  <c r="G83" i="2"/>
  <c r="D84" i="2"/>
  <c r="G84" i="2"/>
  <c r="D85" i="2"/>
  <c r="D86" i="2"/>
  <c r="G86" i="2"/>
  <c r="D87" i="2"/>
  <c r="G87" i="2"/>
  <c r="D88" i="2"/>
  <c r="G88" i="2"/>
  <c r="D89" i="2"/>
  <c r="G89" i="2"/>
  <c r="D90" i="2"/>
  <c r="G90" i="2"/>
  <c r="D91" i="2"/>
  <c r="G91" i="2"/>
  <c r="D92" i="2"/>
  <c r="G92" i="2"/>
  <c r="D93" i="2"/>
  <c r="G93" i="2"/>
  <c r="D94" i="2"/>
  <c r="G94" i="2"/>
  <c r="D95" i="2"/>
  <c r="D96" i="2"/>
  <c r="G96" i="2"/>
  <c r="D97" i="2"/>
  <c r="G97" i="2"/>
  <c r="D98" i="2"/>
  <c r="G98" i="2"/>
  <c r="D99" i="2"/>
  <c r="G99" i="2"/>
  <c r="D100" i="2"/>
  <c r="G100" i="2"/>
  <c r="D101" i="2"/>
  <c r="G101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L8" i="2"/>
  <c r="B8" i="2"/>
  <c r="B7" i="2"/>
  <c r="B6" i="2"/>
  <c r="B5" i="2"/>
  <c r="B4" i="2"/>
  <c r="B3" i="2"/>
  <c r="B2" i="2"/>
  <c r="L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L20" i="1"/>
  <c r="L9" i="1"/>
  <c r="E3" i="1" s="1"/>
  <c r="H3" i="1" s="1"/>
  <c r="L8" i="1"/>
  <c r="D3" i="1" s="1"/>
  <c r="L9" i="2" l="1"/>
  <c r="G95" i="2"/>
  <c r="G85" i="2"/>
  <c r="G75" i="2"/>
  <c r="G65" i="2"/>
  <c r="G55" i="2"/>
  <c r="G45" i="2"/>
  <c r="G35" i="2"/>
  <c r="G25" i="2"/>
  <c r="G15" i="2"/>
  <c r="G5" i="2"/>
  <c r="F3" i="1"/>
  <c r="E81" i="1"/>
  <c r="H81" i="1" s="1"/>
  <c r="D73" i="1"/>
  <c r="D10" i="1"/>
  <c r="E76" i="1"/>
  <c r="H76" i="1" s="1"/>
  <c r="D70" i="1"/>
  <c r="E19" i="1"/>
  <c r="H19" i="1" s="1"/>
  <c r="D97" i="1"/>
  <c r="D36" i="1"/>
  <c r="E48" i="1"/>
  <c r="H48" i="1" s="1"/>
  <c r="E99" i="1"/>
  <c r="H99" i="1" s="1"/>
  <c r="E17" i="1"/>
  <c r="H17" i="1" s="1"/>
  <c r="D95" i="1"/>
  <c r="D62" i="1"/>
  <c r="D34" i="1"/>
  <c r="E98" i="1"/>
  <c r="H98" i="1" s="1"/>
  <c r="E72" i="1"/>
  <c r="H72" i="1" s="1"/>
  <c r="E42" i="1"/>
  <c r="H42" i="1" s="1"/>
  <c r="E16" i="1"/>
  <c r="H16" i="1" s="1"/>
  <c r="E52" i="1"/>
  <c r="H52" i="1" s="1"/>
  <c r="D76" i="1"/>
  <c r="E57" i="1"/>
  <c r="H57" i="1" s="1"/>
  <c r="D75" i="1"/>
  <c r="D74" i="1"/>
  <c r="E27" i="1"/>
  <c r="H27" i="1" s="1"/>
  <c r="E80" i="1"/>
  <c r="H80" i="1" s="1"/>
  <c r="D100" i="1"/>
  <c r="E51" i="1"/>
  <c r="H51" i="1" s="1"/>
  <c r="E21" i="1"/>
  <c r="H21" i="1" s="1"/>
  <c r="D99" i="1"/>
  <c r="E50" i="1"/>
  <c r="H50" i="1" s="1"/>
  <c r="D98" i="1"/>
  <c r="E101" i="1"/>
  <c r="H101" i="1" s="1"/>
  <c r="E100" i="1"/>
  <c r="H100" i="1" s="1"/>
  <c r="E18" i="1"/>
  <c r="H18" i="1" s="1"/>
  <c r="D35" i="1"/>
  <c r="E47" i="1"/>
  <c r="H47" i="1" s="1"/>
  <c r="D61" i="1"/>
  <c r="D33" i="1"/>
  <c r="E41" i="1"/>
  <c r="H41" i="1" s="1"/>
  <c r="D93" i="1"/>
  <c r="D60" i="1"/>
  <c r="D29" i="1"/>
  <c r="E96" i="1"/>
  <c r="H96" i="1" s="1"/>
  <c r="E70" i="1"/>
  <c r="H70" i="1" s="1"/>
  <c r="E40" i="1"/>
  <c r="H40" i="1" s="1"/>
  <c r="E14" i="1"/>
  <c r="H14" i="1" s="1"/>
  <c r="E29" i="1"/>
  <c r="H29" i="1" s="1"/>
  <c r="E82" i="1"/>
  <c r="H82" i="1" s="1"/>
  <c r="D12" i="1"/>
  <c r="D41" i="1"/>
  <c r="E77" i="1"/>
  <c r="H77" i="1" s="1"/>
  <c r="D9" i="1"/>
  <c r="E20" i="1"/>
  <c r="H20" i="1" s="1"/>
  <c r="D37" i="1"/>
  <c r="D69" i="1"/>
  <c r="E74" i="1"/>
  <c r="H74" i="1" s="1"/>
  <c r="D96" i="1"/>
  <c r="D68" i="1"/>
  <c r="E73" i="1"/>
  <c r="H73" i="1" s="1"/>
  <c r="D94" i="1"/>
  <c r="E97" i="1"/>
  <c r="H97" i="1" s="1"/>
  <c r="E71" i="1"/>
  <c r="H71" i="1" s="1"/>
  <c r="E15" i="1"/>
  <c r="H15" i="1" s="1"/>
  <c r="D92" i="1"/>
  <c r="D59" i="1"/>
  <c r="D28" i="1"/>
  <c r="E95" i="1"/>
  <c r="H95" i="1" s="1"/>
  <c r="E69" i="1"/>
  <c r="H69" i="1" s="1"/>
  <c r="E39" i="1"/>
  <c r="H39" i="1" s="1"/>
  <c r="E13" i="1"/>
  <c r="H13" i="1" s="1"/>
  <c r="E28" i="1"/>
  <c r="H28" i="1" s="1"/>
  <c r="D14" i="1"/>
  <c r="E56" i="1"/>
  <c r="H56" i="1" s="1"/>
  <c r="E22" i="1"/>
  <c r="H22" i="1" s="1"/>
  <c r="D48" i="1"/>
  <c r="D47" i="1"/>
  <c r="E53" i="1"/>
  <c r="H53" i="1" s="1"/>
  <c r="D11" i="1"/>
  <c r="D40" i="1"/>
  <c r="D71" i="1"/>
  <c r="E75" i="1"/>
  <c r="H75" i="1" s="1"/>
  <c r="D58" i="1"/>
  <c r="E94" i="1"/>
  <c r="H94" i="1" s="1"/>
  <c r="E38" i="1"/>
  <c r="H38" i="1" s="1"/>
  <c r="D89" i="1"/>
  <c r="D22" i="1"/>
  <c r="E67" i="1"/>
  <c r="H67" i="1" s="1"/>
  <c r="E11" i="1"/>
  <c r="H11" i="1" s="1"/>
  <c r="D88" i="1"/>
  <c r="D21" i="1"/>
  <c r="E62" i="1"/>
  <c r="H62" i="1" s="1"/>
  <c r="E10" i="1"/>
  <c r="H10" i="1" s="1"/>
  <c r="D87" i="1"/>
  <c r="D52" i="1"/>
  <c r="D20" i="1"/>
  <c r="E91" i="1"/>
  <c r="H91" i="1" s="1"/>
  <c r="E61" i="1"/>
  <c r="H61" i="1" s="1"/>
  <c r="E35" i="1"/>
  <c r="H35" i="1" s="1"/>
  <c r="E9" i="1"/>
  <c r="H9" i="1" s="1"/>
  <c r="E87" i="1"/>
  <c r="H87" i="1" s="1"/>
  <c r="D13" i="1"/>
  <c r="D42" i="1"/>
  <c r="D101" i="1"/>
  <c r="D72" i="1"/>
  <c r="D38" i="1"/>
  <c r="E49" i="1"/>
  <c r="H49" i="1" s="1"/>
  <c r="D90" i="1"/>
  <c r="D27" i="1"/>
  <c r="E68" i="1"/>
  <c r="H68" i="1" s="1"/>
  <c r="E12" i="1"/>
  <c r="H12" i="1" s="1"/>
  <c r="D57" i="1"/>
  <c r="E93" i="1"/>
  <c r="H93" i="1" s="1"/>
  <c r="E37" i="1"/>
  <c r="H37" i="1" s="1"/>
  <c r="D53" i="1"/>
  <c r="E92" i="1"/>
  <c r="H92" i="1" s="1"/>
  <c r="E36" i="1"/>
  <c r="H36" i="1" s="1"/>
  <c r="D82" i="1"/>
  <c r="D51" i="1"/>
  <c r="D19" i="1"/>
  <c r="E90" i="1"/>
  <c r="H90" i="1" s="1"/>
  <c r="E60" i="1"/>
  <c r="H60" i="1" s="1"/>
  <c r="E34" i="1"/>
  <c r="H34" i="1" s="1"/>
  <c r="E8" i="1"/>
  <c r="H8" i="1" s="1"/>
  <c r="G3" i="1"/>
  <c r="D81" i="1"/>
  <c r="D50" i="1"/>
  <c r="D18" i="1"/>
  <c r="E89" i="1"/>
  <c r="H89" i="1" s="1"/>
  <c r="E59" i="1"/>
  <c r="H59" i="1" s="1"/>
  <c r="E33" i="1"/>
  <c r="H33" i="1" s="1"/>
  <c r="D77" i="1"/>
  <c r="D49" i="1"/>
  <c r="D17" i="1"/>
  <c r="E88" i="1"/>
  <c r="H88" i="1" s="1"/>
  <c r="E58" i="1"/>
  <c r="H58" i="1" s="1"/>
  <c r="E32" i="1"/>
  <c r="H32" i="1" s="1"/>
  <c r="D16" i="1"/>
  <c r="D91" i="1"/>
  <c r="D67" i="1"/>
  <c r="D39" i="1"/>
  <c r="D15" i="1"/>
  <c r="D56" i="1"/>
  <c r="D32" i="1"/>
  <c r="D8" i="1"/>
  <c r="D79" i="1"/>
  <c r="D55" i="1"/>
  <c r="G55" i="1" s="1"/>
  <c r="D31" i="1"/>
  <c r="G31" i="1" s="1"/>
  <c r="D7" i="1"/>
  <c r="G7" i="1" s="1"/>
  <c r="E79" i="1"/>
  <c r="H79" i="1" s="1"/>
  <c r="E55" i="1"/>
  <c r="H55" i="1" s="1"/>
  <c r="E31" i="1"/>
  <c r="H31" i="1" s="1"/>
  <c r="E7" i="1"/>
  <c r="H7" i="1" s="1"/>
  <c r="D80" i="1"/>
  <c r="D2" i="1"/>
  <c r="G2" i="1" s="1"/>
  <c r="D78" i="1"/>
  <c r="D54" i="1"/>
  <c r="D30" i="1"/>
  <c r="E2" i="1"/>
  <c r="H2" i="1" s="1"/>
  <c r="E78" i="1"/>
  <c r="H78" i="1" s="1"/>
  <c r="E54" i="1"/>
  <c r="H54" i="1" s="1"/>
  <c r="E30" i="1"/>
  <c r="H30" i="1" s="1"/>
  <c r="D86" i="1"/>
  <c r="G86" i="1" s="1"/>
  <c r="D66" i="1"/>
  <c r="G66" i="1" s="1"/>
  <c r="D46" i="1"/>
  <c r="G46" i="1" s="1"/>
  <c r="D26" i="1"/>
  <c r="G26" i="1" s="1"/>
  <c r="D6" i="1"/>
  <c r="G6" i="1" s="1"/>
  <c r="E86" i="1"/>
  <c r="H86" i="1" s="1"/>
  <c r="E66" i="1"/>
  <c r="H66" i="1" s="1"/>
  <c r="E46" i="1"/>
  <c r="H46" i="1" s="1"/>
  <c r="E26" i="1"/>
  <c r="H26" i="1" s="1"/>
  <c r="E6" i="1"/>
  <c r="H6" i="1" s="1"/>
  <c r="D85" i="1"/>
  <c r="G85" i="1" s="1"/>
  <c r="D65" i="1"/>
  <c r="G65" i="1" s="1"/>
  <c r="D45" i="1"/>
  <c r="G45" i="1" s="1"/>
  <c r="D25" i="1"/>
  <c r="G25" i="1" s="1"/>
  <c r="D5" i="1"/>
  <c r="G5" i="1" s="1"/>
  <c r="E85" i="1"/>
  <c r="H85" i="1" s="1"/>
  <c r="E65" i="1"/>
  <c r="H65" i="1" s="1"/>
  <c r="E45" i="1"/>
  <c r="H45" i="1" s="1"/>
  <c r="E25" i="1"/>
  <c r="H25" i="1" s="1"/>
  <c r="E5" i="1"/>
  <c r="H5" i="1" s="1"/>
  <c r="D84" i="1"/>
  <c r="G84" i="1" s="1"/>
  <c r="D64" i="1"/>
  <c r="G64" i="1" s="1"/>
  <c r="D44" i="1"/>
  <c r="G44" i="1" s="1"/>
  <c r="D24" i="1"/>
  <c r="G24" i="1" s="1"/>
  <c r="D4" i="1"/>
  <c r="G4" i="1" s="1"/>
  <c r="E84" i="1"/>
  <c r="H84" i="1" s="1"/>
  <c r="E64" i="1"/>
  <c r="H64" i="1" s="1"/>
  <c r="E44" i="1"/>
  <c r="H44" i="1" s="1"/>
  <c r="E24" i="1"/>
  <c r="H24" i="1" s="1"/>
  <c r="E4" i="1"/>
  <c r="H4" i="1" s="1"/>
  <c r="D83" i="1"/>
  <c r="G83" i="1" s="1"/>
  <c r="D63" i="1"/>
  <c r="G63" i="1" s="1"/>
  <c r="D43" i="1"/>
  <c r="G43" i="1" s="1"/>
  <c r="D23" i="1"/>
  <c r="G23" i="1" s="1"/>
  <c r="E83" i="1"/>
  <c r="H83" i="1" s="1"/>
  <c r="E63" i="1"/>
  <c r="H63" i="1" s="1"/>
  <c r="E43" i="1"/>
  <c r="H43" i="1" s="1"/>
  <c r="E23" i="1"/>
  <c r="H23" i="1" s="1"/>
  <c r="E78" i="2" l="1"/>
  <c r="H78" i="2" s="1"/>
  <c r="I4" i="2"/>
  <c r="I24" i="2"/>
  <c r="I44" i="2"/>
  <c r="I64" i="2"/>
  <c r="I84" i="2"/>
  <c r="I25" i="2"/>
  <c r="I45" i="2"/>
  <c r="I65" i="2"/>
  <c r="I85" i="2"/>
  <c r="I6" i="2"/>
  <c r="I26" i="2"/>
  <c r="I46" i="2"/>
  <c r="I66" i="2"/>
  <c r="I86" i="2"/>
  <c r="I76" i="2"/>
  <c r="I77" i="2"/>
  <c r="I78" i="2"/>
  <c r="I79" i="2"/>
  <c r="I60" i="2"/>
  <c r="I81" i="2"/>
  <c r="I82" i="2"/>
  <c r="I63" i="2"/>
  <c r="I5" i="2"/>
  <c r="I96" i="2"/>
  <c r="I97" i="2"/>
  <c r="I98" i="2"/>
  <c r="I99" i="2"/>
  <c r="I100" i="2"/>
  <c r="I2" i="2"/>
  <c r="I83" i="2"/>
  <c r="I101" i="2"/>
  <c r="I7" i="2"/>
  <c r="I27" i="2"/>
  <c r="I47" i="2"/>
  <c r="I67" i="2"/>
  <c r="I87" i="2"/>
  <c r="I8" i="2"/>
  <c r="I28" i="2"/>
  <c r="I48" i="2"/>
  <c r="I68" i="2"/>
  <c r="I88" i="2"/>
  <c r="I31" i="2"/>
  <c r="I51" i="2"/>
  <c r="I91" i="2"/>
  <c r="I55" i="2"/>
  <c r="I95" i="2"/>
  <c r="I56" i="2"/>
  <c r="I37" i="2"/>
  <c r="I58" i="2"/>
  <c r="I39" i="2"/>
  <c r="I80" i="2"/>
  <c r="I41" i="2"/>
  <c r="I42" i="2"/>
  <c r="I23" i="2"/>
  <c r="I9" i="2"/>
  <c r="I29" i="2"/>
  <c r="I49" i="2"/>
  <c r="I69" i="2"/>
  <c r="I89" i="2"/>
  <c r="I10" i="2"/>
  <c r="I30" i="2"/>
  <c r="I50" i="2"/>
  <c r="I70" i="2"/>
  <c r="I90" i="2"/>
  <c r="I11" i="2"/>
  <c r="I71" i="2"/>
  <c r="I15" i="2"/>
  <c r="I16" i="2"/>
  <c r="I17" i="2"/>
  <c r="I18" i="2"/>
  <c r="I19" i="2"/>
  <c r="I20" i="2"/>
  <c r="I21" i="2"/>
  <c r="I22" i="2"/>
  <c r="I3" i="2"/>
  <c r="I12" i="2"/>
  <c r="I32" i="2"/>
  <c r="I52" i="2"/>
  <c r="I72" i="2"/>
  <c r="I92" i="2"/>
  <c r="I13" i="2"/>
  <c r="I33" i="2"/>
  <c r="I53" i="2"/>
  <c r="I73" i="2"/>
  <c r="I93" i="2"/>
  <c r="I14" i="2"/>
  <c r="I34" i="2"/>
  <c r="I54" i="2"/>
  <c r="I74" i="2"/>
  <c r="I94" i="2"/>
  <c r="I35" i="2"/>
  <c r="I75" i="2"/>
  <c r="I36" i="2"/>
  <c r="I57" i="2"/>
  <c r="I38" i="2"/>
  <c r="I59" i="2"/>
  <c r="I40" i="2"/>
  <c r="I61" i="2"/>
  <c r="I62" i="2"/>
  <c r="I43" i="2"/>
  <c r="E64" i="2"/>
  <c r="H64" i="2" s="1"/>
  <c r="E38" i="2"/>
  <c r="H38" i="2" s="1"/>
  <c r="E62" i="2"/>
  <c r="F62" i="2" s="1"/>
  <c r="E79" i="2"/>
  <c r="F79" i="2" s="1"/>
  <c r="E91" i="2"/>
  <c r="H91" i="2" s="1"/>
  <c r="E99" i="2"/>
  <c r="F99" i="2" s="1"/>
  <c r="E92" i="2"/>
  <c r="H92" i="2" s="1"/>
  <c r="E46" i="2"/>
  <c r="H46" i="2" s="1"/>
  <c r="E96" i="2"/>
  <c r="H96" i="2" s="1"/>
  <c r="E74" i="2"/>
  <c r="H74" i="2" s="1"/>
  <c r="E36" i="2"/>
  <c r="F36" i="2" s="1"/>
  <c r="E70" i="2"/>
  <c r="F70" i="2" s="1"/>
  <c r="E3" i="2"/>
  <c r="H3" i="2" s="1"/>
  <c r="E8" i="2"/>
  <c r="H8" i="2" s="1"/>
  <c r="E29" i="2"/>
  <c r="H29" i="2" s="1"/>
  <c r="E63" i="2"/>
  <c r="F63" i="2" s="1"/>
  <c r="E21" i="2"/>
  <c r="H21" i="2" s="1"/>
  <c r="E77" i="2"/>
  <c r="F77" i="2" s="1"/>
  <c r="E48" i="2"/>
  <c r="F48" i="2" s="1"/>
  <c r="E83" i="2"/>
  <c r="H83" i="2" s="1"/>
  <c r="E52" i="2"/>
  <c r="F52" i="2" s="1"/>
  <c r="E47" i="2"/>
  <c r="F47" i="2" s="1"/>
  <c r="E69" i="2"/>
  <c r="F69" i="2" s="1"/>
  <c r="E49" i="2"/>
  <c r="F49" i="2" s="1"/>
  <c r="E25" i="2"/>
  <c r="H25" i="2" s="1"/>
  <c r="E27" i="2"/>
  <c r="F27" i="2" s="1"/>
  <c r="E55" i="2"/>
  <c r="H55" i="2" s="1"/>
  <c r="E33" i="2"/>
  <c r="H33" i="2" s="1"/>
  <c r="E42" i="2"/>
  <c r="H42" i="2" s="1"/>
  <c r="E45" i="2"/>
  <c r="H45" i="2" s="1"/>
  <c r="E57" i="2"/>
  <c r="H57" i="2" s="1"/>
  <c r="E76" i="2"/>
  <c r="F76" i="2" s="1"/>
  <c r="E53" i="2"/>
  <c r="F53" i="2" s="1"/>
  <c r="E66" i="2"/>
  <c r="F66" i="2" s="1"/>
  <c r="E12" i="2"/>
  <c r="F12" i="2" s="1"/>
  <c r="E34" i="2"/>
  <c r="H34" i="2" s="1"/>
  <c r="E86" i="2"/>
  <c r="F86" i="2" s="1"/>
  <c r="E80" i="2"/>
  <c r="H80" i="2" s="1"/>
  <c r="E61" i="2"/>
  <c r="H61" i="2" s="1"/>
  <c r="E31" i="2"/>
  <c r="F31" i="2" s="1"/>
  <c r="E90" i="2"/>
  <c r="F90" i="2" s="1"/>
  <c r="E72" i="2"/>
  <c r="H72" i="2" s="1"/>
  <c r="E24" i="2"/>
  <c r="F24" i="2" s="1"/>
  <c r="E20" i="2"/>
  <c r="F20" i="2" s="1"/>
  <c r="E44" i="2"/>
  <c r="F44" i="2" s="1"/>
  <c r="E98" i="2"/>
  <c r="F98" i="2" s="1"/>
  <c r="E17" i="2"/>
  <c r="F17" i="2" s="1"/>
  <c r="E84" i="2"/>
  <c r="F84" i="2" s="1"/>
  <c r="E28" i="2"/>
  <c r="E6" i="2"/>
  <c r="F6" i="2" s="1"/>
  <c r="E85" i="2"/>
  <c r="H85" i="2" s="1"/>
  <c r="E93" i="2"/>
  <c r="H93" i="2" s="1"/>
  <c r="E81" i="2"/>
  <c r="F81" i="2" s="1"/>
  <c r="E89" i="2"/>
  <c r="F89" i="2" s="1"/>
  <c r="E13" i="2"/>
  <c r="F13" i="2" s="1"/>
  <c r="E50" i="2"/>
  <c r="H50" i="2" s="1"/>
  <c r="E75" i="2"/>
  <c r="H75" i="2" s="1"/>
  <c r="E101" i="2"/>
  <c r="H101" i="2" s="1"/>
  <c r="E32" i="2"/>
  <c r="E97" i="2"/>
  <c r="H97" i="2" s="1"/>
  <c r="E59" i="2"/>
  <c r="H59" i="2" s="1"/>
  <c r="E87" i="2"/>
  <c r="F87" i="2" s="1"/>
  <c r="E22" i="2"/>
  <c r="H22" i="2" s="1"/>
  <c r="E95" i="2"/>
  <c r="H95" i="2" s="1"/>
  <c r="E14" i="2"/>
  <c r="F14" i="2" s="1"/>
  <c r="E15" i="2"/>
  <c r="H15" i="2" s="1"/>
  <c r="E19" i="2"/>
  <c r="H19" i="2" s="1"/>
  <c r="E4" i="2"/>
  <c r="F4" i="2" s="1"/>
  <c r="E10" i="2"/>
  <c r="F10" i="2" s="1"/>
  <c r="E9" i="2"/>
  <c r="E23" i="2"/>
  <c r="F23" i="2" s="1"/>
  <c r="E43" i="2"/>
  <c r="H43" i="2" s="1"/>
  <c r="E18" i="2"/>
  <c r="F18" i="2" s="1"/>
  <c r="E2" i="2"/>
  <c r="F2" i="2" s="1"/>
  <c r="E5" i="2"/>
  <c r="H5" i="2" s="1"/>
  <c r="E60" i="2"/>
  <c r="F60" i="2" s="1"/>
  <c r="E37" i="2"/>
  <c r="F37" i="2" s="1"/>
  <c r="E35" i="2"/>
  <c r="H35" i="2" s="1"/>
  <c r="E88" i="2"/>
  <c r="H88" i="2" s="1"/>
  <c r="E7" i="2"/>
  <c r="F7" i="2" s="1"/>
  <c r="E51" i="2"/>
  <c r="F51" i="2" s="1"/>
  <c r="E100" i="2"/>
  <c r="F100" i="2" s="1"/>
  <c r="E41" i="2"/>
  <c r="H41" i="2" s="1"/>
  <c r="E67" i="2"/>
  <c r="F67" i="2" s="1"/>
  <c r="E58" i="2"/>
  <c r="H58" i="2" s="1"/>
  <c r="E56" i="2"/>
  <c r="F56" i="2" s="1"/>
  <c r="E54" i="2"/>
  <c r="F54" i="2" s="1"/>
  <c r="E26" i="2"/>
  <c r="F26" i="2" s="1"/>
  <c r="E82" i="2"/>
  <c r="H82" i="2" s="1"/>
  <c r="E65" i="2"/>
  <c r="H65" i="2" s="1"/>
  <c r="E39" i="2"/>
  <c r="F39" i="2" s="1"/>
  <c r="E16" i="2"/>
  <c r="F16" i="2" s="1"/>
  <c r="E94" i="2"/>
  <c r="H94" i="2" s="1"/>
  <c r="E30" i="2"/>
  <c r="F30" i="2" s="1"/>
  <c r="E40" i="2"/>
  <c r="F40" i="2" s="1"/>
  <c r="E11" i="2"/>
  <c r="F11" i="2" s="1"/>
  <c r="E71" i="2"/>
  <c r="H71" i="2" s="1"/>
  <c r="E68" i="2"/>
  <c r="F68" i="2" s="1"/>
  <c r="E73" i="2"/>
  <c r="H73" i="2" s="1"/>
  <c r="F39" i="1"/>
  <c r="G39" i="1"/>
  <c r="F78" i="1"/>
  <c r="G78" i="1"/>
  <c r="F80" i="1"/>
  <c r="G80" i="1"/>
  <c r="F62" i="1"/>
  <c r="G62" i="1"/>
  <c r="F49" i="1"/>
  <c r="G49" i="1"/>
  <c r="F14" i="1"/>
  <c r="G14" i="1"/>
  <c r="F9" i="1"/>
  <c r="G9" i="1"/>
  <c r="F95" i="1"/>
  <c r="G95" i="1"/>
  <c r="F40" i="1"/>
  <c r="G40" i="1"/>
  <c r="F91" i="1"/>
  <c r="G91" i="1"/>
  <c r="F61" i="1"/>
  <c r="G61" i="1"/>
  <c r="F54" i="1"/>
  <c r="G54" i="1"/>
  <c r="F35" i="1"/>
  <c r="G35" i="1"/>
  <c r="F52" i="1"/>
  <c r="G52" i="1"/>
  <c r="F17" i="1"/>
  <c r="G17" i="1"/>
  <c r="F12" i="1"/>
  <c r="G12" i="1"/>
  <c r="F16" i="1"/>
  <c r="G16" i="1"/>
  <c r="F94" i="1"/>
  <c r="G94" i="1"/>
  <c r="F67" i="1"/>
  <c r="G67" i="1"/>
  <c r="F51" i="1"/>
  <c r="G51" i="1"/>
  <c r="F20" i="1"/>
  <c r="G20" i="1"/>
  <c r="F77" i="1"/>
  <c r="G77" i="1"/>
  <c r="F27" i="1"/>
  <c r="G27" i="1"/>
  <c r="F18" i="1"/>
  <c r="G18" i="1"/>
  <c r="F90" i="1"/>
  <c r="G90" i="1"/>
  <c r="F97" i="1"/>
  <c r="G97" i="1"/>
  <c r="F19" i="1"/>
  <c r="G19" i="1"/>
  <c r="F68" i="1"/>
  <c r="G68" i="1"/>
  <c r="F82" i="1"/>
  <c r="G82" i="1"/>
  <c r="F47" i="1"/>
  <c r="G47" i="1"/>
  <c r="F48" i="1"/>
  <c r="G48" i="1"/>
  <c r="F88" i="1"/>
  <c r="G88" i="1"/>
  <c r="F50" i="1"/>
  <c r="G50" i="1"/>
  <c r="F100" i="1"/>
  <c r="G100" i="1"/>
  <c r="F93" i="1"/>
  <c r="G93" i="1"/>
  <c r="F33" i="1"/>
  <c r="G33" i="1"/>
  <c r="F30" i="1"/>
  <c r="G30" i="1"/>
  <c r="F53" i="1"/>
  <c r="G53" i="1"/>
  <c r="F87" i="1"/>
  <c r="G87" i="1"/>
  <c r="F41" i="1"/>
  <c r="G41" i="1"/>
  <c r="F38" i="1"/>
  <c r="G38" i="1"/>
  <c r="F59" i="1"/>
  <c r="G59" i="1"/>
  <c r="F70" i="1"/>
  <c r="G70" i="1"/>
  <c r="F71" i="1"/>
  <c r="G71" i="1"/>
  <c r="F69" i="1"/>
  <c r="G69" i="1"/>
  <c r="F57" i="1"/>
  <c r="G57" i="1"/>
  <c r="F36" i="1"/>
  <c r="G36" i="1"/>
  <c r="F22" i="1"/>
  <c r="G22" i="1"/>
  <c r="F89" i="1"/>
  <c r="G89" i="1"/>
  <c r="F8" i="1"/>
  <c r="G8" i="1"/>
  <c r="F72" i="1"/>
  <c r="G72" i="1"/>
  <c r="F92" i="1"/>
  <c r="G92" i="1"/>
  <c r="F76" i="1"/>
  <c r="G76" i="1"/>
  <c r="F11" i="1"/>
  <c r="G11" i="1"/>
  <c r="F37" i="1"/>
  <c r="G37" i="1"/>
  <c r="F21" i="1"/>
  <c r="G21" i="1"/>
  <c r="F28" i="1"/>
  <c r="G28" i="1"/>
  <c r="F79" i="1"/>
  <c r="G79" i="1"/>
  <c r="F32" i="1"/>
  <c r="G32" i="1"/>
  <c r="F101" i="1"/>
  <c r="G101" i="1"/>
  <c r="F74" i="1"/>
  <c r="G74" i="1"/>
  <c r="F10" i="1"/>
  <c r="G10" i="1"/>
  <c r="F99" i="1"/>
  <c r="G99" i="1"/>
  <c r="F73" i="1"/>
  <c r="G73" i="1"/>
  <c r="F96" i="1"/>
  <c r="G96" i="1"/>
  <c r="F34" i="1"/>
  <c r="G34" i="1"/>
  <c r="F98" i="1"/>
  <c r="G98" i="1"/>
  <c r="F81" i="1"/>
  <c r="G81" i="1"/>
  <c r="F56" i="1"/>
  <c r="G56" i="1"/>
  <c r="F42" i="1"/>
  <c r="G42" i="1"/>
  <c r="F58" i="1"/>
  <c r="G58" i="1"/>
  <c r="F29" i="1"/>
  <c r="G29" i="1"/>
  <c r="F75" i="1"/>
  <c r="G75" i="1"/>
  <c r="F15" i="1"/>
  <c r="G15" i="1"/>
  <c r="F13" i="1"/>
  <c r="G13" i="1"/>
  <c r="F60" i="1"/>
  <c r="G60" i="1"/>
  <c r="F2" i="1"/>
  <c r="F31" i="1"/>
  <c r="F7" i="1"/>
  <c r="F55" i="1"/>
  <c r="F63" i="1"/>
  <c r="F25" i="1"/>
  <c r="F65" i="1"/>
  <c r="F6" i="1"/>
  <c r="F24" i="1"/>
  <c r="F26" i="1"/>
  <c r="F44" i="1"/>
  <c r="F46" i="1"/>
  <c r="F5" i="1"/>
  <c r="F45" i="1"/>
  <c r="F83" i="1"/>
  <c r="F64" i="1"/>
  <c r="F66" i="1"/>
  <c r="F23" i="1"/>
  <c r="F43" i="1"/>
  <c r="F85" i="1"/>
  <c r="F4" i="1"/>
  <c r="F84" i="1"/>
  <c r="F86" i="1"/>
  <c r="F78" i="2" l="1"/>
  <c r="F64" i="2"/>
  <c r="H27" i="2"/>
  <c r="F73" i="2"/>
  <c r="F58" i="2"/>
  <c r="F46" i="2"/>
  <c r="H39" i="2"/>
  <c r="F75" i="2"/>
  <c r="H17" i="2"/>
  <c r="H18" i="2"/>
  <c r="H77" i="2"/>
  <c r="H79" i="2"/>
  <c r="H47" i="2"/>
  <c r="F38" i="2"/>
  <c r="F72" i="2"/>
  <c r="H52" i="2"/>
  <c r="F42" i="2"/>
  <c r="F74" i="2"/>
  <c r="H13" i="2"/>
  <c r="F57" i="2"/>
  <c r="F91" i="2"/>
  <c r="H51" i="2"/>
  <c r="H70" i="2"/>
  <c r="H66" i="2"/>
  <c r="H90" i="2"/>
  <c r="H62" i="2"/>
  <c r="F50" i="2"/>
  <c r="H37" i="2"/>
  <c r="H53" i="2"/>
  <c r="F34" i="2"/>
  <c r="F25" i="2"/>
  <c r="H44" i="2"/>
  <c r="H12" i="2"/>
  <c r="H24" i="2"/>
  <c r="F65" i="2"/>
  <c r="F3" i="2"/>
  <c r="H63" i="2"/>
  <c r="H60" i="2"/>
  <c r="F35" i="2"/>
  <c r="H68" i="2"/>
  <c r="H89" i="2"/>
  <c r="H40" i="2"/>
  <c r="H99" i="2"/>
  <c r="H7" i="2"/>
  <c r="L19" i="2"/>
  <c r="C18" i="8" s="1"/>
  <c r="C19" i="8" s="1"/>
  <c r="H76" i="2"/>
  <c r="H36" i="2"/>
  <c r="H23" i="2"/>
  <c r="F29" i="2"/>
  <c r="H100" i="2"/>
  <c r="H20" i="2"/>
  <c r="H16" i="2"/>
  <c r="F19" i="2"/>
  <c r="H26" i="2"/>
  <c r="H10" i="2"/>
  <c r="F15" i="2"/>
  <c r="H30" i="2"/>
  <c r="F82" i="2"/>
  <c r="H4" i="2"/>
  <c r="H98" i="2"/>
  <c r="H87" i="2"/>
  <c r="H32" i="2"/>
  <c r="F32" i="2"/>
  <c r="F5" i="2"/>
  <c r="H81" i="2"/>
  <c r="F43" i="2"/>
  <c r="F9" i="2"/>
  <c r="H9" i="2"/>
  <c r="F33" i="2"/>
  <c r="F88" i="2"/>
  <c r="F61" i="2"/>
  <c r="F85" i="2"/>
  <c r="F41" i="2"/>
  <c r="F97" i="2"/>
  <c r="H67" i="2"/>
  <c r="F80" i="2"/>
  <c r="H56" i="2"/>
  <c r="H31" i="2"/>
  <c r="F95" i="2"/>
  <c r="F96" i="2"/>
  <c r="H28" i="2"/>
  <c r="F28" i="2"/>
  <c r="F22" i="2"/>
  <c r="F45" i="2"/>
  <c r="F55" i="2"/>
  <c r="H14" i="2"/>
  <c r="F8" i="2"/>
  <c r="F93" i="2"/>
  <c r="F21" i="2"/>
  <c r="F83" i="2"/>
  <c r="H86" i="2"/>
  <c r="H84" i="2"/>
  <c r="F101" i="2"/>
  <c r="H2" i="2"/>
  <c r="H54" i="2"/>
  <c r="F92" i="2"/>
  <c r="H49" i="2"/>
  <c r="H69" i="2"/>
  <c r="F59" i="2"/>
  <c r="H48" i="2"/>
  <c r="H6" i="2"/>
  <c r="F71" i="2"/>
  <c r="H11" i="2"/>
  <c r="F94" i="2"/>
  <c r="L13" i="1"/>
  <c r="L16" i="1" s="1"/>
  <c r="L20" i="2" l="1"/>
  <c r="L23" i="2" s="1"/>
  <c r="L13" i="2"/>
  <c r="L16" i="2" s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L19" i="1" l="1"/>
</calcChain>
</file>

<file path=xl/sharedStrings.xml><?xml version="1.0" encoding="utf-8"?>
<sst xmlns="http://schemas.openxmlformats.org/spreadsheetml/2006/main" count="354" uniqueCount="67">
  <si>
    <t>x</t>
  </si>
  <si>
    <t>y_real</t>
  </si>
  <si>
    <t>y</t>
  </si>
  <si>
    <t>xi - xbar</t>
  </si>
  <si>
    <t>yi - ybar</t>
  </si>
  <si>
    <t>(xi - xbar)*(yi - ybar)</t>
  </si>
  <si>
    <t>(xi - xbar)^2</t>
  </si>
  <si>
    <t>(yi - ybar)^2</t>
  </si>
  <si>
    <t>(yi_hat - y_bar)^2</t>
  </si>
  <si>
    <t>Real Parameters</t>
  </si>
  <si>
    <t>SUMMARY OUTPUT</t>
  </si>
  <si>
    <t>a</t>
  </si>
  <si>
    <t>b</t>
  </si>
  <si>
    <t>Regression Statistics</t>
  </si>
  <si>
    <t>Multiple R</t>
  </si>
  <si>
    <t>R Square</t>
  </si>
  <si>
    <t>x_bar</t>
  </si>
  <si>
    <t>Adjusted R Square</t>
  </si>
  <si>
    <t>y_bar</t>
  </si>
  <si>
    <t>Standard Error</t>
  </si>
  <si>
    <t>Observations</t>
  </si>
  <si>
    <t>Pearson Correlation Coefficient</t>
  </si>
  <si>
    <t>ANOVA</t>
  </si>
  <si>
    <t>r</t>
  </si>
  <si>
    <t>df</t>
  </si>
  <si>
    <t>SS</t>
  </si>
  <si>
    <t>MS</t>
  </si>
  <si>
    <t>F</t>
  </si>
  <si>
    <t>Significance F</t>
  </si>
  <si>
    <t>Regression</t>
  </si>
  <si>
    <t>Coefficient of Determination</t>
  </si>
  <si>
    <t>Residual</t>
  </si>
  <si>
    <t>r^2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</si>
  <si>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</si>
  <si>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</si>
  <si>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</si>
  <si>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</si>
  <si>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</si>
  <si>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</si>
  <si>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</si>
  <si>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</si>
  <si>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SSR</t>
  </si>
  <si>
    <t>Intercept</t>
  </si>
  <si>
    <t>SST</t>
  </si>
  <si>
    <t>X Variable 1</t>
  </si>
  <si>
    <t>Coefficient of Determination using Definition</t>
  </si>
  <si>
    <t>R^2</t>
  </si>
  <si>
    <t>RESIDUAL OUTPUT</t>
  </si>
  <si>
    <t>Observation</t>
  </si>
  <si>
    <t>Predicted Y</t>
  </si>
  <si>
    <t>Residuals</t>
  </si>
  <si>
    <t>Standard Residuals</t>
  </si>
  <si>
    <t>Simple Linear Regression Line ^^</t>
  </si>
  <si>
    <t>Variance of y</t>
  </si>
  <si>
    <t>Variant 1</t>
  </si>
  <si>
    <t>Variant 2</t>
  </si>
  <si>
    <t>Variant 3</t>
  </si>
  <si>
    <t>Variant 4</t>
  </si>
  <si>
    <t>Variant 5</t>
  </si>
  <si>
    <t>Slope</t>
  </si>
  <si>
    <t>Coefficient</t>
  </si>
  <si>
    <t>Standard Deviation</t>
  </si>
  <si>
    <t>T-Stat</t>
  </si>
  <si>
    <t>P-Value</t>
  </si>
  <si>
    <t>F-value</t>
  </si>
  <si>
    <t>SSE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</si>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</sst>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Continuous"/>
    </xf>
    <xf numFmtId="0" fontId="3" fillId="0" borderId="0" xfId="0" applyFont="1"/>
    <xf numFmtId="0" fontId="3" fillId="0" borderId="1" xfId="0" applyFont="1" applyBorder="1"/>
    <xf numFmtId="0" fontId="2" fillId="5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420E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baseline="0"/>
              <a:t>Simple Linear Regression Line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Randomized Dataset</c:v>
          </c:tx>
          <c:spPr>
            <a:ln w="19050">
              <a:noFill/>
            </a:ln>
          </c:spPr>
          <c:xVal>
            <c:numRef>
              <c:f>'E1 Dataset'!$A$2:$A$101</c:f>
              <c:numCache>
                <c:formatCode>General</c:formatCode>
                <c:ptCount val="100"/>
                <c:pt idx="0">
                  <c:v>2.3277245554842799E-2</c:v>
                </c:pt>
                <c:pt idx="1">
                  <c:v>2.9404884958406999E-2</c:v>
                </c:pt>
                <c:pt idx="2">
                  <c:v>2.97647603825416E-2</c:v>
                </c:pt>
                <c:pt idx="3">
                  <c:v>4.1090561495908201E-2</c:v>
                </c:pt>
                <c:pt idx="4">
                  <c:v>4.1915539319587601E-2</c:v>
                </c:pt>
                <c:pt idx="5">
                  <c:v>4.8201481149293901E-2</c:v>
                </c:pt>
                <c:pt idx="6">
                  <c:v>6.2883950013014597E-2</c:v>
                </c:pt>
                <c:pt idx="7">
                  <c:v>7.37291581949263E-2</c:v>
                </c:pt>
                <c:pt idx="8">
                  <c:v>9.6032873449275594E-2</c:v>
                </c:pt>
                <c:pt idx="9">
                  <c:v>0.102108978867122</c:v>
                </c:pt>
                <c:pt idx="10">
                  <c:v>0.118786205466653</c:v>
                </c:pt>
                <c:pt idx="11">
                  <c:v>0.130581509060721</c:v>
                </c:pt>
                <c:pt idx="12">
                  <c:v>0.162932576925785</c:v>
                </c:pt>
                <c:pt idx="13">
                  <c:v>0.17299762955484099</c:v>
                </c:pt>
                <c:pt idx="14">
                  <c:v>0.18210732067763799</c:v>
                </c:pt>
                <c:pt idx="15">
                  <c:v>0.19903527288686201</c:v>
                </c:pt>
                <c:pt idx="16">
                  <c:v>0.21769834850193701</c:v>
                </c:pt>
                <c:pt idx="17">
                  <c:v>0.220209909960456</c:v>
                </c:pt>
                <c:pt idx="18">
                  <c:v>0.25166220464057198</c:v>
                </c:pt>
                <c:pt idx="19">
                  <c:v>0.27057240890817702</c:v>
                </c:pt>
                <c:pt idx="20">
                  <c:v>0.28274156750895202</c:v>
                </c:pt>
                <c:pt idx="21">
                  <c:v>0.31079497671904999</c:v>
                </c:pt>
                <c:pt idx="22">
                  <c:v>0.31732385218528802</c:v>
                </c:pt>
                <c:pt idx="23">
                  <c:v>0.31733022486033002</c:v>
                </c:pt>
                <c:pt idx="24">
                  <c:v>0.32045430490495302</c:v>
                </c:pt>
                <c:pt idx="25">
                  <c:v>0.32188745981702799</c:v>
                </c:pt>
                <c:pt idx="26">
                  <c:v>0.32692980837713098</c:v>
                </c:pt>
                <c:pt idx="27">
                  <c:v>0.32938003402403498</c:v>
                </c:pt>
                <c:pt idx="28">
                  <c:v>0.33208056287326299</c:v>
                </c:pt>
                <c:pt idx="29">
                  <c:v>0.33525234086629302</c:v>
                </c:pt>
                <c:pt idx="30">
                  <c:v>0.35077826200032602</c:v>
                </c:pt>
                <c:pt idx="31">
                  <c:v>0.352550387269911</c:v>
                </c:pt>
                <c:pt idx="32">
                  <c:v>0.37560562173859902</c:v>
                </c:pt>
                <c:pt idx="33">
                  <c:v>0.40446572598149699</c:v>
                </c:pt>
                <c:pt idx="34">
                  <c:v>0.40577143629232199</c:v>
                </c:pt>
                <c:pt idx="35">
                  <c:v>0.41677909041885702</c:v>
                </c:pt>
                <c:pt idx="36">
                  <c:v>0.433410831302732</c:v>
                </c:pt>
                <c:pt idx="37">
                  <c:v>0.45022114684338299</c:v>
                </c:pt>
                <c:pt idx="38">
                  <c:v>0.47806813430281198</c:v>
                </c:pt>
                <c:pt idx="39">
                  <c:v>0.49308442055186902</c:v>
                </c:pt>
                <c:pt idx="40">
                  <c:v>0.49522877075912702</c:v>
                </c:pt>
                <c:pt idx="41">
                  <c:v>0.51024341503138204</c:v>
                </c:pt>
                <c:pt idx="42">
                  <c:v>0.51711859782446001</c:v>
                </c:pt>
                <c:pt idx="43">
                  <c:v>0.52126296355633694</c:v>
                </c:pt>
                <c:pt idx="44">
                  <c:v>0.53553133028231803</c:v>
                </c:pt>
                <c:pt idx="45">
                  <c:v>0.54215514576074597</c:v>
                </c:pt>
                <c:pt idx="46">
                  <c:v>0.54420289063498095</c:v>
                </c:pt>
                <c:pt idx="47">
                  <c:v>0.55513593888740598</c:v>
                </c:pt>
                <c:pt idx="48">
                  <c:v>0.57310865755823803</c:v>
                </c:pt>
                <c:pt idx="49">
                  <c:v>0.57312382156864705</c:v>
                </c:pt>
                <c:pt idx="50">
                  <c:v>0.58102336354249595</c:v>
                </c:pt>
                <c:pt idx="51">
                  <c:v>0.58720200685262802</c:v>
                </c:pt>
                <c:pt idx="52">
                  <c:v>0.59107438582972005</c:v>
                </c:pt>
                <c:pt idx="53">
                  <c:v>0.59191935061447698</c:v>
                </c:pt>
                <c:pt idx="54">
                  <c:v>0.59684301435954401</c:v>
                </c:pt>
                <c:pt idx="55">
                  <c:v>0.601247485573014</c:v>
                </c:pt>
                <c:pt idx="56">
                  <c:v>0.60267752691276699</c:v>
                </c:pt>
                <c:pt idx="57">
                  <c:v>0.62250346944199197</c:v>
                </c:pt>
                <c:pt idx="58">
                  <c:v>0.63030546512529795</c:v>
                </c:pt>
                <c:pt idx="59">
                  <c:v>0.66655346839638896</c:v>
                </c:pt>
                <c:pt idx="60">
                  <c:v>0.67011834096341405</c:v>
                </c:pt>
                <c:pt idx="61">
                  <c:v>0.67272438358626796</c:v>
                </c:pt>
                <c:pt idx="62">
                  <c:v>0.68570318198498104</c:v>
                </c:pt>
                <c:pt idx="63">
                  <c:v>0.68659236145172797</c:v>
                </c:pt>
                <c:pt idx="64">
                  <c:v>0.69353114045584097</c:v>
                </c:pt>
                <c:pt idx="65">
                  <c:v>0.70210161314339303</c:v>
                </c:pt>
                <c:pt idx="66">
                  <c:v>0.71962289284923897</c:v>
                </c:pt>
                <c:pt idx="67">
                  <c:v>0.74040357845862803</c:v>
                </c:pt>
                <c:pt idx="68">
                  <c:v>0.74193836835571103</c:v>
                </c:pt>
                <c:pt idx="69">
                  <c:v>0.74490605955147005</c:v>
                </c:pt>
                <c:pt idx="70">
                  <c:v>0.76107135619379296</c:v>
                </c:pt>
                <c:pt idx="71">
                  <c:v>0.76585569697269895</c:v>
                </c:pt>
                <c:pt idx="72">
                  <c:v>0.79046017332058705</c:v>
                </c:pt>
                <c:pt idx="73">
                  <c:v>0.79493694346059895</c:v>
                </c:pt>
                <c:pt idx="74">
                  <c:v>0.80006162358793997</c:v>
                </c:pt>
                <c:pt idx="75">
                  <c:v>0.81757070041836999</c:v>
                </c:pt>
                <c:pt idx="76">
                  <c:v>0.83258403874136999</c:v>
                </c:pt>
                <c:pt idx="77">
                  <c:v>0.83358024441298095</c:v>
                </c:pt>
                <c:pt idx="78">
                  <c:v>0.84597650257261303</c:v>
                </c:pt>
                <c:pt idx="79">
                  <c:v>0.86705748736673405</c:v>
                </c:pt>
                <c:pt idx="80">
                  <c:v>0.87237342607703905</c:v>
                </c:pt>
                <c:pt idx="81">
                  <c:v>0.87702554399309196</c:v>
                </c:pt>
                <c:pt idx="82">
                  <c:v>0.88161112817432896</c:v>
                </c:pt>
                <c:pt idx="83">
                  <c:v>0.88651626504423398</c:v>
                </c:pt>
                <c:pt idx="84">
                  <c:v>0.887348302949857</c:v>
                </c:pt>
                <c:pt idx="85">
                  <c:v>0.90279304590154996</c:v>
                </c:pt>
                <c:pt idx="86">
                  <c:v>0.91489524257110699</c:v>
                </c:pt>
                <c:pt idx="87">
                  <c:v>0.92270839922070702</c:v>
                </c:pt>
                <c:pt idx="88">
                  <c:v>0.93479960122752703</c:v>
                </c:pt>
                <c:pt idx="89">
                  <c:v>0.94123274690092795</c:v>
                </c:pt>
                <c:pt idx="90">
                  <c:v>0.94870361207300202</c:v>
                </c:pt>
                <c:pt idx="91">
                  <c:v>0.94890870718962705</c:v>
                </c:pt>
                <c:pt idx="92">
                  <c:v>0.95204501584678303</c:v>
                </c:pt>
                <c:pt idx="93">
                  <c:v>0.96001555850405995</c:v>
                </c:pt>
                <c:pt idx="94">
                  <c:v>0.96199211090462999</c:v>
                </c:pt>
                <c:pt idx="95">
                  <c:v>0.97146714547164104</c:v>
                </c:pt>
                <c:pt idx="96">
                  <c:v>0.97186260745285202</c:v>
                </c:pt>
                <c:pt idx="97">
                  <c:v>0.973332777141377</c:v>
                </c:pt>
                <c:pt idx="98">
                  <c:v>0.976236742385303</c:v>
                </c:pt>
                <c:pt idx="99">
                  <c:v>0.99568400134756196</c:v>
                </c:pt>
              </c:numCache>
            </c:numRef>
          </c:xVal>
          <c:yVal>
            <c:numRef>
              <c:f>'E1 Dataset'!$C$2:$C$101</c:f>
              <c:numCache>
                <c:formatCode>General</c:formatCode>
                <c:ptCount val="100"/>
                <c:pt idx="0">
                  <c:v>0.8981267724356371</c:v>
                </c:pt>
                <c:pt idx="1">
                  <c:v>0.99355699816425758</c:v>
                </c:pt>
                <c:pt idx="2">
                  <c:v>0.94353987858144861</c:v>
                </c:pt>
                <c:pt idx="3">
                  <c:v>1.0439264722876187</c:v>
                </c:pt>
                <c:pt idx="4">
                  <c:v>1.1872692112794345</c:v>
                </c:pt>
                <c:pt idx="5">
                  <c:v>1.0889822223448897</c:v>
                </c:pt>
                <c:pt idx="6">
                  <c:v>1.0049405046327669</c:v>
                </c:pt>
                <c:pt idx="7">
                  <c:v>1.1579362893937424</c:v>
                </c:pt>
                <c:pt idx="8">
                  <c:v>1.1897024983970907</c:v>
                </c:pt>
                <c:pt idx="9">
                  <c:v>1.3544075278910919</c:v>
                </c:pt>
                <c:pt idx="10">
                  <c:v>1.1242061294870491</c:v>
                </c:pt>
                <c:pt idx="11">
                  <c:v>1.1557925334460668</c:v>
                </c:pt>
                <c:pt idx="12">
                  <c:v>1.5203722261808434</c:v>
                </c:pt>
                <c:pt idx="13">
                  <c:v>1.4032222757956607</c:v>
                </c:pt>
                <c:pt idx="14">
                  <c:v>1.3871286402624088</c:v>
                </c:pt>
                <c:pt idx="15">
                  <c:v>1.6247128979730889</c:v>
                </c:pt>
                <c:pt idx="16">
                  <c:v>1.2775676837029217</c:v>
                </c:pt>
                <c:pt idx="17">
                  <c:v>1.5030280882222171</c:v>
                </c:pt>
                <c:pt idx="18">
                  <c:v>1.3939071195497124</c:v>
                </c:pt>
                <c:pt idx="19">
                  <c:v>1.4028781804170372</c:v>
                </c:pt>
                <c:pt idx="20">
                  <c:v>1.4111193001666773</c:v>
                </c:pt>
                <c:pt idx="21">
                  <c:v>1.4167921193489008</c:v>
                </c:pt>
                <c:pt idx="22">
                  <c:v>1.7279077362747743</c:v>
                </c:pt>
                <c:pt idx="23">
                  <c:v>1.494777384601973</c:v>
                </c:pt>
                <c:pt idx="24">
                  <c:v>1.7913830107035353</c:v>
                </c:pt>
                <c:pt idx="25">
                  <c:v>1.6998403265982251</c:v>
                </c:pt>
                <c:pt idx="26">
                  <c:v>1.4133795671946712</c:v>
                </c:pt>
                <c:pt idx="27">
                  <c:v>1.5544846882121839</c:v>
                </c:pt>
                <c:pt idx="28">
                  <c:v>1.5331531197913728</c:v>
                </c:pt>
                <c:pt idx="29">
                  <c:v>1.4502281681707121</c:v>
                </c:pt>
                <c:pt idx="30">
                  <c:v>1.6412302682421069</c:v>
                </c:pt>
                <c:pt idx="31">
                  <c:v>1.5063294597129</c:v>
                </c:pt>
                <c:pt idx="32">
                  <c:v>1.677087824306666</c:v>
                </c:pt>
                <c:pt idx="33">
                  <c:v>1.8627041804153348</c:v>
                </c:pt>
                <c:pt idx="34">
                  <c:v>2.0145992491582274</c:v>
                </c:pt>
                <c:pt idx="35">
                  <c:v>2.0109036217502063</c:v>
                </c:pt>
                <c:pt idx="36">
                  <c:v>1.8243820396709349</c:v>
                </c:pt>
                <c:pt idx="37">
                  <c:v>2.032374252480539</c:v>
                </c:pt>
                <c:pt idx="38">
                  <c:v>2.0737983652813612</c:v>
                </c:pt>
                <c:pt idx="39">
                  <c:v>1.9006000836534005</c:v>
                </c:pt>
                <c:pt idx="40">
                  <c:v>2.1585108426894251</c:v>
                </c:pt>
                <c:pt idx="41">
                  <c:v>1.9117710263864698</c:v>
                </c:pt>
                <c:pt idx="42">
                  <c:v>2.0529563661926375</c:v>
                </c:pt>
                <c:pt idx="43">
                  <c:v>2.2013962143891779</c:v>
                </c:pt>
                <c:pt idx="44">
                  <c:v>1.8403235977417691</c:v>
                </c:pt>
                <c:pt idx="45">
                  <c:v>2.257530481692545</c:v>
                </c:pt>
                <c:pt idx="46">
                  <c:v>1.8790426749070135</c:v>
                </c:pt>
                <c:pt idx="47">
                  <c:v>2.2017025479125802</c:v>
                </c:pt>
                <c:pt idx="48">
                  <c:v>2.0073129954250639</c:v>
                </c:pt>
                <c:pt idx="49">
                  <c:v>2.0388034054475281</c:v>
                </c:pt>
                <c:pt idx="50">
                  <c:v>2.3958882818286416</c:v>
                </c:pt>
                <c:pt idx="51">
                  <c:v>2.0502129380361436</c:v>
                </c:pt>
                <c:pt idx="52">
                  <c:v>2.3326381655759127</c:v>
                </c:pt>
                <c:pt idx="53">
                  <c:v>2.3785484290790038</c:v>
                </c:pt>
                <c:pt idx="54">
                  <c:v>2.3765550826512696</c:v>
                </c:pt>
                <c:pt idx="55">
                  <c:v>2.0575520340426103</c:v>
                </c:pt>
                <c:pt idx="56">
                  <c:v>2.0896874375552996</c:v>
                </c:pt>
                <c:pt idx="57">
                  <c:v>2.0533357052999941</c:v>
                </c:pt>
                <c:pt idx="58">
                  <c:v>2.3912857628232431</c:v>
                </c:pt>
                <c:pt idx="59">
                  <c:v>2.2271673214803318</c:v>
                </c:pt>
                <c:pt idx="60">
                  <c:v>2.2558099841816857</c:v>
                </c:pt>
                <c:pt idx="61">
                  <c:v>2.2075337155423829</c:v>
                </c:pt>
                <c:pt idx="62">
                  <c:v>2.1446228746259872</c:v>
                </c:pt>
                <c:pt idx="63">
                  <c:v>2.5888727142880485</c:v>
                </c:pt>
                <c:pt idx="64">
                  <c:v>2.3374925903102022</c:v>
                </c:pt>
                <c:pt idx="65">
                  <c:v>2.4198814771640929</c:v>
                </c:pt>
                <c:pt idx="66">
                  <c:v>2.653636772563245</c:v>
                </c:pt>
                <c:pt idx="67">
                  <c:v>2.683926791632024</c:v>
                </c:pt>
                <c:pt idx="68">
                  <c:v>2.600550621239575</c:v>
                </c:pt>
                <c:pt idx="69">
                  <c:v>2.6619365980349365</c:v>
                </c:pt>
                <c:pt idx="70">
                  <c:v>2.657184344718357</c:v>
                </c:pt>
                <c:pt idx="71">
                  <c:v>2.4446003360680084</c:v>
                </c:pt>
                <c:pt idx="72">
                  <c:v>2.4496768308119727</c:v>
                </c:pt>
                <c:pt idx="73">
                  <c:v>2.3764016222203419</c:v>
                </c:pt>
                <c:pt idx="74">
                  <c:v>2.6389669754457801</c:v>
                </c:pt>
                <c:pt idx="75">
                  <c:v>2.571604433763921</c:v>
                </c:pt>
                <c:pt idx="76">
                  <c:v>2.4899086228347462</c:v>
                </c:pt>
                <c:pt idx="77">
                  <c:v>2.58296648952056</c:v>
                </c:pt>
                <c:pt idx="78">
                  <c:v>2.4758428858313066</c:v>
                </c:pt>
                <c:pt idx="79">
                  <c:v>2.7127965861867014</c:v>
                </c:pt>
                <c:pt idx="80">
                  <c:v>2.7328278427567398</c:v>
                </c:pt>
                <c:pt idx="81">
                  <c:v>2.5590468512509172</c:v>
                </c:pt>
                <c:pt idx="82">
                  <c:v>2.6769815482016677</c:v>
                </c:pt>
                <c:pt idx="83">
                  <c:v>2.8044331007016972</c:v>
                </c:pt>
                <c:pt idx="84">
                  <c:v>2.796631445190779</c:v>
                </c:pt>
                <c:pt idx="85">
                  <c:v>2.8997663377294409</c:v>
                </c:pt>
                <c:pt idx="86">
                  <c:v>2.9607968151590405</c:v>
                </c:pt>
                <c:pt idx="87">
                  <c:v>3.0085499282627506</c:v>
                </c:pt>
                <c:pt idx="88">
                  <c:v>2.6607491700380712</c:v>
                </c:pt>
                <c:pt idx="89">
                  <c:v>2.6349355690564971</c:v>
                </c:pt>
                <c:pt idx="90">
                  <c:v>2.6882277174557623</c:v>
                </c:pt>
                <c:pt idx="91">
                  <c:v>3.0735702806058067</c:v>
                </c:pt>
                <c:pt idx="92">
                  <c:v>2.7793810150722917</c:v>
                </c:pt>
                <c:pt idx="93">
                  <c:v>2.8360160030022508</c:v>
                </c:pt>
                <c:pt idx="94">
                  <c:v>3.0592663991696845</c:v>
                </c:pt>
                <c:pt idx="95">
                  <c:v>3.1446639848925568</c:v>
                </c:pt>
                <c:pt idx="96">
                  <c:v>3.0051225460619682</c:v>
                </c:pt>
                <c:pt idx="97">
                  <c:v>2.7652020044328727</c:v>
                </c:pt>
                <c:pt idx="98">
                  <c:v>2.7205259174822043</c:v>
                </c:pt>
                <c:pt idx="99">
                  <c:v>3.0989748490835094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F-45DE-B2E3-E09713E2D571}"/>
            </c:ext>
          </c:extLst>
        </c:ser>
        <c:ser>
          <c:idx val="1"/>
          <c:order val="1"/>
          <c:tx>
            <c:v>Predicted Values</c:v>
          </c:tx>
          <c:spPr>
            <a:ln w="19050">
              <a:noFill/>
            </a:ln>
          </c:spPr>
          <c:xVal>
            <c:numRef>
              <c:f>'E1 Dataset'!$A$2:$A$101</c:f>
              <c:numCache>
                <c:formatCode>General</c:formatCode>
                <c:ptCount val="100"/>
                <c:pt idx="0">
                  <c:v>2.3277245554842799E-2</c:v>
                </c:pt>
                <c:pt idx="1">
                  <c:v>2.9404884958406999E-2</c:v>
                </c:pt>
                <c:pt idx="2">
                  <c:v>2.97647603825416E-2</c:v>
                </c:pt>
                <c:pt idx="3">
                  <c:v>4.1090561495908201E-2</c:v>
                </c:pt>
                <c:pt idx="4">
                  <c:v>4.1915539319587601E-2</c:v>
                </c:pt>
                <c:pt idx="5">
                  <c:v>4.8201481149293901E-2</c:v>
                </c:pt>
                <c:pt idx="6">
                  <c:v>6.2883950013014597E-2</c:v>
                </c:pt>
                <c:pt idx="7">
                  <c:v>7.37291581949263E-2</c:v>
                </c:pt>
                <c:pt idx="8">
                  <c:v>9.6032873449275594E-2</c:v>
                </c:pt>
                <c:pt idx="9">
                  <c:v>0.102108978867122</c:v>
                </c:pt>
                <c:pt idx="10">
                  <c:v>0.118786205466653</c:v>
                </c:pt>
                <c:pt idx="11">
                  <c:v>0.130581509060721</c:v>
                </c:pt>
                <c:pt idx="12">
                  <c:v>0.162932576925785</c:v>
                </c:pt>
                <c:pt idx="13">
                  <c:v>0.17299762955484099</c:v>
                </c:pt>
                <c:pt idx="14">
                  <c:v>0.18210732067763799</c:v>
                </c:pt>
                <c:pt idx="15">
                  <c:v>0.19903527288686201</c:v>
                </c:pt>
                <c:pt idx="16">
                  <c:v>0.21769834850193701</c:v>
                </c:pt>
                <c:pt idx="17">
                  <c:v>0.220209909960456</c:v>
                </c:pt>
                <c:pt idx="18">
                  <c:v>0.25166220464057198</c:v>
                </c:pt>
                <c:pt idx="19">
                  <c:v>0.27057240890817702</c:v>
                </c:pt>
                <c:pt idx="20">
                  <c:v>0.28274156750895202</c:v>
                </c:pt>
                <c:pt idx="21">
                  <c:v>0.31079497671904999</c:v>
                </c:pt>
                <c:pt idx="22">
                  <c:v>0.31732385218528802</c:v>
                </c:pt>
                <c:pt idx="23">
                  <c:v>0.31733022486033002</c:v>
                </c:pt>
                <c:pt idx="24">
                  <c:v>0.32045430490495302</c:v>
                </c:pt>
                <c:pt idx="25">
                  <c:v>0.32188745981702799</c:v>
                </c:pt>
                <c:pt idx="26">
                  <c:v>0.32692980837713098</c:v>
                </c:pt>
                <c:pt idx="27">
                  <c:v>0.32938003402403498</c:v>
                </c:pt>
                <c:pt idx="28">
                  <c:v>0.33208056287326299</c:v>
                </c:pt>
                <c:pt idx="29">
                  <c:v>0.33525234086629302</c:v>
                </c:pt>
                <c:pt idx="30">
                  <c:v>0.35077826200032602</c:v>
                </c:pt>
                <c:pt idx="31">
                  <c:v>0.352550387269911</c:v>
                </c:pt>
                <c:pt idx="32">
                  <c:v>0.37560562173859902</c:v>
                </c:pt>
                <c:pt idx="33">
                  <c:v>0.40446572598149699</c:v>
                </c:pt>
                <c:pt idx="34">
                  <c:v>0.40577143629232199</c:v>
                </c:pt>
                <c:pt idx="35">
                  <c:v>0.41677909041885702</c:v>
                </c:pt>
                <c:pt idx="36">
                  <c:v>0.433410831302732</c:v>
                </c:pt>
                <c:pt idx="37">
                  <c:v>0.45022114684338299</c:v>
                </c:pt>
                <c:pt idx="38">
                  <c:v>0.47806813430281198</c:v>
                </c:pt>
                <c:pt idx="39">
                  <c:v>0.49308442055186902</c:v>
                </c:pt>
                <c:pt idx="40">
                  <c:v>0.49522877075912702</c:v>
                </c:pt>
                <c:pt idx="41">
                  <c:v>0.51024341503138204</c:v>
                </c:pt>
                <c:pt idx="42">
                  <c:v>0.51711859782446001</c:v>
                </c:pt>
                <c:pt idx="43">
                  <c:v>0.52126296355633694</c:v>
                </c:pt>
                <c:pt idx="44">
                  <c:v>0.53553133028231803</c:v>
                </c:pt>
                <c:pt idx="45">
                  <c:v>0.54215514576074597</c:v>
                </c:pt>
                <c:pt idx="46">
                  <c:v>0.54420289063498095</c:v>
                </c:pt>
                <c:pt idx="47">
                  <c:v>0.55513593888740598</c:v>
                </c:pt>
                <c:pt idx="48">
                  <c:v>0.57310865755823803</c:v>
                </c:pt>
                <c:pt idx="49">
                  <c:v>0.57312382156864705</c:v>
                </c:pt>
                <c:pt idx="50">
                  <c:v>0.58102336354249595</c:v>
                </c:pt>
                <c:pt idx="51">
                  <c:v>0.58720200685262802</c:v>
                </c:pt>
                <c:pt idx="52">
                  <c:v>0.59107438582972005</c:v>
                </c:pt>
                <c:pt idx="53">
                  <c:v>0.59191935061447698</c:v>
                </c:pt>
                <c:pt idx="54">
                  <c:v>0.59684301435954401</c:v>
                </c:pt>
                <c:pt idx="55">
                  <c:v>0.601247485573014</c:v>
                </c:pt>
                <c:pt idx="56">
                  <c:v>0.60267752691276699</c:v>
                </c:pt>
                <c:pt idx="57">
                  <c:v>0.62250346944199197</c:v>
                </c:pt>
                <c:pt idx="58">
                  <c:v>0.63030546512529795</c:v>
                </c:pt>
                <c:pt idx="59">
                  <c:v>0.66655346839638896</c:v>
                </c:pt>
                <c:pt idx="60">
                  <c:v>0.67011834096341405</c:v>
                </c:pt>
                <c:pt idx="61">
                  <c:v>0.67272438358626796</c:v>
                </c:pt>
                <c:pt idx="62">
                  <c:v>0.68570318198498104</c:v>
                </c:pt>
                <c:pt idx="63">
                  <c:v>0.68659236145172797</c:v>
                </c:pt>
                <c:pt idx="64">
                  <c:v>0.69353114045584097</c:v>
                </c:pt>
                <c:pt idx="65">
                  <c:v>0.70210161314339303</c:v>
                </c:pt>
                <c:pt idx="66">
                  <c:v>0.71962289284923897</c:v>
                </c:pt>
                <c:pt idx="67">
                  <c:v>0.74040357845862803</c:v>
                </c:pt>
                <c:pt idx="68">
                  <c:v>0.74193836835571103</c:v>
                </c:pt>
                <c:pt idx="69">
                  <c:v>0.74490605955147005</c:v>
                </c:pt>
                <c:pt idx="70">
                  <c:v>0.76107135619379296</c:v>
                </c:pt>
                <c:pt idx="71">
                  <c:v>0.76585569697269895</c:v>
                </c:pt>
                <c:pt idx="72">
                  <c:v>0.79046017332058705</c:v>
                </c:pt>
                <c:pt idx="73">
                  <c:v>0.79493694346059895</c:v>
                </c:pt>
                <c:pt idx="74">
                  <c:v>0.80006162358793997</c:v>
                </c:pt>
                <c:pt idx="75">
                  <c:v>0.81757070041836999</c:v>
                </c:pt>
                <c:pt idx="76">
                  <c:v>0.83258403874136999</c:v>
                </c:pt>
                <c:pt idx="77">
                  <c:v>0.83358024441298095</c:v>
                </c:pt>
                <c:pt idx="78">
                  <c:v>0.84597650257261303</c:v>
                </c:pt>
                <c:pt idx="79">
                  <c:v>0.86705748736673405</c:v>
                </c:pt>
                <c:pt idx="80">
                  <c:v>0.87237342607703905</c:v>
                </c:pt>
                <c:pt idx="81">
                  <c:v>0.87702554399309196</c:v>
                </c:pt>
                <c:pt idx="82">
                  <c:v>0.88161112817432896</c:v>
                </c:pt>
                <c:pt idx="83">
                  <c:v>0.88651626504423398</c:v>
                </c:pt>
                <c:pt idx="84">
                  <c:v>0.887348302949857</c:v>
                </c:pt>
                <c:pt idx="85">
                  <c:v>0.90279304590154996</c:v>
                </c:pt>
                <c:pt idx="86">
                  <c:v>0.91489524257110699</c:v>
                </c:pt>
                <c:pt idx="87">
                  <c:v>0.92270839922070702</c:v>
                </c:pt>
                <c:pt idx="88">
                  <c:v>0.93479960122752703</c:v>
                </c:pt>
                <c:pt idx="89">
                  <c:v>0.94123274690092795</c:v>
                </c:pt>
                <c:pt idx="90">
                  <c:v>0.94870361207300202</c:v>
                </c:pt>
                <c:pt idx="91">
                  <c:v>0.94890870718962705</c:v>
                </c:pt>
                <c:pt idx="92">
                  <c:v>0.95204501584678303</c:v>
                </c:pt>
                <c:pt idx="93">
                  <c:v>0.96001555850405995</c:v>
                </c:pt>
                <c:pt idx="94">
                  <c:v>0.96199211090462999</c:v>
                </c:pt>
                <c:pt idx="95">
                  <c:v>0.97146714547164104</c:v>
                </c:pt>
                <c:pt idx="96">
                  <c:v>0.97186260745285202</c:v>
                </c:pt>
                <c:pt idx="97">
                  <c:v>0.973332777141377</c:v>
                </c:pt>
                <c:pt idx="98">
                  <c:v>0.976236742385303</c:v>
                </c:pt>
                <c:pt idx="99">
                  <c:v>0.99568400134756196</c:v>
                </c:pt>
              </c:numCache>
            </c:numRef>
          </c:xVal>
          <c:yVal>
            <c:numRef>
              <c:f>'E1 Dataset'!$P$27:$P$126</c:f>
              <c:numCache>
                <c:formatCode>General</c:formatCode>
                <c:ptCount val="100"/>
                <c:pt idx="0">
                  <c:v>1.0271393773521555</c:v>
                </c:pt>
                <c:pt idx="1">
                  <c:v>1.039413515199213</c:v>
                </c:pt>
                <c:pt idx="2">
                  <c:v>1.040134373636318</c:v>
                </c:pt>
                <c:pt idx="3">
                  <c:v>1.0628208332887839</c:v>
                </c:pt>
                <c:pt idx="4">
                  <c:v>1.0644733279709475</c:v>
                </c:pt>
                <c:pt idx="5">
                  <c:v>1.0770645578777729</c:v>
                </c:pt>
                <c:pt idx="6">
                  <c:v>1.1064746838495483</c:v>
                </c:pt>
                <c:pt idx="7">
                  <c:v>1.1281984785179147</c:v>
                </c:pt>
                <c:pt idx="8">
                  <c:v>1.1728745531861087</c:v>
                </c:pt>
                <c:pt idx="9">
                  <c:v>1.1850454644555479</c:v>
                </c:pt>
                <c:pt idx="10">
                  <c:v>1.218451245166174</c:v>
                </c:pt>
                <c:pt idx="11">
                  <c:v>1.2420781547681445</c:v>
                </c:pt>
                <c:pt idx="12">
                  <c:v>1.3068798574016809</c:v>
                </c:pt>
                <c:pt idx="13">
                  <c:v>1.3270409398790641</c:v>
                </c:pt>
                <c:pt idx="14">
                  <c:v>1.3452883590271767</c:v>
                </c:pt>
                <c:pt idx="15">
                  <c:v>1.379196362615567</c:v>
                </c:pt>
                <c:pt idx="16">
                  <c:v>1.4165799532061369</c:v>
                </c:pt>
                <c:pt idx="17">
                  <c:v>1.4216108059575714</c:v>
                </c:pt>
                <c:pt idx="18">
                  <c:v>1.4846121960663736</c:v>
                </c:pt>
                <c:pt idx="19">
                  <c:v>1.5224908045500243</c:v>
                </c:pt>
                <c:pt idx="20">
                  <c:v>1.5468665747792152</c:v>
                </c:pt>
                <c:pt idx="21">
                  <c:v>1.6030597331958756</c:v>
                </c:pt>
                <c:pt idx="22">
                  <c:v>1.6161375780527818</c:v>
                </c:pt>
                <c:pt idx="23">
                  <c:v>1.6161503430160522</c:v>
                </c:pt>
                <c:pt idx="24">
                  <c:v>1.6224081180885606</c:v>
                </c:pt>
                <c:pt idx="25">
                  <c:v>1.6252788387345509</c:v>
                </c:pt>
                <c:pt idx="26">
                  <c:v>1.6353790546943243</c:v>
                </c:pt>
                <c:pt idx="27">
                  <c:v>1.6402870470492599</c:v>
                </c:pt>
                <c:pt idx="28">
                  <c:v>1.6456964161671783</c:v>
                </c:pt>
                <c:pt idx="29">
                  <c:v>1.6520497339365088</c:v>
                </c:pt>
                <c:pt idx="30">
                  <c:v>1.6831493603425305</c:v>
                </c:pt>
                <c:pt idx="31">
                  <c:v>1.6866990649528391</c:v>
                </c:pt>
                <c:pt idx="32">
                  <c:v>1.7328804910009037</c:v>
                </c:pt>
                <c:pt idx="33">
                  <c:v>1.7906895222490116</c:v>
                </c:pt>
                <c:pt idx="34">
                  <c:v>1.7933049614561667</c:v>
                </c:pt>
                <c:pt idx="35">
                  <c:v>1.8153541479737729</c:v>
                </c:pt>
                <c:pt idx="36">
                  <c:v>1.8486688172616694</c:v>
                </c:pt>
                <c:pt idx="37">
                  <c:v>1.8823411854624594</c:v>
                </c:pt>
                <c:pt idx="38">
                  <c:v>1.9381208650734205</c:v>
                </c:pt>
                <c:pt idx="39">
                  <c:v>1.9681996532058608</c:v>
                </c:pt>
                <c:pt idx="40">
                  <c:v>1.9724949532884573</c:v>
                </c:pt>
                <c:pt idx="41">
                  <c:v>2.0025704524137806</c:v>
                </c:pt>
                <c:pt idx="42">
                  <c:v>2.0163419777546601</c:v>
                </c:pt>
                <c:pt idx="43">
                  <c:v>2.0246434643356244</c:v>
                </c:pt>
                <c:pt idx="44">
                  <c:v>2.0532241115494916</c:v>
                </c:pt>
                <c:pt idx="45">
                  <c:v>2.0664921286277176</c:v>
                </c:pt>
                <c:pt idx="46">
                  <c:v>2.0705939207219695</c:v>
                </c:pt>
                <c:pt idx="47">
                  <c:v>2.0924936658768067</c:v>
                </c:pt>
                <c:pt idx="48">
                  <c:v>2.1284944178668574</c:v>
                </c:pt>
                <c:pt idx="49">
                  <c:v>2.1285247925579602</c:v>
                </c:pt>
                <c:pt idx="50">
                  <c:v>2.1443481889313238</c:v>
                </c:pt>
                <c:pt idx="51">
                  <c:v>2.1567244915662749</c:v>
                </c:pt>
                <c:pt idx="52">
                  <c:v>2.1644811675438511</c:v>
                </c:pt>
                <c:pt idx="53">
                  <c:v>2.1661736976620531</c:v>
                </c:pt>
                <c:pt idx="54">
                  <c:v>2.1760361787154197</c:v>
                </c:pt>
                <c:pt idx="55">
                  <c:v>2.1848586767863867</c:v>
                </c:pt>
                <c:pt idx="56">
                  <c:v>2.1877231607050893</c:v>
                </c:pt>
                <c:pt idx="57">
                  <c:v>2.227436064080246</c:v>
                </c:pt>
                <c:pt idx="58">
                  <c:v>2.2430640676542395</c:v>
                </c:pt>
                <c:pt idx="59">
                  <c:v>2.3156716347005597</c:v>
                </c:pt>
                <c:pt idx="60">
                  <c:v>2.3228123514453163</c:v>
                </c:pt>
                <c:pt idx="61">
                  <c:v>2.3280324573101634</c:v>
                </c:pt>
                <c:pt idx="62">
                  <c:v>2.3540299989641835</c:v>
                </c:pt>
                <c:pt idx="63">
                  <c:v>2.3558110945259223</c:v>
                </c:pt>
                <c:pt idx="64">
                  <c:v>2.3697100080189735</c:v>
                </c:pt>
                <c:pt idx="65">
                  <c:v>2.3868773307436539</c:v>
                </c:pt>
                <c:pt idx="66">
                  <c:v>2.421973815409725</c:v>
                </c:pt>
                <c:pt idx="67">
                  <c:v>2.4635991433586324</c:v>
                </c:pt>
                <c:pt idx="68">
                  <c:v>2.4666734467767006</c:v>
                </c:pt>
                <c:pt idx="69">
                  <c:v>2.4726179628334153</c:v>
                </c:pt>
                <c:pt idx="70">
                  <c:v>2.5049983080624507</c:v>
                </c:pt>
                <c:pt idx="71">
                  <c:v>2.5145817143891076</c:v>
                </c:pt>
                <c:pt idx="72">
                  <c:v>2.5638663922983502</c:v>
                </c:pt>
                <c:pt idx="73">
                  <c:v>2.5728337107368562</c:v>
                </c:pt>
                <c:pt idx="74">
                  <c:v>2.5830988432230253</c:v>
                </c:pt>
                <c:pt idx="75">
                  <c:v>2.6181708845814669</c:v>
                </c:pt>
                <c:pt idx="76">
                  <c:v>2.648243767788959</c:v>
                </c:pt>
                <c:pt idx="77">
                  <c:v>2.6502392451550492</c:v>
                </c:pt>
                <c:pt idx="78">
                  <c:v>2.6750699134464195</c:v>
                </c:pt>
                <c:pt idx="79">
                  <c:v>2.7172967639957943</c:v>
                </c:pt>
                <c:pt idx="80">
                  <c:v>2.7279450022845619</c:v>
                </c:pt>
                <c:pt idx="81">
                  <c:v>2.7372635559431187</c:v>
                </c:pt>
                <c:pt idx="82">
                  <c:v>2.7464488373611227</c:v>
                </c:pt>
                <c:pt idx="83">
                  <c:v>2.7562742076439886</c:v>
                </c:pt>
                <c:pt idx="84">
                  <c:v>2.7579408442188589</c:v>
                </c:pt>
                <c:pt idx="85">
                  <c:v>2.7888778644180539</c:v>
                </c:pt>
                <c:pt idx="86">
                  <c:v>2.8131195046960276</c:v>
                </c:pt>
                <c:pt idx="87">
                  <c:v>2.8287698645527231</c:v>
                </c:pt>
                <c:pt idx="88">
                  <c:v>2.8529894816669419</c:v>
                </c:pt>
                <c:pt idx="89">
                  <c:v>2.865875572310526</c:v>
                </c:pt>
                <c:pt idx="90">
                  <c:v>2.8808402957414576</c:v>
                </c:pt>
                <c:pt idx="91">
                  <c:v>2.8812511171960864</c:v>
                </c:pt>
                <c:pt idx="92">
                  <c:v>2.88753338712967</c:v>
                </c:pt>
                <c:pt idx="93">
                  <c:v>2.9034990033887409</c:v>
                </c:pt>
                <c:pt idx="94">
                  <c:v>2.9074581914265387</c:v>
                </c:pt>
                <c:pt idx="95">
                  <c:v>2.926437421880844</c:v>
                </c:pt>
                <c:pt idx="96">
                  <c:v>2.9272295629568728</c:v>
                </c:pt>
                <c:pt idx="97">
                  <c:v>2.9301744270761656</c:v>
                </c:pt>
                <c:pt idx="98">
                  <c:v>2.9359912950998091</c:v>
                </c:pt>
                <c:pt idx="99">
                  <c:v>2.9749456658663638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F-45DE-B2E3-E09713E2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10975"/>
        <c:axId val="559099455"/>
      </c:scatterChart>
      <c:valAx>
        <c:axId val="559110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099455"/>
        <c:crosses val="autoZero"/>
        <c:crossBetween val="midCat"/>
      </c:valAx>
      <c:valAx>
        <c:axId val="559099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1109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Analysis'!$B$16</c:f>
              <c:strCache>
                <c:ptCount val="1"/>
                <c:pt idx="0">
                  <c:v>Variance of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Analysis'!$C$11:$L$11</c:f>
              <c:numCache>
                <c:formatCode>General</c:formatCode>
                <c:ptCount val="10"/>
                <c:pt idx="0">
                  <c:v>0.91164129237538782</c:v>
                </c:pt>
                <c:pt idx="2">
                  <c:v>0.85405315493645573</c:v>
                </c:pt>
                <c:pt idx="4">
                  <c:v>0.83252510027440785</c:v>
                </c:pt>
                <c:pt idx="6">
                  <c:v>0.77470720570587259</c:v>
                </c:pt>
                <c:pt idx="8">
                  <c:v>0.73881286987893835</c:v>
                </c:pt>
              </c:numCache>
            </c:numRef>
          </c:xVal>
          <c:yVal>
            <c:numRef>
              <c:f>'Overall Analysis'!$C$16:$L$16</c:f>
              <c:numCache>
                <c:formatCode>General</c:formatCode>
                <c:ptCount val="10"/>
                <c:pt idx="0">
                  <c:v>0.4288855185331511</c:v>
                </c:pt>
                <c:pt idx="2">
                  <c:v>0.38206018513062245</c:v>
                </c:pt>
                <c:pt idx="4">
                  <c:v>0.5511775861615783</c:v>
                </c:pt>
                <c:pt idx="6">
                  <c:v>0.68966363962415544</c:v>
                </c:pt>
                <c:pt idx="8">
                  <c:v>0.70381383690413535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8-409B-959A-434FE0F5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2736"/>
        <c:axId val="87174176"/>
      </c:scatterChart>
      <c:valAx>
        <c:axId val="871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176"/>
        <c:crosses val="autoZero"/>
        <c:crossBetween val="midCat"/>
      </c:valAx>
      <c:valAx>
        <c:axId val="871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243945</xdr:colOff>
      <xdr:row>2</xdr:row>
      <xdr:rowOff>58207</xdr:rowOff>
    </xdr:from>
    <xdr:to>
      <xdr:col>30</xdr:col>
      <xdr:colOff>269873</xdr:colOff>
      <xdr:row>33</xdr:row>
      <xdr:rowOff>105833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FF3DA2-02A4-0CA9-F0FA-4205E2941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797718</xdr:colOff>
      <xdr:row>22</xdr:row>
      <xdr:rowOff>69056</xdr:rowOff>
    </xdr:from>
    <xdr:to>
      <xdr:col>8</xdr:col>
      <xdr:colOff>178593</xdr:colOff>
      <xdr:row>39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07CAF6-7FD8-F0BA-F220-1F4B5E4B1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abSelected="1" topLeftCell="Q1" zoomScale="90" zoomScaleNormal="90" workbookViewId="0">
      <pane ySplit="1" topLeftCell="A2" activePane="bottomLeft" state="frozen"/>
      <selection activeCell="H1" sqref="H1"/>
      <selection pane="bottomLeft" activeCell="D23" sqref="D23"/>
    </sheetView>
  </sheetViews>
  <sheetFormatPr defaultColWidth="12.59765625" defaultRowHeight="12.75" x14ac:dyDescent="0.35"/>
  <cols>
    <col min="1" max="1" width="13.86328125" style="7" customWidth="1"/>
    <col min="2" max="2" width="16.265625" style="7" customWidth="1"/>
    <col min="3" max="5" width="15" style="7" customWidth="1"/>
    <col min="6" max="6" width="21.3984375" style="7" customWidth="1"/>
    <col min="7" max="7" width="17.59765625" style="7" customWidth="1"/>
    <col min="8" max="9" width="16.3984375" style="7" customWidth="1"/>
    <col min="10" max="11" width="12.59765625" style="7"/>
    <col min="12" max="12" width="15.86328125" style="7" customWidth="1"/>
    <col min="13" max="14" width="12.59765625" style="7"/>
    <col min="15" max="15" width="21.3984375" style="7" customWidth="1"/>
    <col min="16" max="16" width="24.265625" style="7" customWidth="1"/>
    <col min="17" max="17" width="18" style="7" customWidth="1"/>
    <col min="18" max="18" width="21" style="7" customWidth="1"/>
    <col min="19" max="25" width="12.59765625" style="7"/>
    <col min="26" max="26" width="61.1328125" style="7" customWidth="1"/>
    <col min="27" max="27" width="19.73046875" style="7" customWidth="1"/>
    <col min="28" max="16384" width="12.59765625" style="7"/>
  </cols>
  <sheetData>
    <row r="1" spans="1:35" x14ac:dyDescent="0.35">
      <c r="A1" s="3" t="s">
        <v>0</v>
      </c>
      <c r="B1" s="3" t="s">
        <v>1</v>
      </c>
      <c r="C1" s="3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5">
      <c r="A2" s="4">
        <v>2.3277245554842799E-2</v>
      </c>
      <c r="B2" s="4">
        <f t="shared" ref="B2:B33" si="0">A2*$L$4+$L$5</f>
        <v>1.0465544911096856</v>
      </c>
      <c r="C2" s="4">
        <v>0.8981267724356371</v>
      </c>
      <c r="D2" s="10">
        <f>A2-$L$8</f>
        <v>-0.5278898819006046</v>
      </c>
      <c r="E2" s="10">
        <f>C2-$L$9</f>
        <v>-1.1864170557636289</v>
      </c>
      <c r="F2" s="10">
        <f>D2*E2</f>
        <v>0.62629755945192511</v>
      </c>
      <c r="G2" s="10">
        <f>D2*D2</f>
        <v>0.27866772741303425</v>
      </c>
      <c r="H2" s="10">
        <f>E2*E2</f>
        <v>1.4075854302068376</v>
      </c>
      <c r="I2" s="10">
        <f>(P27-$L$9)^2</f>
        <v>1.1181041726712795</v>
      </c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35">
      <c r="A3" s="4">
        <v>2.9404884958406999E-2</v>
      </c>
      <c r="B3" s="4">
        <f t="shared" si="0"/>
        <v>1.058809769916814</v>
      </c>
      <c r="C3" s="4">
        <v>0.99355699816425758</v>
      </c>
      <c r="D3" s="10">
        <f t="shared" ref="D3:D66" si="1">A3-$L$8</f>
        <v>-0.5217622424970404</v>
      </c>
      <c r="E3" s="10">
        <f t="shared" ref="E3:E66" si="2">C3-$L$9</f>
        <v>-1.0909868300350085</v>
      </c>
      <c r="F3" s="10">
        <f t="shared" ref="F3:F66" si="3">D3*E3</f>
        <v>0.56923573497380353</v>
      </c>
      <c r="G3" s="10">
        <f t="shared" ref="G3:G66" si="4">D3*D3</f>
        <v>0.27223583769554038</v>
      </c>
      <c r="H3" s="10">
        <f t="shared" ref="H3:H66" si="5">E3*E3</f>
        <v>1.1902522633098365</v>
      </c>
      <c r="I3" s="10">
        <f t="shared" ref="I3:I66" si="6">(P28-$L$9)^2</f>
        <v>1.0922973711515889</v>
      </c>
      <c r="J3" s="4"/>
      <c r="K3" s="16" t="s">
        <v>9</v>
      </c>
      <c r="L3" s="17"/>
      <c r="M3" s="18"/>
      <c r="N3" s="4"/>
      <c r="O3" t="s">
        <v>10</v>
      </c>
      <c r="P3"/>
      <c r="Q3"/>
      <c r="R3"/>
      <c r="S3"/>
      <c r="T3"/>
      <c r="U3"/>
      <c r="V3"/>
      <c r="W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3.15" thickBot="1" x14ac:dyDescent="0.4">
      <c r="A4" s="4">
        <v>2.97647603825416E-2</v>
      </c>
      <c r="B4" s="4">
        <f t="shared" si="0"/>
        <v>1.0595295207650832</v>
      </c>
      <c r="C4" s="4">
        <v>0.94353987858144861</v>
      </c>
      <c r="D4" s="10">
        <f t="shared" si="1"/>
        <v>-0.52140236707290577</v>
      </c>
      <c r="E4" s="10">
        <f t="shared" si="2"/>
        <v>-1.1410039496178175</v>
      </c>
      <c r="F4" s="10">
        <f t="shared" si="3"/>
        <v>0.59492216017026456</v>
      </c>
      <c r="G4" s="10">
        <f t="shared" si="4"/>
        <v>0.27186042838922919</v>
      </c>
      <c r="H4" s="10">
        <f t="shared" si="5"/>
        <v>1.301890013043459</v>
      </c>
      <c r="I4" s="10">
        <f t="shared" si="6"/>
        <v>1.0907911087804747</v>
      </c>
      <c r="J4" s="4"/>
      <c r="K4" s="12" t="s">
        <v>11</v>
      </c>
      <c r="L4" s="12">
        <v>2</v>
      </c>
      <c r="M4" s="12"/>
      <c r="N4" s="4"/>
      <c r="O4"/>
      <c r="P4"/>
      <c r="Q4"/>
      <c r="R4"/>
      <c r="S4"/>
      <c r="T4"/>
      <c r="U4"/>
      <c r="V4"/>
      <c r="W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35">
      <c r="A5" s="4">
        <v>4.1090561495908201E-2</v>
      </c>
      <c r="B5" s="4">
        <f t="shared" si="0"/>
        <v>1.0821811229918163</v>
      </c>
      <c r="C5" s="4">
        <v>1.0439264722876187</v>
      </c>
      <c r="D5" s="10">
        <f t="shared" si="1"/>
        <v>-0.51007656595953921</v>
      </c>
      <c r="E5" s="10">
        <f t="shared" si="2"/>
        <v>-1.0406173559116474</v>
      </c>
      <c r="F5" s="10">
        <f t="shared" si="3"/>
        <v>0.53079452738130872</v>
      </c>
      <c r="G5" s="10">
        <f t="shared" si="4"/>
        <v>0.26017810314107614</v>
      </c>
      <c r="H5" s="10">
        <f t="shared" si="5"/>
        <v>1.0828844814245482</v>
      </c>
      <c r="I5" s="10">
        <f t="shared" si="6"/>
        <v>1.0439178783288454</v>
      </c>
      <c r="J5" s="4"/>
      <c r="K5" s="12" t="s">
        <v>12</v>
      </c>
      <c r="L5" s="12">
        <v>1</v>
      </c>
      <c r="M5" s="12"/>
      <c r="N5" s="4"/>
      <c r="O5" s="5" t="s">
        <v>13</v>
      </c>
      <c r="P5" s="5"/>
      <c r="Q5"/>
      <c r="R5"/>
      <c r="S5"/>
      <c r="T5"/>
      <c r="U5"/>
      <c r="V5"/>
      <c r="W5"/>
      <c r="X5" s="4"/>
      <c r="Y5" s="8"/>
      <c r="Z5" s="8"/>
      <c r="AA5" s="8"/>
      <c r="AB5" s="4"/>
      <c r="AC5" s="4"/>
      <c r="AD5" s="4"/>
      <c r="AE5" s="4"/>
      <c r="AF5" s="4"/>
      <c r="AG5" s="4"/>
      <c r="AH5" s="4"/>
      <c r="AI5" s="4"/>
    </row>
    <row r="6" spans="1:35" x14ac:dyDescent="0.35">
      <c r="A6" s="4">
        <v>4.1915539319587601E-2</v>
      </c>
      <c r="B6" s="4">
        <f t="shared" si="0"/>
        <v>1.0838310786391752</v>
      </c>
      <c r="C6" s="4">
        <v>1.1872692112794345</v>
      </c>
      <c r="D6" s="10">
        <f t="shared" si="1"/>
        <v>-0.5092515881358598</v>
      </c>
      <c r="E6" s="10">
        <f t="shared" si="2"/>
        <v>-0.89727461691983157</v>
      </c>
      <c r="F6" s="10">
        <f t="shared" si="3"/>
        <v>0.45693852366041943</v>
      </c>
      <c r="G6" s="10">
        <f t="shared" si="4"/>
        <v>0.25933718001889539</v>
      </c>
      <c r="H6" s="10">
        <f t="shared" si="5"/>
        <v>0.80510173816863051</v>
      </c>
      <c r="I6" s="10">
        <f t="shared" si="6"/>
        <v>1.0405438254360522</v>
      </c>
      <c r="J6" s="4"/>
      <c r="K6" s="4"/>
      <c r="L6" s="4"/>
      <c r="M6" s="4"/>
      <c r="N6" s="4"/>
      <c r="O6" t="s">
        <v>14</v>
      </c>
      <c r="P6">
        <v>0.97112744431859288</v>
      </c>
      <c r="Q6"/>
      <c r="R6"/>
      <c r="S6"/>
      <c r="T6"/>
      <c r="U6"/>
      <c r="V6"/>
      <c r="W6"/>
      <c r="X6" s="4"/>
      <c r="Y6" s="8"/>
      <c r="Z6" s="8"/>
      <c r="AA6" s="8"/>
      <c r="AB6" s="4"/>
      <c r="AC6" s="4"/>
      <c r="AD6" s="4"/>
      <c r="AE6" s="4"/>
      <c r="AF6" s="4"/>
      <c r="AG6" s="4"/>
      <c r="AH6" s="4"/>
      <c r="AI6" s="4"/>
    </row>
    <row r="7" spans="1:35" x14ac:dyDescent="0.35">
      <c r="A7" s="4">
        <v>4.8201481149293901E-2</v>
      </c>
      <c r="B7" s="4">
        <f t="shared" si="0"/>
        <v>1.0964029622985878</v>
      </c>
      <c r="C7" s="4">
        <v>1.0889822223448897</v>
      </c>
      <c r="D7" s="10">
        <f t="shared" si="1"/>
        <v>-0.50296564630615348</v>
      </c>
      <c r="E7" s="10">
        <f t="shared" si="2"/>
        <v>-0.99556160585437636</v>
      </c>
      <c r="F7" s="10">
        <f t="shared" si="3"/>
        <v>0.50073328652613847</v>
      </c>
      <c r="G7" s="10">
        <f t="shared" si="4"/>
        <v>0.25297444136416669</v>
      </c>
      <c r="H7" s="10">
        <f t="shared" si="5"/>
        <v>0.99114291105134467</v>
      </c>
      <c r="I7" s="10">
        <f t="shared" si="6"/>
        <v>1.0150144801275285</v>
      </c>
      <c r="J7" s="4"/>
      <c r="K7" s="4"/>
      <c r="L7" s="4"/>
      <c r="M7" s="4"/>
      <c r="N7" s="4"/>
      <c r="O7" t="s">
        <v>15</v>
      </c>
      <c r="P7">
        <v>0.94308851310876163</v>
      </c>
      <c r="Q7"/>
      <c r="R7"/>
      <c r="S7"/>
      <c r="T7"/>
      <c r="U7"/>
      <c r="V7"/>
      <c r="W7"/>
      <c r="X7" s="4"/>
      <c r="Y7" s="8"/>
      <c r="Z7" s="8"/>
      <c r="AA7" s="8"/>
      <c r="AB7" s="4"/>
      <c r="AC7" s="4"/>
      <c r="AD7" s="4"/>
      <c r="AE7" s="4"/>
      <c r="AF7" s="4"/>
      <c r="AG7" s="4"/>
      <c r="AH7" s="4"/>
      <c r="AI7" s="4"/>
    </row>
    <row r="8" spans="1:35" x14ac:dyDescent="0.35">
      <c r="A8" s="4">
        <v>6.2883950013014597E-2</v>
      </c>
      <c r="B8" s="4">
        <f t="shared" si="0"/>
        <v>1.1257679000260292</v>
      </c>
      <c r="C8" s="4">
        <v>1.0049405046327669</v>
      </c>
      <c r="D8" s="10">
        <f t="shared" si="1"/>
        <v>-0.48828317744243277</v>
      </c>
      <c r="E8" s="10">
        <f t="shared" si="2"/>
        <v>-1.0796033235664992</v>
      </c>
      <c r="F8" s="10">
        <f t="shared" si="3"/>
        <v>0.5271521412084611</v>
      </c>
      <c r="G8" s="10">
        <f t="shared" si="4"/>
        <v>0.2384204613732783</v>
      </c>
      <c r="H8" s="10">
        <f t="shared" si="5"/>
        <v>1.1655433362558312</v>
      </c>
      <c r="I8" s="10">
        <f t="shared" si="6"/>
        <v>0.95661925112898916</v>
      </c>
      <c r="J8" s="4"/>
      <c r="K8" s="4" t="s">
        <v>16</v>
      </c>
      <c r="L8" s="4">
        <f>AVERAGE(A2:A101)</f>
        <v>0.55116712745544738</v>
      </c>
      <c r="M8" s="4"/>
      <c r="N8" s="4"/>
      <c r="O8" t="s">
        <v>17</v>
      </c>
      <c r="P8">
        <v>0.94250778365068777</v>
      </c>
      <c r="Q8"/>
      <c r="R8"/>
      <c r="S8"/>
      <c r="T8"/>
      <c r="U8"/>
      <c r="V8"/>
      <c r="W8"/>
      <c r="X8" s="4"/>
      <c r="Y8" s="8"/>
      <c r="Z8" s="8"/>
      <c r="AA8" s="8"/>
      <c r="AB8" s="4"/>
      <c r="AC8" s="4"/>
      <c r="AD8" s="4"/>
      <c r="AE8" s="4"/>
      <c r="AF8" s="4"/>
      <c r="AG8" s="4"/>
      <c r="AH8" s="4"/>
      <c r="AI8" s="4"/>
    </row>
    <row r="9" spans="1:35" x14ac:dyDescent="0.35">
      <c r="A9" s="4">
        <v>7.37291581949263E-2</v>
      </c>
      <c r="B9" s="4">
        <f t="shared" si="0"/>
        <v>1.1474583163898526</v>
      </c>
      <c r="C9" s="4">
        <v>1.1579362893937424</v>
      </c>
      <c r="D9" s="10">
        <f t="shared" si="1"/>
        <v>-0.47743796926052107</v>
      </c>
      <c r="E9" s="10">
        <f t="shared" si="2"/>
        <v>-0.92660753880552371</v>
      </c>
      <c r="F9" s="10">
        <f t="shared" si="3"/>
        <v>0.4423976216287987</v>
      </c>
      <c r="G9" s="10">
        <f t="shared" si="4"/>
        <v>0.22794701449161026</v>
      </c>
      <c r="H9" s="10">
        <f t="shared" si="5"/>
        <v>0.85860153097123015</v>
      </c>
      <c r="I9" s="10">
        <f t="shared" si="6"/>
        <v>0.91459642785714634</v>
      </c>
      <c r="J9" s="4"/>
      <c r="K9" s="4" t="s">
        <v>18</v>
      </c>
      <c r="L9" s="4">
        <f>AVERAGE(C2:C101)</f>
        <v>2.0845438281992661</v>
      </c>
      <c r="M9" s="4"/>
      <c r="N9" s="4"/>
      <c r="O9" t="s">
        <v>19</v>
      </c>
      <c r="P9">
        <v>0.1445600383703487</v>
      </c>
      <c r="Q9"/>
      <c r="R9"/>
      <c r="S9"/>
      <c r="T9"/>
      <c r="U9"/>
      <c r="V9"/>
      <c r="W9"/>
      <c r="X9" s="4"/>
      <c r="Y9" s="8"/>
      <c r="Z9" s="8"/>
      <c r="AA9" s="8"/>
      <c r="AB9" s="4"/>
      <c r="AC9" s="4"/>
      <c r="AD9" s="4"/>
      <c r="AE9" s="4"/>
      <c r="AF9" s="4"/>
      <c r="AG9" s="4"/>
      <c r="AH9" s="4"/>
      <c r="AI9" s="4"/>
    </row>
    <row r="10" spans="1:35" ht="13.15" thickBot="1" x14ac:dyDescent="0.4">
      <c r="A10" s="4">
        <v>9.6032873449275594E-2</v>
      </c>
      <c r="B10" s="4">
        <f t="shared" si="0"/>
        <v>1.1920657468985512</v>
      </c>
      <c r="C10" s="4">
        <v>1.1897024983970907</v>
      </c>
      <c r="D10" s="10">
        <f t="shared" si="1"/>
        <v>-0.4551342540061718</v>
      </c>
      <c r="E10" s="10">
        <f t="shared" si="2"/>
        <v>-0.89484132980217534</v>
      </c>
      <c r="F10" s="10">
        <f t="shared" si="3"/>
        <v>0.40727294109340384</v>
      </c>
      <c r="G10" s="10">
        <f t="shared" si="4"/>
        <v>0.20714718916975453</v>
      </c>
      <c r="H10" s="10">
        <f t="shared" si="5"/>
        <v>0.80074100552212557</v>
      </c>
      <c r="I10" s="10">
        <f t="shared" si="6"/>
        <v>0.83114086700301604</v>
      </c>
      <c r="J10" s="4"/>
      <c r="K10" s="4"/>
      <c r="L10" s="4"/>
      <c r="M10" s="4"/>
      <c r="N10" s="4"/>
      <c r="O10" s="1" t="s">
        <v>20</v>
      </c>
      <c r="P10" s="1">
        <v>100</v>
      </c>
      <c r="Q10"/>
      <c r="R10"/>
      <c r="S10"/>
      <c r="T10"/>
      <c r="U10"/>
      <c r="V10"/>
      <c r="W10"/>
      <c r="X10" s="4"/>
      <c r="Y10" s="8"/>
      <c r="Z10" s="8"/>
      <c r="AA10" s="8"/>
      <c r="AB10" s="4"/>
      <c r="AC10" s="4"/>
      <c r="AD10" s="4"/>
      <c r="AE10" s="4"/>
      <c r="AF10" s="4"/>
      <c r="AG10" s="4"/>
      <c r="AH10" s="4"/>
      <c r="AI10" s="4"/>
    </row>
    <row r="11" spans="1:35" x14ac:dyDescent="0.35">
      <c r="A11" s="4">
        <v>0.102108978867122</v>
      </c>
      <c r="B11" s="4">
        <f t="shared" si="0"/>
        <v>1.204217957734244</v>
      </c>
      <c r="C11" s="4">
        <v>1.3544075278910919</v>
      </c>
      <c r="D11" s="10">
        <f t="shared" si="1"/>
        <v>-0.44905814858832538</v>
      </c>
      <c r="E11" s="10">
        <f t="shared" si="2"/>
        <v>-0.73013630030817422</v>
      </c>
      <c r="F11" s="10">
        <f t="shared" si="3"/>
        <v>0.32787365523351825</v>
      </c>
      <c r="G11" s="10">
        <f t="shared" si="4"/>
        <v>0.20165322081357451</v>
      </c>
      <c r="H11" s="10">
        <f t="shared" si="5"/>
        <v>0.53309901702770834</v>
      </c>
      <c r="I11" s="10">
        <f t="shared" si="6"/>
        <v>0.80909730637762634</v>
      </c>
      <c r="J11" s="4"/>
      <c r="K11" s="4"/>
      <c r="L11" s="4"/>
      <c r="M11" s="4"/>
      <c r="N11" s="4"/>
      <c r="O11"/>
      <c r="P11"/>
      <c r="Q11"/>
      <c r="R11"/>
      <c r="S11"/>
      <c r="T11"/>
      <c r="U11"/>
      <c r="V11"/>
      <c r="W11"/>
      <c r="X11" s="4"/>
      <c r="Y11" s="8"/>
      <c r="Z11" s="8"/>
      <c r="AA11" s="8"/>
      <c r="AB11" s="4"/>
      <c r="AC11" s="4"/>
      <c r="AD11" s="4"/>
      <c r="AE11" s="4"/>
      <c r="AF11" s="4"/>
      <c r="AG11" s="4"/>
      <c r="AH11" s="4"/>
      <c r="AI11" s="4"/>
    </row>
    <row r="12" spans="1:35" ht="13.15" thickBot="1" x14ac:dyDescent="0.4">
      <c r="A12" s="4">
        <v>0.118786205466653</v>
      </c>
      <c r="B12" s="4">
        <f t="shared" si="0"/>
        <v>1.2375724109333059</v>
      </c>
      <c r="C12" s="4">
        <v>1.1242061294870491</v>
      </c>
      <c r="D12" s="10">
        <f t="shared" si="1"/>
        <v>-0.43238092198879441</v>
      </c>
      <c r="E12" s="10">
        <f t="shared" si="2"/>
        <v>-0.96033769871221697</v>
      </c>
      <c r="F12" s="10">
        <f t="shared" si="3"/>
        <v>0.41523169958978545</v>
      </c>
      <c r="G12" s="10">
        <f t="shared" si="4"/>
        <v>0.18695326169987991</v>
      </c>
      <c r="H12" s="10">
        <f t="shared" si="5"/>
        <v>0.9222484955678768</v>
      </c>
      <c r="I12" s="10">
        <f t="shared" si="6"/>
        <v>0.75011636238493351</v>
      </c>
      <c r="J12" s="4"/>
      <c r="K12" s="19" t="s">
        <v>21</v>
      </c>
      <c r="L12" s="20"/>
      <c r="M12" s="21"/>
      <c r="N12" s="4"/>
      <c r="O12" t="s">
        <v>22</v>
      </c>
      <c r="P12"/>
      <c r="Q12"/>
      <c r="R12"/>
      <c r="S12"/>
      <c r="T12"/>
      <c r="U12"/>
      <c r="V12"/>
      <c r="W12"/>
      <c r="X12" s="4"/>
      <c r="Y12" s="8"/>
      <c r="Z12" s="8"/>
      <c r="AA12" s="8"/>
      <c r="AB12" s="4"/>
      <c r="AC12" s="4"/>
      <c r="AD12" s="4"/>
      <c r="AE12" s="4"/>
      <c r="AF12" s="4"/>
      <c r="AG12" s="4"/>
      <c r="AH12" s="4"/>
      <c r="AI12" s="4"/>
    </row>
    <row r="13" spans="1:35" x14ac:dyDescent="0.35">
      <c r="A13" s="4">
        <v>0.130581509060721</v>
      </c>
      <c r="B13" s="4">
        <f t="shared" si="0"/>
        <v>1.2611630181214419</v>
      </c>
      <c r="C13" s="4">
        <v>1.1557925334460668</v>
      </c>
      <c r="D13" s="10">
        <f t="shared" si="1"/>
        <v>-0.42058561839472641</v>
      </c>
      <c r="E13" s="10">
        <f t="shared" si="2"/>
        <v>-0.92875129475319929</v>
      </c>
      <c r="F13" s="10">
        <f t="shared" si="3"/>
        <v>0.39061943763867712</v>
      </c>
      <c r="G13" s="10">
        <f t="shared" si="4"/>
        <v>0.17689226240047443</v>
      </c>
      <c r="H13" s="10">
        <f t="shared" si="5"/>
        <v>0.86257896750574403</v>
      </c>
      <c r="I13" s="10">
        <f t="shared" si="6"/>
        <v>0.70974841090975316</v>
      </c>
      <c r="J13" s="4"/>
      <c r="K13" s="13" t="s">
        <v>23</v>
      </c>
      <c r="L13" s="13">
        <f>(SUM(F2:F101))/((SQRT(SUM(G2:G101)))*(SQRT(SUM(H2:H101))))</f>
        <v>0.97112744431859332</v>
      </c>
      <c r="M13" s="13"/>
      <c r="N13" s="4"/>
      <c r="O13" s="2"/>
      <c r="P13" s="2" t="s">
        <v>24</v>
      </c>
      <c r="Q13" s="2" t="s">
        <v>25</v>
      </c>
      <c r="R13" s="2" t="s">
        <v>26</v>
      </c>
      <c r="S13" s="2" t="s">
        <v>27</v>
      </c>
      <c r="T13" s="2" t="s">
        <v>28</v>
      </c>
      <c r="U13"/>
      <c r="V13"/>
      <c r="W13"/>
      <c r="X13" s="4"/>
      <c r="Y13" s="8"/>
      <c r="Z13" s="8"/>
      <c r="AA13" s="8"/>
      <c r="AB13" s="4"/>
      <c r="AC13" s="4"/>
      <c r="AD13" s="4"/>
      <c r="AE13" s="4"/>
      <c r="AF13" s="4"/>
      <c r="AG13" s="4"/>
      <c r="AH13" s="4"/>
      <c r="AI13" s="4"/>
    </row>
    <row r="14" spans="1:35" x14ac:dyDescent="0.35">
      <c r="A14" s="4">
        <v>0.162932576925785</v>
      </c>
      <c r="B14" s="4">
        <f t="shared" si="0"/>
        <v>1.32586515385157</v>
      </c>
      <c r="C14" s="4">
        <v>1.5203722261808434</v>
      </c>
      <c r="D14" s="10">
        <f t="shared" si="1"/>
        <v>-0.38823455052966238</v>
      </c>
      <c r="E14" s="10">
        <f t="shared" si="2"/>
        <v>-0.56417160201842265</v>
      </c>
      <c r="F14" s="10">
        <f t="shared" si="3"/>
        <v>0.21903090833122188</v>
      </c>
      <c r="G14" s="10">
        <f t="shared" si="4"/>
        <v>0.15072606622496898</v>
      </c>
      <c r="H14" s="10">
        <f t="shared" si="5"/>
        <v>0.31828959652403349</v>
      </c>
      <c r="I14" s="10">
        <f t="shared" si="6"/>
        <v>0.60476125147666748</v>
      </c>
      <c r="J14" s="4"/>
      <c r="K14" s="4"/>
      <c r="L14" s="4"/>
      <c r="M14" s="4"/>
      <c r="N14" s="4"/>
      <c r="O14" t="s">
        <v>29</v>
      </c>
      <c r="P14">
        <v>1</v>
      </c>
      <c r="Q14">
        <v>33.937129697921826</v>
      </c>
      <c r="R14">
        <v>33.937129697921826</v>
      </c>
      <c r="S14">
        <v>1623.9722300927467</v>
      </c>
      <c r="T14">
        <v>8.3652304596962899E-63</v>
      </c>
      <c r="U14"/>
      <c r="V14"/>
      <c r="W14"/>
      <c r="X14" s="4"/>
      <c r="Y14" s="8"/>
      <c r="Z14" s="8"/>
      <c r="AA14" s="8"/>
      <c r="AB14" s="8"/>
      <c r="AC14" s="8"/>
      <c r="AD14" s="4"/>
      <c r="AE14" s="4"/>
      <c r="AF14" s="4"/>
      <c r="AG14" s="4"/>
      <c r="AH14" s="4"/>
      <c r="AI14" s="4"/>
    </row>
    <row r="15" spans="1:35" x14ac:dyDescent="0.35">
      <c r="A15" s="4">
        <v>0.17299762955484099</v>
      </c>
      <c r="B15" s="4">
        <f t="shared" si="0"/>
        <v>1.345995259109682</v>
      </c>
      <c r="C15" s="4">
        <v>1.4032222757956607</v>
      </c>
      <c r="D15" s="10">
        <f t="shared" si="1"/>
        <v>-0.37816949790060639</v>
      </c>
      <c r="E15" s="10">
        <f t="shared" si="2"/>
        <v>-0.68132155240360537</v>
      </c>
      <c r="F15" s="10">
        <f t="shared" si="3"/>
        <v>0.25765502938133311</v>
      </c>
      <c r="G15" s="10">
        <f t="shared" si="4"/>
        <v>0.14301216914239673</v>
      </c>
      <c r="H15" s="10">
        <f t="shared" si="5"/>
        <v>0.46419905776965875</v>
      </c>
      <c r="I15" s="10">
        <f t="shared" si="6"/>
        <v>0.57381062581344833</v>
      </c>
      <c r="J15" s="4"/>
      <c r="K15" s="22" t="s">
        <v>30</v>
      </c>
      <c r="L15" s="23"/>
      <c r="M15" s="24"/>
      <c r="N15" s="4"/>
      <c r="O15" t="s">
        <v>31</v>
      </c>
      <c r="P15">
        <v>98</v>
      </c>
      <c r="Q15">
        <v>2.0479652599763956</v>
      </c>
      <c r="R15">
        <v>2.089760469363669E-2</v>
      </c>
      <c r="S15"/>
      <c r="T15"/>
      <c r="U15"/>
      <c r="V15"/>
      <c r="W15"/>
      <c r="X15" s="4"/>
      <c r="Y15" s="8"/>
      <c r="Z15" s="8"/>
      <c r="AA15" s="8"/>
      <c r="AB15" s="8"/>
      <c r="AC15" s="8"/>
      <c r="AD15" s="4"/>
      <c r="AE15" s="4"/>
      <c r="AF15" s="4"/>
      <c r="AG15" s="4"/>
      <c r="AH15" s="4"/>
      <c r="AI15" s="4"/>
    </row>
    <row r="16" spans="1:35" ht="13.15" thickBot="1" x14ac:dyDescent="0.4">
      <c r="A16" s="4">
        <v>0.18210732067763799</v>
      </c>
      <c r="B16" s="4">
        <f t="shared" si="0"/>
        <v>1.364214641355276</v>
      </c>
      <c r="C16" s="4">
        <v>1.3871286402624088</v>
      </c>
      <c r="D16" s="10">
        <f t="shared" si="1"/>
        <v>-0.36905980677780936</v>
      </c>
      <c r="E16" s="10">
        <f t="shared" si="2"/>
        <v>-0.69741518793685731</v>
      </c>
      <c r="F16" s="10">
        <f t="shared" si="3"/>
        <v>0.25738791450388615</v>
      </c>
      <c r="G16" s="10">
        <f t="shared" si="4"/>
        <v>0.13620514097887398</v>
      </c>
      <c r="H16" s="10">
        <f t="shared" si="5"/>
        <v>0.48638794436500199</v>
      </c>
      <c r="I16" s="10">
        <f t="shared" si="6"/>
        <v>0.54649864870084597</v>
      </c>
      <c r="J16" s="4"/>
      <c r="K16" s="14" t="s">
        <v>32</v>
      </c>
      <c r="L16" s="14">
        <f>L13*L13</f>
        <v>0.94308851310876263</v>
      </c>
      <c r="M16" s="14"/>
      <c r="N16" s="4"/>
      <c r="O16" s="1" t="s">
        <v>33</v>
      </c>
      <c r="P16" s="1">
        <v>99</v>
      </c>
      <c r="Q16" s="1">
        <v>35.98509495789822</v>
      </c>
      <c r="R16" s="1"/>
      <c r="S16" s="1"/>
      <c r="T16" s="1"/>
      <c r="U16"/>
      <c r="V16"/>
      <c r="W16"/>
      <c r="X16" s="4"/>
      <c r="Y16" s="8"/>
      <c r="Z16" s="8"/>
      <c r="AA16" s="8"/>
      <c r="AB16" s="8"/>
      <c r="AC16" s="8"/>
      <c r="AD16" s="4"/>
      <c r="AE16" s="4"/>
      <c r="AF16" s="4"/>
      <c r="AG16" s="4"/>
      <c r="AH16" s="4"/>
      <c r="AI16" s="4"/>
    </row>
    <row r="17" spans="1:35" ht="13.15" thickBot="1" x14ac:dyDescent="0.4">
      <c r="A17" s="4">
        <v>0.19903527288686201</v>
      </c>
      <c r="B17" s="4">
        <f t="shared" si="0"/>
        <v>1.3980705457737241</v>
      </c>
      <c r="C17" s="4">
        <v>1.6247128979730889</v>
      </c>
      <c r="D17" s="10">
        <f t="shared" si="1"/>
        <v>-0.35213185456858537</v>
      </c>
      <c r="E17" s="10">
        <f t="shared" si="2"/>
        <v>-0.45983093022617716</v>
      </c>
      <c r="F17" s="10">
        <f t="shared" si="3"/>
        <v>0.16192111824854155</v>
      </c>
      <c r="G17" s="10">
        <f t="shared" si="4"/>
        <v>0.12399684300191136</v>
      </c>
      <c r="H17" s="10">
        <f t="shared" si="5"/>
        <v>0.21144448439267141</v>
      </c>
      <c r="I17" s="10">
        <f t="shared" si="6"/>
        <v>0.49751504720534756</v>
      </c>
      <c r="J17" s="4"/>
      <c r="K17" s="4"/>
      <c r="L17" s="4"/>
      <c r="M17" s="4"/>
      <c r="N17" s="4"/>
      <c r="O17"/>
      <c r="P17"/>
      <c r="Q17"/>
      <c r="R17"/>
      <c r="S17"/>
      <c r="T17"/>
      <c r="U17"/>
      <c r="V17"/>
      <c r="W17"/>
      <c r="X17" s="4"/>
      <c r="Y17" s="8"/>
      <c r="Z17" s="8"/>
      <c r="AA17" s="8"/>
      <c r="AB17" s="8"/>
      <c r="AC17" s="8"/>
      <c r="AD17" s="4"/>
      <c r="AE17" s="4"/>
      <c r="AF17" s="4"/>
      <c r="AG17" s="4"/>
      <c r="AH17" s="4"/>
      <c r="AI17" s="4"/>
    </row>
    <row r="18" spans="1:35" x14ac:dyDescent="0.35">
      <c r="A18" s="4">
        <v>0.21769834850193701</v>
      </c>
      <c r="B18" s="4">
        <f t="shared" si="0"/>
        <v>1.4353966970038741</v>
      </c>
      <c r="C18" s="4">
        <v>1.2775676837029217</v>
      </c>
      <c r="D18" s="10">
        <f t="shared" si="1"/>
        <v>-0.33346877895351035</v>
      </c>
      <c r="E18" s="10">
        <f t="shared" si="2"/>
        <v>-0.80697614449634436</v>
      </c>
      <c r="F18" s="10">
        <f t="shared" si="3"/>
        <v>0.26910134954980747</v>
      </c>
      <c r="G18" s="10">
        <f t="shared" si="4"/>
        <v>0.11120142653674514</v>
      </c>
      <c r="H18" s="10">
        <f t="shared" si="5"/>
        <v>0.65121049778618489</v>
      </c>
      <c r="I18" s="10">
        <f t="shared" si="6"/>
        <v>0.44617573829583668</v>
      </c>
      <c r="J18" s="4"/>
      <c r="K18" s="4"/>
      <c r="L18" s="4"/>
      <c r="M18" s="4"/>
      <c r="N18" s="4"/>
      <c r="O18" s="2"/>
      <c r="P18" s="2" t="s">
        <v>34</v>
      </c>
      <c r="Q18" s="2" t="s">
        <v>19</v>
      </c>
      <c r="R18" s="2" t="s">
        <v>35</v>
      </c>
      <c r="S18" s="2" t="s">
        <v>36</v>
      </c>
      <c r="T18" s="2" t="s">
        <v>37</v>
      </c>
      <c r="U18" s="2" t="s">
        <v>38</v>
      </c>
      <c r="V18" s="2" t="s">
        <v>39</v>
      </c>
      <c r="W18" s="2" t="s">
        <v>40</v>
      </c>
      <c r="X18" s="4"/>
      <c r="Y18" s="4"/>
      <c r="Z18" s="4"/>
      <c r="AA18" s="4"/>
      <c r="AB18" s="8"/>
      <c r="AC18" s="8"/>
      <c r="AD18" s="4"/>
      <c r="AE18" s="4"/>
      <c r="AF18" s="4"/>
      <c r="AG18" s="4"/>
      <c r="AH18" s="4"/>
      <c r="AI18" s="4"/>
    </row>
    <row r="19" spans="1:35" x14ac:dyDescent="0.35">
      <c r="A19" s="4">
        <v>0.220209909960456</v>
      </c>
      <c r="B19" s="4">
        <f t="shared" si="0"/>
        <v>1.4404198199209119</v>
      </c>
      <c r="C19" s="4">
        <v>1.5030280882222171</v>
      </c>
      <c r="D19" s="10">
        <f t="shared" si="1"/>
        <v>-0.33095721749499141</v>
      </c>
      <c r="E19" s="10">
        <f t="shared" si="2"/>
        <v>-0.58151573997704897</v>
      </c>
      <c r="F19" s="10">
        <f t="shared" si="3"/>
        <v>0.19245683123234505</v>
      </c>
      <c r="G19" s="10">
        <f t="shared" si="4"/>
        <v>0.10953267981202705</v>
      </c>
      <c r="H19" s="10">
        <f t="shared" si="5"/>
        <v>0.33816055584105481</v>
      </c>
      <c r="I19" s="10">
        <f t="shared" si="6"/>
        <v>0.4394801919785073</v>
      </c>
      <c r="J19" s="4"/>
      <c r="K19" s="4" t="s">
        <v>41</v>
      </c>
      <c r="L19" s="4">
        <f>SUM(I2:I101)</f>
        <v>33.937129697921826</v>
      </c>
      <c r="M19" s="4"/>
      <c r="N19" s="4"/>
      <c r="O19" t="s">
        <v>42</v>
      </c>
      <c r="P19">
        <v>0.98051324584811139</v>
      </c>
      <c r="Q19">
        <v>3.0976328459111468E-2</v>
      </c>
      <c r="R19">
        <v>31.653630195146654</v>
      </c>
      <c r="S19">
        <v>2.9364164417225596E-53</v>
      </c>
      <c r="T19">
        <v>0.9190417301608399</v>
      </c>
      <c r="U19">
        <v>1.0419847615353828</v>
      </c>
      <c r="V19">
        <v>0.9190417301608399</v>
      </c>
      <c r="W19">
        <v>1.0419847615353828</v>
      </c>
      <c r="X19" s="4"/>
      <c r="Y19" s="4"/>
      <c r="Z19" s="4"/>
      <c r="AA19" s="4"/>
      <c r="AB19" s="8"/>
      <c r="AC19" s="8"/>
      <c r="AD19" s="4"/>
      <c r="AE19" s="4"/>
      <c r="AF19" s="4"/>
      <c r="AG19" s="4"/>
      <c r="AH19" s="4"/>
      <c r="AI19" s="4"/>
    </row>
    <row r="20" spans="1:35" ht="13.15" thickBot="1" x14ac:dyDescent="0.4">
      <c r="A20" s="4">
        <v>0.25166220464057198</v>
      </c>
      <c r="B20" s="4">
        <f t="shared" si="0"/>
        <v>1.503324409281144</v>
      </c>
      <c r="C20" s="4">
        <v>1.3939071195497124</v>
      </c>
      <c r="D20" s="10">
        <f t="shared" si="1"/>
        <v>-0.2995049228148754</v>
      </c>
      <c r="E20" s="10">
        <f t="shared" si="2"/>
        <v>-0.69063670864955373</v>
      </c>
      <c r="F20" s="10">
        <f t="shared" si="3"/>
        <v>0.20684909411720417</v>
      </c>
      <c r="G20" s="10">
        <f t="shared" si="4"/>
        <v>8.9703198790344468E-2</v>
      </c>
      <c r="H20" s="10">
        <f t="shared" si="5"/>
        <v>0.47697906333428858</v>
      </c>
      <c r="I20" s="10">
        <f t="shared" si="6"/>
        <v>0.35991796323363623</v>
      </c>
      <c r="J20" s="4"/>
      <c r="K20" s="4" t="s">
        <v>43</v>
      </c>
      <c r="L20" s="4">
        <f>SUM(H2:H101)</f>
        <v>35.98509495789822</v>
      </c>
      <c r="M20" s="4"/>
      <c r="N20" s="4"/>
      <c r="O20" s="1" t="s">
        <v>44</v>
      </c>
      <c r="P20" s="1">
        <v>2.0030777006750951</v>
      </c>
      <c r="Q20" s="1">
        <v>4.9705963538737033E-2</v>
      </c>
      <c r="R20" s="1">
        <v>40.298538808407756</v>
      </c>
      <c r="S20" s="1">
        <v>8.3652304596965274E-63</v>
      </c>
      <c r="T20" s="1">
        <v>1.9044378337374863</v>
      </c>
      <c r="U20" s="1">
        <v>2.1017175676127038</v>
      </c>
      <c r="V20" s="1">
        <v>1.9044378337374863</v>
      </c>
      <c r="W20" s="1">
        <v>2.1017175676127038</v>
      </c>
      <c r="X20" s="4"/>
      <c r="Y20" s="4"/>
      <c r="Z20" s="4"/>
      <c r="AA20" s="4"/>
      <c r="AB20" s="8"/>
      <c r="AC20" s="8"/>
      <c r="AD20" s="4"/>
      <c r="AE20" s="4"/>
      <c r="AF20" s="4"/>
      <c r="AG20" s="4"/>
      <c r="AH20" s="4"/>
      <c r="AI20" s="4"/>
    </row>
    <row r="21" spans="1:35" x14ac:dyDescent="0.35">
      <c r="A21" s="4">
        <v>0.27057240890817702</v>
      </c>
      <c r="B21" s="4">
        <f t="shared" si="0"/>
        <v>1.541144817816354</v>
      </c>
      <c r="C21" s="4">
        <v>1.4028781804170372</v>
      </c>
      <c r="D21" s="10">
        <f t="shared" si="1"/>
        <v>-0.28059471854727036</v>
      </c>
      <c r="E21" s="10">
        <f t="shared" si="2"/>
        <v>-0.68166564778222893</v>
      </c>
      <c r="F21" s="10">
        <f t="shared" si="3"/>
        <v>0.19127178058279726</v>
      </c>
      <c r="G21" s="10">
        <f t="shared" si="4"/>
        <v>7.8733396076621873E-2</v>
      </c>
      <c r="H21" s="10">
        <f t="shared" si="5"/>
        <v>0.4646680553663658</v>
      </c>
      <c r="I21" s="10">
        <f t="shared" si="6"/>
        <v>0.31590360139325518</v>
      </c>
      <c r="J21" s="4"/>
      <c r="K21" s="4"/>
      <c r="L21" s="4"/>
      <c r="M21" s="4"/>
      <c r="N21" s="4"/>
      <c r="O21"/>
      <c r="P21"/>
      <c r="Q21"/>
      <c r="R21"/>
      <c r="S21"/>
      <c r="T21"/>
      <c r="U21"/>
      <c r="V21"/>
      <c r="W21"/>
      <c r="X21" s="4"/>
      <c r="Y21" s="4"/>
      <c r="Z21" s="4"/>
      <c r="AA21" s="4"/>
      <c r="AB21" s="8"/>
      <c r="AC21" s="8"/>
      <c r="AD21" s="4"/>
      <c r="AE21" s="4"/>
      <c r="AF21" s="4"/>
      <c r="AG21" s="4"/>
      <c r="AH21" s="4"/>
      <c r="AI21" s="4"/>
    </row>
    <row r="22" spans="1:35" x14ac:dyDescent="0.35">
      <c r="A22" s="4">
        <v>0.28274156750895202</v>
      </c>
      <c r="B22" s="4">
        <f t="shared" si="0"/>
        <v>1.5654831350179039</v>
      </c>
      <c r="C22" s="4">
        <v>1.4111193001666773</v>
      </c>
      <c r="D22" s="10">
        <f t="shared" si="1"/>
        <v>-0.26842555994649536</v>
      </c>
      <c r="E22" s="10">
        <f t="shared" si="2"/>
        <v>-0.67342452803258879</v>
      </c>
      <c r="F22" s="10">
        <f t="shared" si="3"/>
        <v>0.18076435601885202</v>
      </c>
      <c r="G22" s="10">
        <f t="shared" si="4"/>
        <v>7.2052281232589582E-2</v>
      </c>
      <c r="H22" s="10">
        <f t="shared" si="5"/>
        <v>0.45350059495591494</v>
      </c>
      <c r="I22" s="10">
        <f t="shared" si="6"/>
        <v>0.28909682884532967</v>
      </c>
      <c r="J22" s="4"/>
      <c r="K22" s="25" t="s">
        <v>45</v>
      </c>
      <c r="L22" s="26"/>
      <c r="M22" s="27"/>
      <c r="N22" s="4"/>
      <c r="O22"/>
      <c r="P22"/>
      <c r="Q22"/>
      <c r="R22"/>
      <c r="S22"/>
      <c r="T22"/>
      <c r="U22"/>
      <c r="V22"/>
      <c r="W22"/>
      <c r="X22" s="4"/>
      <c r="Y22" s="4"/>
      <c r="Z22" s="4"/>
      <c r="AA22" s="4"/>
      <c r="AB22" s="8"/>
      <c r="AC22" s="8"/>
      <c r="AD22" s="4"/>
      <c r="AE22" s="4"/>
      <c r="AF22" s="4"/>
      <c r="AG22" s="4"/>
      <c r="AH22" s="4"/>
      <c r="AI22" s="4"/>
    </row>
    <row r="23" spans="1:35" x14ac:dyDescent="0.35">
      <c r="A23" s="4">
        <v>0.31079497671904999</v>
      </c>
      <c r="B23" s="4">
        <f t="shared" si="0"/>
        <v>1.6215899534381</v>
      </c>
      <c r="C23" s="4">
        <v>1.4167921193489008</v>
      </c>
      <c r="D23" s="10">
        <f t="shared" si="1"/>
        <v>-0.24037215073639739</v>
      </c>
      <c r="E23" s="10">
        <f t="shared" si="2"/>
        <v>-0.66775170885036528</v>
      </c>
      <c r="F23" s="10">
        <f t="shared" si="3"/>
        <v>0.16050891441426696</v>
      </c>
      <c r="G23" s="10">
        <f t="shared" si="4"/>
        <v>5.777877084964135E-2</v>
      </c>
      <c r="H23" s="10">
        <f t="shared" si="5"/>
        <v>0.44589234467258299</v>
      </c>
      <c r="I23" s="10">
        <f t="shared" si="6"/>
        <v>0.23182693374123398</v>
      </c>
      <c r="J23" s="4"/>
      <c r="K23" s="15" t="s">
        <v>46</v>
      </c>
      <c r="L23" s="15">
        <f>L19/L20</f>
        <v>0.94308851310876163</v>
      </c>
      <c r="M23" s="15"/>
      <c r="N23" s="4"/>
      <c r="O23"/>
      <c r="P23"/>
      <c r="Q23"/>
      <c r="R23"/>
      <c r="S23"/>
      <c r="T23"/>
      <c r="U23"/>
      <c r="V23"/>
      <c r="W23"/>
      <c r="X23" s="4"/>
      <c r="Y23" s="4"/>
      <c r="Z23" s="4"/>
      <c r="AA23" s="4"/>
      <c r="AB23" s="8"/>
      <c r="AC23" s="8"/>
      <c r="AD23" s="4"/>
      <c r="AE23" s="4"/>
      <c r="AF23" s="4"/>
      <c r="AG23" s="4"/>
      <c r="AH23" s="4"/>
      <c r="AI23" s="4"/>
    </row>
    <row r="24" spans="1:35" x14ac:dyDescent="0.35">
      <c r="A24" s="4">
        <v>0.31732385218528802</v>
      </c>
      <c r="B24" s="4">
        <f t="shared" si="0"/>
        <v>1.634647704370576</v>
      </c>
      <c r="C24" s="4">
        <v>1.7279077362747743</v>
      </c>
      <c r="D24" s="10">
        <f t="shared" si="1"/>
        <v>-0.23384327527015936</v>
      </c>
      <c r="E24" s="10">
        <f t="shared" si="2"/>
        <v>-0.35663609192449175</v>
      </c>
      <c r="F24" s="10">
        <f t="shared" si="3"/>
        <v>8.3396951815172787E-2</v>
      </c>
      <c r="G24" s="10">
        <f t="shared" si="4"/>
        <v>5.4682677389075521E-2</v>
      </c>
      <c r="H24" s="10">
        <f t="shared" si="5"/>
        <v>0.12718930206317453</v>
      </c>
      <c r="I24" s="10">
        <f t="shared" si="6"/>
        <v>0.21940441517629081</v>
      </c>
      <c r="J24" s="4"/>
      <c r="K24" s="4"/>
      <c r="L24" s="4"/>
      <c r="M24" s="4"/>
      <c r="N24" s="4"/>
      <c r="O24" t="s">
        <v>47</v>
      </c>
      <c r="P24"/>
      <c r="Q24"/>
      <c r="R24"/>
      <c r="S24"/>
      <c r="T24"/>
      <c r="U24"/>
      <c r="V24"/>
      <c r="W24"/>
      <c r="X24" s="4"/>
      <c r="Y24" s="4"/>
      <c r="Z24" s="4"/>
      <c r="AA24" s="4"/>
      <c r="AB24" s="8"/>
      <c r="AC24" s="8"/>
      <c r="AD24" s="4"/>
      <c r="AE24" s="4"/>
      <c r="AF24" s="4"/>
      <c r="AG24" s="4"/>
      <c r="AH24" s="4"/>
      <c r="AI24" s="4"/>
    </row>
    <row r="25" spans="1:35" ht="13.15" thickBot="1" x14ac:dyDescent="0.4">
      <c r="A25" s="4">
        <v>0.31733022486033002</v>
      </c>
      <c r="B25" s="4">
        <f t="shared" si="0"/>
        <v>1.63466044972066</v>
      </c>
      <c r="C25" s="4">
        <v>1.494777384601973</v>
      </c>
      <c r="D25" s="10">
        <f t="shared" si="1"/>
        <v>-0.23383690259511736</v>
      </c>
      <c r="E25" s="10">
        <f t="shared" si="2"/>
        <v>-0.58976644359729313</v>
      </c>
      <c r="F25" s="10">
        <f t="shared" si="3"/>
        <v>0.137909158425329</v>
      </c>
      <c r="G25" s="10">
        <f t="shared" si="4"/>
        <v>5.4679697015278403E-2</v>
      </c>
      <c r="H25" s="10">
        <f t="shared" si="5"/>
        <v>0.34782445799339912</v>
      </c>
      <c r="I25" s="10">
        <f t="shared" si="6"/>
        <v>0.2193924569620776</v>
      </c>
      <c r="J25" s="4"/>
      <c r="K25" s="4"/>
      <c r="L25" s="4"/>
      <c r="M25" s="4"/>
      <c r="N25" s="4"/>
      <c r="O25"/>
      <c r="P25"/>
      <c r="Q25"/>
      <c r="R25"/>
      <c r="S25"/>
      <c r="T25"/>
      <c r="U25"/>
      <c r="V25"/>
      <c r="W25"/>
      <c r="X25" s="4"/>
      <c r="Y25" s="4"/>
      <c r="Z25" s="4"/>
      <c r="AA25" s="4"/>
      <c r="AB25" s="8"/>
      <c r="AC25" s="8"/>
      <c r="AD25" s="4"/>
      <c r="AE25" s="4"/>
      <c r="AF25" s="4"/>
      <c r="AG25" s="4"/>
      <c r="AH25" s="4"/>
      <c r="AI25" s="4"/>
    </row>
    <row r="26" spans="1:35" x14ac:dyDescent="0.35">
      <c r="A26" s="4">
        <v>0.32045430490495302</v>
      </c>
      <c r="B26" s="4">
        <f t="shared" si="0"/>
        <v>1.6409086098099062</v>
      </c>
      <c r="C26" s="4">
        <v>1.7913830107035353</v>
      </c>
      <c r="D26" s="10">
        <f t="shared" si="1"/>
        <v>-0.23071282255049436</v>
      </c>
      <c r="E26" s="10">
        <f t="shared" si="2"/>
        <v>-0.29316081749573075</v>
      </c>
      <c r="F26" s="10">
        <f t="shared" si="3"/>
        <v>6.7635959665650391E-2</v>
      </c>
      <c r="G26" s="10">
        <f t="shared" si="4"/>
        <v>5.3228406489215896E-2</v>
      </c>
      <c r="H26" s="10">
        <f t="shared" si="5"/>
        <v>8.5943264914765158E-2</v>
      </c>
      <c r="I26" s="10">
        <f t="shared" si="6"/>
        <v>0.21356941455952605</v>
      </c>
      <c r="J26" s="4"/>
      <c r="K26" s="4"/>
      <c r="L26" s="4"/>
      <c r="M26" s="4"/>
      <c r="N26" s="4"/>
      <c r="O26" s="2" t="s">
        <v>48</v>
      </c>
      <c r="P26" s="2" t="s">
        <v>49</v>
      </c>
      <c r="Q26" s="2" t="s">
        <v>50</v>
      </c>
      <c r="R26" s="2" t="s">
        <v>51</v>
      </c>
      <c r="S26"/>
      <c r="T26"/>
      <c r="U26"/>
      <c r="V26"/>
      <c r="W26"/>
      <c r="X26" s="4"/>
      <c r="Y26" s="4"/>
      <c r="Z26" s="4"/>
      <c r="AA26" s="4"/>
      <c r="AB26" s="8"/>
      <c r="AC26" s="8"/>
      <c r="AD26" s="4"/>
      <c r="AE26" s="4"/>
      <c r="AF26" s="4"/>
      <c r="AG26" s="4"/>
      <c r="AH26" s="4"/>
      <c r="AI26" s="4"/>
    </row>
    <row r="27" spans="1:35" x14ac:dyDescent="0.35">
      <c r="A27" s="4">
        <v>0.32188745981702799</v>
      </c>
      <c r="B27" s="4">
        <f t="shared" si="0"/>
        <v>1.6437749196340561</v>
      </c>
      <c r="C27" s="4">
        <v>1.6998403265982251</v>
      </c>
      <c r="D27" s="10">
        <f t="shared" si="1"/>
        <v>-0.22927966763841939</v>
      </c>
      <c r="E27" s="10">
        <f t="shared" si="2"/>
        <v>-0.38470350160104094</v>
      </c>
      <c r="F27" s="10">
        <f t="shared" si="3"/>
        <v>8.8204690986422807E-2</v>
      </c>
      <c r="G27" s="10">
        <f t="shared" si="4"/>
        <v>5.2569165992384058E-2</v>
      </c>
      <c r="H27" s="10">
        <f t="shared" si="5"/>
        <v>0.14799678414410211</v>
      </c>
      <c r="I27" s="10">
        <f t="shared" si="6"/>
        <v>0.21092433054802492</v>
      </c>
      <c r="J27" s="4"/>
      <c r="K27" s="4"/>
      <c r="L27" s="4"/>
      <c r="M27" s="4"/>
      <c r="N27" s="4"/>
      <c r="O27">
        <v>1</v>
      </c>
      <c r="P27">
        <v>1.0271393773521555</v>
      </c>
      <c r="Q27">
        <v>-0.12901260491651845</v>
      </c>
      <c r="R27">
        <v>-0.89699175038467849</v>
      </c>
      <c r="S27"/>
      <c r="T27"/>
      <c r="U27"/>
      <c r="V27"/>
      <c r="W27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35">
      <c r="A28" s="4">
        <v>0.32692980837713098</v>
      </c>
      <c r="B28" s="4">
        <f t="shared" si="0"/>
        <v>1.6538596167542621</v>
      </c>
      <c r="C28" s="4">
        <v>1.4133795671946712</v>
      </c>
      <c r="D28" s="10">
        <f t="shared" si="1"/>
        <v>-0.2242373190783164</v>
      </c>
      <c r="E28" s="10">
        <f t="shared" si="2"/>
        <v>-0.67116426100459492</v>
      </c>
      <c r="F28" s="10">
        <f t="shared" si="3"/>
        <v>0.15050007454884978</v>
      </c>
      <c r="G28" s="10">
        <f t="shared" si="4"/>
        <v>5.0282375267430679E-2</v>
      </c>
      <c r="H28" s="10">
        <f t="shared" si="5"/>
        <v>0.45046146524984404</v>
      </c>
      <c r="I28" s="10">
        <f t="shared" si="6"/>
        <v>0.20174899375774563</v>
      </c>
      <c r="J28" s="4"/>
      <c r="K28" s="4"/>
      <c r="L28" s="4"/>
      <c r="M28" s="4"/>
      <c r="N28" s="4"/>
      <c r="O28">
        <v>2</v>
      </c>
      <c r="P28">
        <v>1.039413515199213</v>
      </c>
      <c r="Q28">
        <v>-4.5856517034955413E-2</v>
      </c>
      <c r="R28">
        <v>-0.31882867188323027</v>
      </c>
      <c r="S28"/>
      <c r="T28"/>
      <c r="U28"/>
      <c r="V28"/>
      <c r="W28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35">
      <c r="A29" s="4">
        <v>0.32938003402403498</v>
      </c>
      <c r="B29" s="4">
        <f t="shared" si="0"/>
        <v>1.6587600680480699</v>
      </c>
      <c r="C29" s="4">
        <v>1.5544846882121839</v>
      </c>
      <c r="D29" s="10">
        <f t="shared" si="1"/>
        <v>-0.2217870934314124</v>
      </c>
      <c r="E29" s="10">
        <f t="shared" si="2"/>
        <v>-0.53005913998708221</v>
      </c>
      <c r="F29" s="10">
        <f t="shared" si="3"/>
        <v>0.11756027600448911</v>
      </c>
      <c r="G29" s="10">
        <f t="shared" si="4"/>
        <v>4.9189514812754055E-2</v>
      </c>
      <c r="H29" s="10">
        <f t="shared" si="5"/>
        <v>0.28096269188384521</v>
      </c>
      <c r="I29" s="10">
        <f t="shared" si="6"/>
        <v>0.19736408759776453</v>
      </c>
      <c r="J29" s="4"/>
      <c r="K29" s="4"/>
      <c r="L29" s="4"/>
      <c r="M29" s="4"/>
      <c r="N29" s="4"/>
      <c r="O29">
        <v>3</v>
      </c>
      <c r="P29">
        <v>1.040134373636318</v>
      </c>
      <c r="Q29">
        <v>-9.6594495054869389E-2</v>
      </c>
      <c r="R29">
        <v>-0.6715968974725951</v>
      </c>
      <c r="S29"/>
      <c r="T29"/>
      <c r="U29"/>
      <c r="V29"/>
      <c r="W29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35">
      <c r="A30" s="4">
        <v>0.33208056287326299</v>
      </c>
      <c r="B30" s="4">
        <f t="shared" si="0"/>
        <v>1.6641611257465261</v>
      </c>
      <c r="C30" s="4">
        <v>1.5331531197913728</v>
      </c>
      <c r="D30" s="10">
        <f t="shared" si="1"/>
        <v>-0.2190865645821844</v>
      </c>
      <c r="E30" s="10">
        <f t="shared" si="2"/>
        <v>-0.55139070840789328</v>
      </c>
      <c r="F30" s="10">
        <f t="shared" si="3"/>
        <v>0.12080229604762231</v>
      </c>
      <c r="G30" s="10">
        <f t="shared" si="4"/>
        <v>4.7998922780423656E-2</v>
      </c>
      <c r="H30" s="10">
        <f t="shared" si="5"/>
        <v>0.30403171331855838</v>
      </c>
      <c r="I30" s="10">
        <f t="shared" si="6"/>
        <v>0.19258705104726101</v>
      </c>
      <c r="J30" s="4"/>
      <c r="K30" s="4"/>
      <c r="L30" s="4"/>
      <c r="M30" s="4"/>
      <c r="N30" s="4"/>
      <c r="O30">
        <v>4</v>
      </c>
      <c r="P30">
        <v>1.0628208332887839</v>
      </c>
      <c r="Q30">
        <v>-1.889436100116515E-2</v>
      </c>
      <c r="R30">
        <v>-0.13136767494774571</v>
      </c>
      <c r="S30"/>
      <c r="T30"/>
      <c r="U30"/>
      <c r="V30"/>
      <c r="W30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35">
      <c r="A31" s="4">
        <v>0.33525234086629302</v>
      </c>
      <c r="B31" s="4">
        <f t="shared" si="0"/>
        <v>1.6705046817325861</v>
      </c>
      <c r="C31" s="4">
        <v>1.4502281681707121</v>
      </c>
      <c r="D31" s="10">
        <f t="shared" si="1"/>
        <v>-0.21591478658915436</v>
      </c>
      <c r="E31" s="10">
        <f t="shared" si="2"/>
        <v>-0.634315660028554</v>
      </c>
      <c r="F31" s="10">
        <f t="shared" si="3"/>
        <v>0.13695813036522383</v>
      </c>
      <c r="G31" s="10">
        <f t="shared" si="4"/>
        <v>4.6619195067840069E-2</v>
      </c>
      <c r="H31" s="10">
        <f t="shared" si="5"/>
        <v>0.4023563565574601</v>
      </c>
      <c r="I31" s="10">
        <f t="shared" si="6"/>
        <v>0.18705114157216279</v>
      </c>
      <c r="J31" s="4"/>
      <c r="K31" s="4"/>
      <c r="L31" s="4"/>
      <c r="M31" s="4"/>
      <c r="N31" s="4"/>
      <c r="O31">
        <v>5</v>
      </c>
      <c r="P31">
        <v>1.0644733279709475</v>
      </c>
      <c r="Q31">
        <v>0.12279588330848701</v>
      </c>
      <c r="R31">
        <v>0.85376846998931932</v>
      </c>
      <c r="S31"/>
      <c r="T31"/>
      <c r="U31"/>
      <c r="V31"/>
      <c r="W31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35">
      <c r="A32" s="4">
        <v>0.35077826200032602</v>
      </c>
      <c r="B32" s="4">
        <f t="shared" si="0"/>
        <v>1.701556524000652</v>
      </c>
      <c r="C32" s="4">
        <v>1.6412302682421069</v>
      </c>
      <c r="D32" s="10">
        <f t="shared" si="1"/>
        <v>-0.20038886545512136</v>
      </c>
      <c r="E32" s="10">
        <f t="shared" si="2"/>
        <v>-0.44331355995715915</v>
      </c>
      <c r="F32" s="10">
        <f t="shared" si="3"/>
        <v>8.8835101320686047E-2</v>
      </c>
      <c r="G32" s="10">
        <f t="shared" si="4"/>
        <v>4.0155697398390727E-2</v>
      </c>
      <c r="H32" s="10">
        <f t="shared" si="5"/>
        <v>0.19652691244188975</v>
      </c>
      <c r="I32" s="10">
        <f t="shared" si="6"/>
        <v>0.16111751882599196</v>
      </c>
      <c r="J32" s="4"/>
      <c r="K32" s="4"/>
      <c r="L32" s="4"/>
      <c r="M32" s="4"/>
      <c r="N32" s="4"/>
      <c r="O32">
        <v>6</v>
      </c>
      <c r="P32">
        <v>1.0770645578777729</v>
      </c>
      <c r="Q32">
        <v>1.191766446711684E-2</v>
      </c>
      <c r="R32">
        <v>8.2860482646433989E-2</v>
      </c>
      <c r="S32"/>
      <c r="T32"/>
      <c r="U32"/>
      <c r="V32"/>
      <c r="W3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35">
      <c r="A33" s="4">
        <v>0.352550387269911</v>
      </c>
      <c r="B33" s="4">
        <f t="shared" si="0"/>
        <v>1.7051007745398219</v>
      </c>
      <c r="C33" s="4">
        <v>1.5063294597129</v>
      </c>
      <c r="D33" s="10">
        <f t="shared" si="1"/>
        <v>-0.19861674018553638</v>
      </c>
      <c r="E33" s="10">
        <f t="shared" si="2"/>
        <v>-0.57821436848636609</v>
      </c>
      <c r="F33" s="10">
        <f t="shared" si="3"/>
        <v>0.11484305299720057</v>
      </c>
      <c r="G33" s="10">
        <f t="shared" si="4"/>
        <v>3.944860948192886E-2</v>
      </c>
      <c r="H33" s="10">
        <f t="shared" si="5"/>
        <v>0.33433185592408715</v>
      </c>
      <c r="I33" s="10">
        <f t="shared" si="6"/>
        <v>0.15828045564260557</v>
      </c>
      <c r="J33" s="4"/>
      <c r="K33" s="4"/>
      <c r="L33" s="4"/>
      <c r="M33" s="4"/>
      <c r="N33" s="4"/>
      <c r="O33">
        <v>7</v>
      </c>
      <c r="P33">
        <v>1.1064746838495483</v>
      </c>
      <c r="Q33">
        <v>-0.10153417921678143</v>
      </c>
      <c r="R33">
        <v>-0.70594126208416219</v>
      </c>
      <c r="S33"/>
      <c r="T33"/>
      <c r="U33"/>
      <c r="V33"/>
      <c r="W33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35">
      <c r="A34" s="4">
        <v>0.37560562173859902</v>
      </c>
      <c r="B34" s="4">
        <f t="shared" ref="B34:B65" si="7">A34*$L$4+$L$5</f>
        <v>1.751211243477198</v>
      </c>
      <c r="C34" s="4">
        <v>1.677087824306666</v>
      </c>
      <c r="D34" s="10">
        <f t="shared" si="1"/>
        <v>-0.17556150571684837</v>
      </c>
      <c r="E34" s="10">
        <f t="shared" si="2"/>
        <v>-0.40745600389260006</v>
      </c>
      <c r="F34" s="10">
        <f t="shared" si="3"/>
        <v>7.1533589556754901E-2</v>
      </c>
      <c r="G34" s="10">
        <f t="shared" si="4"/>
        <v>3.082184228956698E-2</v>
      </c>
      <c r="H34" s="10">
        <f t="shared" si="5"/>
        <v>0.16602039510812652</v>
      </c>
      <c r="I34" s="10">
        <f t="shared" si="6"/>
        <v>0.12366710272948914</v>
      </c>
      <c r="J34" s="4"/>
      <c r="K34" s="4"/>
      <c r="L34" s="4"/>
      <c r="M34" s="4"/>
      <c r="N34" s="4"/>
      <c r="O34">
        <v>8</v>
      </c>
      <c r="P34">
        <v>1.1281984785179147</v>
      </c>
      <c r="Q34">
        <v>2.9737810875827719E-2</v>
      </c>
      <c r="R34">
        <v>0.20675941740249204</v>
      </c>
      <c r="S34"/>
      <c r="T34"/>
      <c r="U34"/>
      <c r="V34"/>
      <c r="W3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35">
      <c r="A35" s="4">
        <v>0.40446572598149699</v>
      </c>
      <c r="B35" s="4">
        <f t="shared" si="7"/>
        <v>1.808931451962994</v>
      </c>
      <c r="C35" s="4">
        <v>1.8627041804153348</v>
      </c>
      <c r="D35" s="10">
        <f t="shared" si="1"/>
        <v>-0.14670140147395039</v>
      </c>
      <c r="E35" s="10">
        <f t="shared" si="2"/>
        <v>-0.22183964778393128</v>
      </c>
      <c r="F35" s="10">
        <f t="shared" si="3"/>
        <v>3.2544187232390248E-2</v>
      </c>
      <c r="G35" s="10">
        <f t="shared" si="4"/>
        <v>2.1521301194421173E-2</v>
      </c>
      <c r="H35" s="10">
        <f t="shared" si="5"/>
        <v>4.9212829328898686E-2</v>
      </c>
      <c r="I35" s="10">
        <f t="shared" si="6"/>
        <v>8.6350353125505791E-2</v>
      </c>
      <c r="J35" s="4"/>
      <c r="K35" s="4"/>
      <c r="L35" s="4"/>
      <c r="M35" s="4"/>
      <c r="N35" s="4"/>
      <c r="O35">
        <v>9</v>
      </c>
      <c r="P35">
        <v>1.1728745531861087</v>
      </c>
      <c r="Q35">
        <v>1.6827945210982076E-2</v>
      </c>
      <c r="R35">
        <v>0.1170004127886857</v>
      </c>
      <c r="S35"/>
      <c r="T35"/>
      <c r="U35"/>
      <c r="V35"/>
      <c r="W35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35">
      <c r="A36" s="4">
        <v>0.40577143629232199</v>
      </c>
      <c r="B36" s="4">
        <f t="shared" si="7"/>
        <v>1.8115428725846439</v>
      </c>
      <c r="C36" s="4">
        <v>2.0145992491582274</v>
      </c>
      <c r="D36" s="10">
        <f t="shared" si="1"/>
        <v>-0.1453956911631254</v>
      </c>
      <c r="E36" s="10">
        <f t="shared" si="2"/>
        <v>-6.9944579041038679E-2</v>
      </c>
      <c r="F36" s="10">
        <f t="shared" si="3"/>
        <v>1.0169640412785673E-2</v>
      </c>
      <c r="G36" s="10">
        <f t="shared" si="4"/>
        <v>2.113990700880294E-2</v>
      </c>
      <c r="H36" s="10">
        <f t="shared" si="5"/>
        <v>4.8922441372281069E-3</v>
      </c>
      <c r="I36" s="10">
        <f t="shared" si="6"/>
        <v>8.4820077501804814E-2</v>
      </c>
      <c r="J36" s="4"/>
      <c r="K36" s="4"/>
      <c r="L36" s="4"/>
      <c r="M36" s="4"/>
      <c r="N36" s="4"/>
      <c r="O36">
        <v>10</v>
      </c>
      <c r="P36">
        <v>1.1850454644555479</v>
      </c>
      <c r="Q36">
        <v>0.16936206343554394</v>
      </c>
      <c r="R36">
        <v>1.1775312484242269</v>
      </c>
      <c r="S36"/>
      <c r="T36"/>
      <c r="U36"/>
      <c r="V36"/>
      <c r="W36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35">
      <c r="A37" s="4">
        <v>0.41677909041885702</v>
      </c>
      <c r="B37" s="4">
        <f t="shared" si="7"/>
        <v>1.8335581808377142</v>
      </c>
      <c r="C37" s="4">
        <v>2.0109036217502063</v>
      </c>
      <c r="D37" s="10">
        <f t="shared" si="1"/>
        <v>-0.13438803703659036</v>
      </c>
      <c r="E37" s="10">
        <f t="shared" si="2"/>
        <v>-7.3640206449059775E-2</v>
      </c>
      <c r="F37" s="10">
        <f t="shared" si="3"/>
        <v>9.8963627916584043E-3</v>
      </c>
      <c r="G37" s="10">
        <f t="shared" si="4"/>
        <v>1.8060144498547981E-2</v>
      </c>
      <c r="H37" s="10">
        <f t="shared" si="5"/>
        <v>5.4228800058601445E-3</v>
      </c>
      <c r="I37" s="10">
        <f t="shared" si="6"/>
        <v>7.2463083939903264E-2</v>
      </c>
      <c r="J37" s="4"/>
      <c r="K37" s="4"/>
      <c r="L37" s="4"/>
      <c r="M37" s="4"/>
      <c r="N37" s="4"/>
      <c r="O37">
        <v>11</v>
      </c>
      <c r="P37">
        <v>1.218451245166174</v>
      </c>
      <c r="Q37">
        <v>-9.4245115679124858E-2</v>
      </c>
      <c r="R37">
        <v>-0.65526226164433332</v>
      </c>
      <c r="S37"/>
      <c r="T37"/>
      <c r="U37"/>
      <c r="V37"/>
      <c r="W37"/>
      <c r="X37" s="4"/>
      <c r="Y37" s="4"/>
      <c r="Z37" s="4" t="s">
        <v>52</v>
      </c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35">
      <c r="A38" s="4">
        <v>0.433410831302732</v>
      </c>
      <c r="B38" s="4">
        <f t="shared" si="7"/>
        <v>1.8668216626054641</v>
      </c>
      <c r="C38" s="4">
        <v>1.8243820396709349</v>
      </c>
      <c r="D38" s="10">
        <f t="shared" si="1"/>
        <v>-0.11775629615271538</v>
      </c>
      <c r="E38" s="10">
        <f t="shared" si="2"/>
        <v>-0.26016178852833116</v>
      </c>
      <c r="F38" s="10">
        <f t="shared" si="3"/>
        <v>3.0635688617562273E-2</v>
      </c>
      <c r="G38" s="10">
        <f t="shared" si="4"/>
        <v>1.3866545283606011E-2</v>
      </c>
      <c r="H38" s="10">
        <f t="shared" si="5"/>
        <v>6.768415621026011E-2</v>
      </c>
      <c r="I38" s="10">
        <f t="shared" si="6"/>
        <v>5.5637020784811343E-2</v>
      </c>
      <c r="J38" s="4"/>
      <c r="K38" s="4"/>
      <c r="L38" s="4"/>
      <c r="M38" s="4"/>
      <c r="N38" s="4"/>
      <c r="O38">
        <v>12</v>
      </c>
      <c r="P38">
        <v>1.2420781547681445</v>
      </c>
      <c r="Q38">
        <v>-8.6285621322077732E-2</v>
      </c>
      <c r="R38">
        <v>-0.59992192664276844</v>
      </c>
      <c r="S38"/>
      <c r="T38"/>
      <c r="U38"/>
      <c r="V38"/>
      <c r="W38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35">
      <c r="A39" s="4">
        <v>0.45022114684338299</v>
      </c>
      <c r="B39" s="4">
        <f t="shared" si="7"/>
        <v>1.900442293686766</v>
      </c>
      <c r="C39" s="4">
        <v>2.032374252480539</v>
      </c>
      <c r="D39" s="10">
        <f t="shared" si="1"/>
        <v>-0.10094598061206439</v>
      </c>
      <c r="E39" s="10">
        <f t="shared" si="2"/>
        <v>-5.2169575718727046E-2</v>
      </c>
      <c r="F39" s="10">
        <f t="shared" si="3"/>
        <v>5.2663089790422456E-3</v>
      </c>
      <c r="G39" s="10">
        <f t="shared" si="4"/>
        <v>1.019009100173128E-2</v>
      </c>
      <c r="H39" s="10">
        <f t="shared" si="5"/>
        <v>2.7216646306719946E-3</v>
      </c>
      <c r="I39" s="10">
        <f t="shared" si="6"/>
        <v>4.088590872974867E-2</v>
      </c>
      <c r="J39" s="4"/>
      <c r="K39" s="4"/>
      <c r="L39" s="4"/>
      <c r="M39" s="4"/>
      <c r="N39" s="4"/>
      <c r="O39">
        <v>13</v>
      </c>
      <c r="P39">
        <v>1.3068798574016809</v>
      </c>
      <c r="Q39">
        <v>0.21349236877916256</v>
      </c>
      <c r="R39">
        <v>1.484358010513072</v>
      </c>
      <c r="S39"/>
      <c r="T39"/>
      <c r="U39"/>
      <c r="V39"/>
      <c r="W39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35">
      <c r="A40" s="4">
        <v>0.47806813430281198</v>
      </c>
      <c r="B40" s="4">
        <f t="shared" si="7"/>
        <v>1.9561362686056238</v>
      </c>
      <c r="C40" s="4">
        <v>2.0737983652813612</v>
      </c>
      <c r="D40" s="10">
        <f t="shared" si="1"/>
        <v>-7.3098993152635405E-2</v>
      </c>
      <c r="E40" s="10">
        <f t="shared" si="2"/>
        <v>-1.0745462917904902E-2</v>
      </c>
      <c r="F40" s="10">
        <f t="shared" si="3"/>
        <v>7.8548252025782814E-4</v>
      </c>
      <c r="G40" s="10">
        <f t="shared" si="4"/>
        <v>5.3434627999290382E-3</v>
      </c>
      <c r="H40" s="10">
        <f t="shared" si="5"/>
        <v>1.1546497332006934E-4</v>
      </c>
      <c r="I40" s="10">
        <f t="shared" si="6"/>
        <v>2.1439684130552732E-2</v>
      </c>
      <c r="J40" s="4"/>
      <c r="K40" s="4"/>
      <c r="L40" s="4"/>
      <c r="M40" s="4"/>
      <c r="N40" s="4"/>
      <c r="O40">
        <v>14</v>
      </c>
      <c r="P40">
        <v>1.3270409398790641</v>
      </c>
      <c r="Q40">
        <v>7.6181335916596593E-2</v>
      </c>
      <c r="R40">
        <v>0.52966940629319725</v>
      </c>
      <c r="S40"/>
      <c r="T40"/>
      <c r="U40"/>
      <c r="V40"/>
      <c r="W40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35">
      <c r="A41" s="4">
        <v>0.49308442055186902</v>
      </c>
      <c r="B41" s="4">
        <f t="shared" si="7"/>
        <v>1.9861688411037379</v>
      </c>
      <c r="C41" s="4">
        <v>1.9006000836534005</v>
      </c>
      <c r="D41" s="10">
        <f t="shared" si="1"/>
        <v>-5.8082706903578363E-2</v>
      </c>
      <c r="E41" s="10">
        <f t="shared" si="2"/>
        <v>-0.1839437445458656</v>
      </c>
      <c r="F41" s="10">
        <f t="shared" si="3"/>
        <v>1.0683950601204202E-2</v>
      </c>
      <c r="G41" s="10">
        <f t="shared" si="4"/>
        <v>3.3736008412469896E-3</v>
      </c>
      <c r="H41" s="10">
        <f t="shared" si="5"/>
        <v>3.3835301157554662E-2</v>
      </c>
      <c r="I41" s="10">
        <f t="shared" si="6"/>
        <v>1.353596705489612E-2</v>
      </c>
      <c r="J41" s="4"/>
      <c r="K41" s="4"/>
      <c r="L41" s="4"/>
      <c r="M41" s="4"/>
      <c r="N41" s="4"/>
      <c r="O41">
        <v>15</v>
      </c>
      <c r="P41">
        <v>1.3452883590271767</v>
      </c>
      <c r="Q41">
        <v>4.1840281235232091E-2</v>
      </c>
      <c r="R41">
        <v>0.29090480830197357</v>
      </c>
      <c r="S41"/>
      <c r="T41"/>
      <c r="U41"/>
      <c r="V41"/>
      <c r="W41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35">
      <c r="A42" s="4">
        <v>0.49522877075912702</v>
      </c>
      <c r="B42" s="4">
        <f t="shared" si="7"/>
        <v>1.9904575415182539</v>
      </c>
      <c r="C42" s="4">
        <v>2.1585108426894251</v>
      </c>
      <c r="D42" s="10">
        <f t="shared" si="1"/>
        <v>-5.5938356696320357E-2</v>
      </c>
      <c r="E42" s="10">
        <f t="shared" si="2"/>
        <v>7.3967014490158967E-2</v>
      </c>
      <c r="F42" s="10">
        <f t="shared" si="3"/>
        <v>-4.137593240312409E-3</v>
      </c>
      <c r="G42" s="10">
        <f t="shared" si="4"/>
        <v>3.1290997498847686E-3</v>
      </c>
      <c r="H42" s="10">
        <f t="shared" si="5"/>
        <v>5.4711192325873868E-3</v>
      </c>
      <c r="I42" s="10">
        <f t="shared" si="6"/>
        <v>1.2554950368778087E-2</v>
      </c>
      <c r="J42" s="4"/>
      <c r="K42" s="4"/>
      <c r="L42" s="4"/>
      <c r="M42" s="4"/>
      <c r="N42" s="4"/>
      <c r="O42">
        <v>16</v>
      </c>
      <c r="P42">
        <v>1.379196362615567</v>
      </c>
      <c r="Q42">
        <v>0.24551653535752194</v>
      </c>
      <c r="R42">
        <v>1.7070138762117824</v>
      </c>
      <c r="S42"/>
      <c r="T42"/>
      <c r="U42"/>
      <c r="V42"/>
      <c r="W42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35">
      <c r="A43" s="4">
        <v>0.51024341503138204</v>
      </c>
      <c r="B43" s="4">
        <f t="shared" si="7"/>
        <v>2.0204868300627643</v>
      </c>
      <c r="C43" s="4">
        <v>1.9117710263864698</v>
      </c>
      <c r="D43" s="10">
        <f t="shared" si="1"/>
        <v>-4.0923712424065339E-2</v>
      </c>
      <c r="E43" s="10">
        <f t="shared" si="2"/>
        <v>-0.17277280181279631</v>
      </c>
      <c r="F43" s="10">
        <f t="shared" si="3"/>
        <v>7.0705044560869105E-3</v>
      </c>
      <c r="G43" s="10">
        <f t="shared" si="4"/>
        <v>1.6747502385675997E-3</v>
      </c>
      <c r="H43" s="10">
        <f t="shared" si="5"/>
        <v>2.9850441046243792E-2</v>
      </c>
      <c r="I43" s="10">
        <f t="shared" si="6"/>
        <v>6.7196343376684153E-3</v>
      </c>
      <c r="J43" s="4"/>
      <c r="K43" s="4"/>
      <c r="L43" s="4"/>
      <c r="M43" s="4"/>
      <c r="N43" s="4"/>
      <c r="O43">
        <v>17</v>
      </c>
      <c r="P43">
        <v>1.4165799532061369</v>
      </c>
      <c r="Q43">
        <v>-0.13901226950321521</v>
      </c>
      <c r="R43">
        <v>-0.96651686885418675</v>
      </c>
      <c r="S43"/>
      <c r="T43"/>
      <c r="U43"/>
      <c r="V43"/>
      <c r="W43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35">
      <c r="A44" s="4">
        <v>0.51711859782446001</v>
      </c>
      <c r="B44" s="4">
        <f t="shared" si="7"/>
        <v>2.0342371956489202</v>
      </c>
      <c r="C44" s="4">
        <v>2.0529563661926375</v>
      </c>
      <c r="D44" s="10">
        <f t="shared" si="1"/>
        <v>-3.4048529630987368E-2</v>
      </c>
      <c r="E44" s="10">
        <f t="shared" si="2"/>
        <v>-3.1587462006628542E-2</v>
      </c>
      <c r="F44" s="10">
        <f t="shared" si="3"/>
        <v>1.0755066361003796E-3</v>
      </c>
      <c r="G44" s="10">
        <f t="shared" si="4"/>
        <v>1.1593023700322248E-3</v>
      </c>
      <c r="H44" s="10">
        <f t="shared" si="5"/>
        <v>9.9776775602020162E-4</v>
      </c>
      <c r="I44" s="10">
        <f t="shared" si="6"/>
        <v>4.6514924040684073E-3</v>
      </c>
      <c r="J44" s="4"/>
      <c r="K44" s="4"/>
      <c r="L44" s="4"/>
      <c r="M44" s="4"/>
      <c r="N44" s="4"/>
      <c r="O44">
        <v>18</v>
      </c>
      <c r="P44">
        <v>1.4216108059575714</v>
      </c>
      <c r="Q44">
        <v>8.1417282264645729E-2</v>
      </c>
      <c r="R44">
        <v>0.56607360635330728</v>
      </c>
      <c r="S44"/>
      <c r="T44"/>
      <c r="U44"/>
      <c r="V44"/>
      <c r="W4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35">
      <c r="A45" s="4">
        <v>0.52126296355633694</v>
      </c>
      <c r="B45" s="4">
        <f t="shared" si="7"/>
        <v>2.0425259271126741</v>
      </c>
      <c r="C45" s="4">
        <v>2.2013962143891779</v>
      </c>
      <c r="D45" s="10">
        <f t="shared" si="1"/>
        <v>-2.9904163899110436E-2</v>
      </c>
      <c r="E45" s="10">
        <f t="shared" si="2"/>
        <v>0.11685238618991178</v>
      </c>
      <c r="F45" s="10">
        <f t="shared" si="3"/>
        <v>-3.4943729086252709E-3</v>
      </c>
      <c r="G45" s="10">
        <f t="shared" si="4"/>
        <v>8.9425901850485987E-4</v>
      </c>
      <c r="H45" s="10">
        <f t="shared" si="5"/>
        <v>1.3654480158276286E-2</v>
      </c>
      <c r="I45" s="10">
        <f t="shared" si="6"/>
        <v>3.5880535909966755E-3</v>
      </c>
      <c r="J45" s="4"/>
      <c r="K45" s="4"/>
      <c r="L45" s="4"/>
      <c r="M45" s="4"/>
      <c r="N45" s="4"/>
      <c r="O45">
        <v>19</v>
      </c>
      <c r="P45">
        <v>1.4846121960663736</v>
      </c>
      <c r="Q45">
        <v>-9.0705076516661265E-2</v>
      </c>
      <c r="R45">
        <v>-0.63064927187621522</v>
      </c>
      <c r="S45"/>
      <c r="T45"/>
      <c r="U45"/>
      <c r="V45"/>
      <c r="W45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35">
      <c r="A46" s="4">
        <v>0.53553133028231803</v>
      </c>
      <c r="B46" s="4">
        <f t="shared" si="7"/>
        <v>2.0710626605646363</v>
      </c>
      <c r="C46" s="4">
        <v>1.8403235977417691</v>
      </c>
      <c r="D46" s="10">
        <f t="shared" si="1"/>
        <v>-1.5635797173129351E-2</v>
      </c>
      <c r="E46" s="10">
        <f t="shared" si="2"/>
        <v>-0.24422023045749697</v>
      </c>
      <c r="F46" s="10">
        <f t="shared" si="3"/>
        <v>3.8185779890083297E-3</v>
      </c>
      <c r="G46" s="10">
        <f t="shared" si="4"/>
        <v>2.4447815323923978E-4</v>
      </c>
      <c r="H46" s="10">
        <f t="shared" si="5"/>
        <v>5.9643520964712926E-2</v>
      </c>
      <c r="I46" s="10">
        <f t="shared" si="6"/>
        <v>9.809246510221626E-4</v>
      </c>
      <c r="J46" s="4"/>
      <c r="K46" s="4"/>
      <c r="L46" s="4"/>
      <c r="M46" s="4"/>
      <c r="N46" s="4"/>
      <c r="O46">
        <v>20</v>
      </c>
      <c r="P46">
        <v>1.5224908045500243</v>
      </c>
      <c r="Q46">
        <v>-0.11961262413298712</v>
      </c>
      <c r="R46">
        <v>-0.83163608050995497</v>
      </c>
      <c r="S46"/>
      <c r="T46"/>
      <c r="U46"/>
      <c r="V46"/>
      <c r="W46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35">
      <c r="A47" s="4">
        <v>0.54215514576074597</v>
      </c>
      <c r="B47" s="4">
        <f t="shared" si="7"/>
        <v>2.0843102915214917</v>
      </c>
      <c r="C47" s="4">
        <v>2.257530481692545</v>
      </c>
      <c r="D47" s="10">
        <f t="shared" si="1"/>
        <v>-9.0119816947014098E-3</v>
      </c>
      <c r="E47" s="10">
        <f t="shared" si="2"/>
        <v>0.17298665349327891</v>
      </c>
      <c r="F47" s="10">
        <f t="shared" si="3"/>
        <v>-1.5589525547090853E-3</v>
      </c>
      <c r="G47" s="10">
        <f t="shared" si="4"/>
        <v>8.1215814065633291E-5</v>
      </c>
      <c r="H47" s="10">
        <f t="shared" si="5"/>
        <v>2.9924382286803743E-2</v>
      </c>
      <c r="I47" s="10">
        <f t="shared" si="6"/>
        <v>3.2586385742144457E-4</v>
      </c>
      <c r="J47" s="4"/>
      <c r="K47" s="4"/>
      <c r="L47" s="4"/>
      <c r="M47" s="4"/>
      <c r="N47" s="4"/>
      <c r="O47">
        <v>21</v>
      </c>
      <c r="P47">
        <v>1.5468665747792152</v>
      </c>
      <c r="Q47">
        <v>-0.13574727461253788</v>
      </c>
      <c r="R47">
        <v>-0.9438161917856106</v>
      </c>
      <c r="S47"/>
      <c r="T47"/>
      <c r="U47"/>
      <c r="V47"/>
      <c r="W47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35">
      <c r="A48" s="4">
        <v>0.54420289063498095</v>
      </c>
      <c r="B48" s="4">
        <f t="shared" si="7"/>
        <v>2.0884057812699619</v>
      </c>
      <c r="C48" s="4">
        <v>1.8790426749070135</v>
      </c>
      <c r="D48" s="10">
        <f t="shared" si="1"/>
        <v>-6.9642368204664296E-3</v>
      </c>
      <c r="E48" s="10">
        <f t="shared" si="2"/>
        <v>-0.2055011532922526</v>
      </c>
      <c r="F48" s="10">
        <f t="shared" si="3"/>
        <v>1.4311586984062216E-3</v>
      </c>
      <c r="G48" s="10">
        <f t="shared" si="4"/>
        <v>4.8500594491540366E-5</v>
      </c>
      <c r="H48" s="10">
        <f t="shared" si="5"/>
        <v>4.2230724004445906E-2</v>
      </c>
      <c r="I48" s="10">
        <f t="shared" si="6"/>
        <v>1.9459991862513643E-4</v>
      </c>
      <c r="J48" s="4"/>
      <c r="K48" s="4"/>
      <c r="L48" s="4"/>
      <c r="M48" s="4"/>
      <c r="N48" s="4"/>
      <c r="O48">
        <v>22</v>
      </c>
      <c r="P48">
        <v>1.6030597331958756</v>
      </c>
      <c r="Q48">
        <v>-0.18626761384697477</v>
      </c>
      <c r="R48">
        <v>-1.2950712303862852</v>
      </c>
      <c r="S48"/>
      <c r="T48"/>
      <c r="U48"/>
      <c r="V48"/>
      <c r="W48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35">
      <c r="A49" s="4">
        <v>0.55513593888740598</v>
      </c>
      <c r="B49" s="4">
        <f t="shared" si="7"/>
        <v>2.110271877774812</v>
      </c>
      <c r="C49" s="4">
        <v>2.2017025479125802</v>
      </c>
      <c r="D49" s="10">
        <f t="shared" si="1"/>
        <v>3.9688114319585965E-3</v>
      </c>
      <c r="E49" s="10">
        <f t="shared" si="2"/>
        <v>0.11715871971331415</v>
      </c>
      <c r="F49" s="10">
        <f t="shared" si="3"/>
        <v>4.6498086615183421E-4</v>
      </c>
      <c r="G49" s="10">
        <f t="shared" si="4"/>
        <v>1.5751464182445247E-5</v>
      </c>
      <c r="H49" s="10">
        <f t="shared" si="5"/>
        <v>1.3726165604862907E-2</v>
      </c>
      <c r="I49" s="10">
        <f t="shared" si="6"/>
        <v>6.3199919099244916E-5</v>
      </c>
      <c r="J49" s="4"/>
      <c r="K49" s="4"/>
      <c r="L49" s="4"/>
      <c r="M49" s="4"/>
      <c r="N49" s="4"/>
      <c r="O49">
        <v>23</v>
      </c>
      <c r="P49">
        <v>1.6161375780527818</v>
      </c>
      <c r="Q49">
        <v>0.11177015822199254</v>
      </c>
      <c r="R49">
        <v>0.77710941445753967</v>
      </c>
      <c r="S49"/>
      <c r="T49"/>
      <c r="U49"/>
      <c r="V49"/>
      <c r="W49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35">
      <c r="A50" s="4">
        <v>0.57310865755823803</v>
      </c>
      <c r="B50" s="4">
        <f t="shared" si="7"/>
        <v>2.1462173151164761</v>
      </c>
      <c r="C50" s="4">
        <v>2.0073129954250639</v>
      </c>
      <c r="D50" s="10">
        <f t="shared" si="1"/>
        <v>2.1941530102790652E-2</v>
      </c>
      <c r="E50" s="10">
        <f t="shared" si="2"/>
        <v>-7.7230832774202174E-2</v>
      </c>
      <c r="F50" s="10">
        <f t="shared" si="3"/>
        <v>-1.6945626421787478E-3</v>
      </c>
      <c r="G50" s="10">
        <f t="shared" si="4"/>
        <v>4.8143074325166836E-4</v>
      </c>
      <c r="H50" s="10">
        <f t="shared" si="5"/>
        <v>5.9646015309967803E-3</v>
      </c>
      <c r="I50" s="10">
        <f t="shared" si="6"/>
        <v>1.931654332128988E-3</v>
      </c>
      <c r="J50" s="4"/>
      <c r="K50" s="4"/>
      <c r="L50" s="4"/>
      <c r="M50" s="4"/>
      <c r="N50" s="4"/>
      <c r="O50">
        <v>24</v>
      </c>
      <c r="P50">
        <v>1.6161503430160522</v>
      </c>
      <c r="Q50">
        <v>-0.12137295841407925</v>
      </c>
      <c r="R50">
        <v>-0.84387523597139791</v>
      </c>
      <c r="S50"/>
      <c r="T50"/>
      <c r="U50"/>
      <c r="V50"/>
      <c r="W50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35">
      <c r="A51" s="4">
        <v>0.57312382156864705</v>
      </c>
      <c r="B51" s="4">
        <f t="shared" si="7"/>
        <v>2.1462476431372943</v>
      </c>
      <c r="C51" s="4">
        <v>2.0388034054475281</v>
      </c>
      <c r="D51" s="10">
        <f t="shared" si="1"/>
        <v>2.1956694113199671E-2</v>
      </c>
      <c r="E51" s="10">
        <f t="shared" si="2"/>
        <v>-4.5740422751737952E-2</v>
      </c>
      <c r="F51" s="10">
        <f t="shared" si="3"/>
        <v>-1.0043084709683489E-3</v>
      </c>
      <c r="G51" s="10">
        <f t="shared" si="4"/>
        <v>4.8209641638061705E-4</v>
      </c>
      <c r="H51" s="10">
        <f t="shared" si="5"/>
        <v>2.0921862735077067E-3</v>
      </c>
      <c r="I51" s="10">
        <f t="shared" si="6"/>
        <v>1.9343252259207244E-3</v>
      </c>
      <c r="J51" s="4"/>
      <c r="K51" s="4"/>
      <c r="L51" s="4"/>
      <c r="M51" s="4"/>
      <c r="N51" s="4"/>
      <c r="O51">
        <v>25</v>
      </c>
      <c r="P51">
        <v>1.6224081180885606</v>
      </c>
      <c r="Q51">
        <v>0.16897489261497478</v>
      </c>
      <c r="R51">
        <v>1.1748393484175188</v>
      </c>
      <c r="S51"/>
      <c r="T51"/>
      <c r="U51"/>
      <c r="V51"/>
      <c r="W51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35">
      <c r="A52" s="4">
        <v>0.58102336354249595</v>
      </c>
      <c r="B52" s="4">
        <f t="shared" si="7"/>
        <v>2.1620467270849919</v>
      </c>
      <c r="C52" s="4">
        <v>2.3958882818286416</v>
      </c>
      <c r="D52" s="10">
        <f t="shared" si="1"/>
        <v>2.9856236087048571E-2</v>
      </c>
      <c r="E52" s="10">
        <f t="shared" si="2"/>
        <v>0.31134445362937546</v>
      </c>
      <c r="F52" s="10">
        <f t="shared" si="3"/>
        <v>9.2955735119517793E-3</v>
      </c>
      <c r="G52" s="10">
        <f t="shared" si="4"/>
        <v>8.9139483328558138E-4</v>
      </c>
      <c r="H52" s="10">
        <f t="shared" si="5"/>
        <v>9.693536880577433E-2</v>
      </c>
      <c r="I52" s="10">
        <f t="shared" si="6"/>
        <v>3.576561562570091E-3</v>
      </c>
      <c r="J52" s="4"/>
      <c r="K52" s="4"/>
      <c r="L52" s="4"/>
      <c r="M52" s="4"/>
      <c r="N52" s="4"/>
      <c r="O52">
        <v>26</v>
      </c>
      <c r="P52">
        <v>1.6252788387345509</v>
      </c>
      <c r="Q52">
        <v>7.4561487863674225E-2</v>
      </c>
      <c r="R52">
        <v>0.51840701575943315</v>
      </c>
      <c r="S52"/>
      <c r="T52"/>
      <c r="U52"/>
      <c r="V52"/>
      <c r="W52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35">
      <c r="A53" s="4">
        <v>0.58720200685262802</v>
      </c>
      <c r="B53" s="4">
        <f t="shared" si="7"/>
        <v>2.174404013705256</v>
      </c>
      <c r="C53" s="4">
        <v>2.0502129380361436</v>
      </c>
      <c r="D53" s="10">
        <f t="shared" si="1"/>
        <v>3.6034879397180641E-2</v>
      </c>
      <c r="E53" s="10">
        <f t="shared" si="2"/>
        <v>-3.4330890163122518E-2</v>
      </c>
      <c r="F53" s="10">
        <f t="shared" si="3"/>
        <v>-1.2371094866259751E-3</v>
      </c>
      <c r="G53" s="10">
        <f t="shared" si="4"/>
        <v>1.2985125331693539E-3</v>
      </c>
      <c r="H53" s="10">
        <f t="shared" si="5"/>
        <v>1.1786100193923825E-3</v>
      </c>
      <c r="I53" s="10">
        <f t="shared" si="6"/>
        <v>5.2100481641014452E-3</v>
      </c>
      <c r="J53" s="4"/>
      <c r="K53" s="4"/>
      <c r="L53" s="4"/>
      <c r="M53" s="4"/>
      <c r="N53" s="4"/>
      <c r="O53">
        <v>27</v>
      </c>
      <c r="P53">
        <v>1.6353790546943243</v>
      </c>
      <c r="Q53">
        <v>-0.22199948749965315</v>
      </c>
      <c r="R53">
        <v>-1.5435058380975231</v>
      </c>
      <c r="S53"/>
      <c r="T53"/>
      <c r="U53"/>
      <c r="V53"/>
      <c r="W5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x14ac:dyDescent="0.35">
      <c r="A54" s="4">
        <v>0.59107438582972005</v>
      </c>
      <c r="B54" s="4">
        <f t="shared" si="7"/>
        <v>2.1821487716594401</v>
      </c>
      <c r="C54" s="4">
        <v>2.3326381655759127</v>
      </c>
      <c r="D54" s="10">
        <f t="shared" si="1"/>
        <v>3.9907258374272669E-2</v>
      </c>
      <c r="E54" s="10">
        <f t="shared" si="2"/>
        <v>0.24809433737664666</v>
      </c>
      <c r="F54" s="10">
        <f t="shared" si="3"/>
        <v>9.9007648228838108E-3</v>
      </c>
      <c r="G54" s="10">
        <f t="shared" si="4"/>
        <v>1.5925892709509561E-3</v>
      </c>
      <c r="H54" s="10">
        <f t="shared" si="5"/>
        <v>6.1550800238357371E-2</v>
      </c>
      <c r="I54" s="10">
        <f t="shared" si="6"/>
        <v>6.389978221491341E-3</v>
      </c>
      <c r="J54" s="4"/>
      <c r="K54" s="4"/>
      <c r="L54" s="4"/>
      <c r="M54" s="4"/>
      <c r="N54" s="4"/>
      <c r="O54">
        <v>28</v>
      </c>
      <c r="P54">
        <v>1.6402870470492599</v>
      </c>
      <c r="Q54">
        <v>-8.5802358837075987E-2</v>
      </c>
      <c r="R54">
        <v>-0.59656192579170841</v>
      </c>
      <c r="S54"/>
      <c r="T54"/>
      <c r="U54"/>
      <c r="V54"/>
      <c r="W5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35">
      <c r="A55" s="4">
        <v>0.59191935061447698</v>
      </c>
      <c r="B55" s="4">
        <f t="shared" si="7"/>
        <v>2.1838387012289537</v>
      </c>
      <c r="C55" s="4">
        <v>2.3785484290790038</v>
      </c>
      <c r="D55" s="10">
        <f t="shared" si="1"/>
        <v>4.0752223159029599E-2</v>
      </c>
      <c r="E55" s="10">
        <f t="shared" si="2"/>
        <v>0.29400460087973768</v>
      </c>
      <c r="F55" s="10">
        <f t="shared" si="3"/>
        <v>1.19813411048325E-2</v>
      </c>
      <c r="G55" s="10">
        <f t="shared" si="4"/>
        <v>1.6607436924033483E-3</v>
      </c>
      <c r="H55" s="10">
        <f t="shared" si="5"/>
        <v>8.6438705338453853E-2</v>
      </c>
      <c r="I55" s="10">
        <f t="shared" si="6"/>
        <v>6.663435588511654E-3</v>
      </c>
      <c r="J55" s="4"/>
      <c r="K55" s="4"/>
      <c r="L55" s="4"/>
      <c r="M55" s="4"/>
      <c r="N55" s="4"/>
      <c r="O55">
        <v>29</v>
      </c>
      <c r="P55">
        <v>1.6456964161671783</v>
      </c>
      <c r="Q55">
        <v>-0.11254329637580551</v>
      </c>
      <c r="R55">
        <v>-0.7824848469304102</v>
      </c>
      <c r="S55"/>
      <c r="T55"/>
      <c r="U55"/>
      <c r="V55"/>
      <c r="W55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35">
      <c r="A56" s="4">
        <v>0.59684301435954401</v>
      </c>
      <c r="B56" s="4">
        <f t="shared" si="7"/>
        <v>2.193686028719088</v>
      </c>
      <c r="C56" s="4">
        <v>2.3765550826512696</v>
      </c>
      <c r="D56" s="10">
        <f t="shared" si="1"/>
        <v>4.567588690409663E-2</v>
      </c>
      <c r="E56" s="10">
        <f t="shared" si="2"/>
        <v>0.29201125445200349</v>
      </c>
      <c r="F56" s="10">
        <f t="shared" si="3"/>
        <v>1.3337873033073095E-2</v>
      </c>
      <c r="G56" s="10">
        <f t="shared" si="4"/>
        <v>2.0862866444758261E-3</v>
      </c>
      <c r="H56" s="10">
        <f t="shared" si="5"/>
        <v>8.5270572726632729E-2</v>
      </c>
      <c r="I56" s="10">
        <f t="shared" si="6"/>
        <v>8.3708502029707053E-3</v>
      </c>
      <c r="J56" s="4"/>
      <c r="K56" s="4"/>
      <c r="L56" s="4"/>
      <c r="M56" s="4"/>
      <c r="N56" s="4"/>
      <c r="O56">
        <v>30</v>
      </c>
      <c r="P56">
        <v>1.6520497339365088</v>
      </c>
      <c r="Q56">
        <v>-0.20182156576579668</v>
      </c>
      <c r="R56">
        <v>-1.4032138926175544</v>
      </c>
      <c r="S56"/>
      <c r="T56"/>
      <c r="U56"/>
      <c r="V56"/>
      <c r="W56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x14ac:dyDescent="0.35">
      <c r="A57" s="4">
        <v>0.601247485573014</v>
      </c>
      <c r="B57" s="4">
        <f t="shared" si="7"/>
        <v>2.2024949711460282</v>
      </c>
      <c r="C57" s="4">
        <v>2.0575520340426103</v>
      </c>
      <c r="D57" s="10">
        <f t="shared" si="1"/>
        <v>5.0080358117566615E-2</v>
      </c>
      <c r="E57" s="10">
        <f t="shared" si="2"/>
        <v>-2.6991794156655757E-2</v>
      </c>
      <c r="F57" s="10">
        <f t="shared" si="3"/>
        <v>-1.3517587176009624E-3</v>
      </c>
      <c r="G57" s="10">
        <f t="shared" si="4"/>
        <v>2.5080422691837203E-3</v>
      </c>
      <c r="H57" s="10">
        <f t="shared" si="5"/>
        <v>7.2855695179527584E-4</v>
      </c>
      <c r="I57" s="10">
        <f t="shared" si="6"/>
        <v>1.0063068847056929E-2</v>
      </c>
      <c r="J57" s="4"/>
      <c r="K57" s="4"/>
      <c r="L57" s="4"/>
      <c r="M57" s="4"/>
      <c r="N57" s="4"/>
      <c r="O57">
        <v>31</v>
      </c>
      <c r="P57">
        <v>1.6831493603425305</v>
      </c>
      <c r="Q57">
        <v>-4.1919092100423549E-2</v>
      </c>
      <c r="R57">
        <v>-0.29145276015491972</v>
      </c>
      <c r="S57"/>
      <c r="T57"/>
      <c r="U57"/>
      <c r="V57"/>
      <c r="W57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x14ac:dyDescent="0.35">
      <c r="A58" s="4">
        <v>0.60267752691276699</v>
      </c>
      <c r="B58" s="4">
        <f t="shared" si="7"/>
        <v>2.2053550538255342</v>
      </c>
      <c r="C58" s="4">
        <v>2.0896874375552996</v>
      </c>
      <c r="D58" s="10">
        <f t="shared" si="1"/>
        <v>5.1510399457319611E-2</v>
      </c>
      <c r="E58" s="10">
        <f t="shared" si="2"/>
        <v>5.1436093560335294E-3</v>
      </c>
      <c r="F58" s="10">
        <f t="shared" si="3"/>
        <v>2.6494937258169358E-4</v>
      </c>
      <c r="G58" s="10">
        <f t="shared" si="4"/>
        <v>2.6533212522526326E-3</v>
      </c>
      <c r="H58" s="10">
        <f t="shared" si="5"/>
        <v>2.6456717207475659E-5</v>
      </c>
      <c r="I58" s="10">
        <f t="shared" si="6"/>
        <v>1.0645974656347231E-2</v>
      </c>
      <c r="J58" s="4"/>
      <c r="K58" s="4"/>
      <c r="L58" s="4"/>
      <c r="M58" s="4"/>
      <c r="N58" s="4"/>
      <c r="O58">
        <v>32</v>
      </c>
      <c r="P58">
        <v>1.6866990649528391</v>
      </c>
      <c r="Q58">
        <v>-0.18036960523993906</v>
      </c>
      <c r="R58">
        <v>-1.2540638802313744</v>
      </c>
      <c r="S58"/>
      <c r="T58"/>
      <c r="U58"/>
      <c r="V58"/>
      <c r="W58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x14ac:dyDescent="0.35">
      <c r="A59" s="4">
        <v>0.62250346944199197</v>
      </c>
      <c r="B59" s="4">
        <f t="shared" si="7"/>
        <v>2.2450069388839839</v>
      </c>
      <c r="C59" s="4">
        <v>2.0533357052999941</v>
      </c>
      <c r="D59" s="10">
        <f t="shared" si="1"/>
        <v>7.1336341986544594E-2</v>
      </c>
      <c r="E59" s="10">
        <f t="shared" si="2"/>
        <v>-3.1208122899271995E-2</v>
      </c>
      <c r="F59" s="10">
        <f t="shared" si="3"/>
        <v>-2.2262733279005808E-3</v>
      </c>
      <c r="G59" s="10">
        <f t="shared" si="4"/>
        <v>5.0888736880212448E-3</v>
      </c>
      <c r="H59" s="10">
        <f t="shared" si="5"/>
        <v>9.7394693489606503E-4</v>
      </c>
      <c r="I59" s="10">
        <f t="shared" si="6"/>
        <v>2.0418191075065595E-2</v>
      </c>
      <c r="J59" s="4"/>
      <c r="K59" s="4"/>
      <c r="L59" s="4"/>
      <c r="M59" s="4"/>
      <c r="N59" s="4"/>
      <c r="O59">
        <v>33</v>
      </c>
      <c r="P59">
        <v>1.7328804910009037</v>
      </c>
      <c r="Q59">
        <v>-5.5792666694237658E-2</v>
      </c>
      <c r="R59">
        <v>-0.38791218725547555</v>
      </c>
      <c r="S59"/>
      <c r="T59"/>
      <c r="U59"/>
      <c r="V59"/>
      <c r="W59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x14ac:dyDescent="0.35">
      <c r="A60" s="4">
        <v>0.63030546512529795</v>
      </c>
      <c r="B60" s="4">
        <f t="shared" si="7"/>
        <v>2.2606109302505959</v>
      </c>
      <c r="C60" s="4">
        <v>2.3912857628232431</v>
      </c>
      <c r="D60" s="10">
        <f t="shared" si="1"/>
        <v>7.9138337669850567E-2</v>
      </c>
      <c r="E60" s="10">
        <f t="shared" si="2"/>
        <v>0.30674193462397703</v>
      </c>
      <c r="F60" s="10">
        <f t="shared" si="3"/>
        <v>2.4275046799775522E-2</v>
      </c>
      <c r="G60" s="10">
        <f t="shared" si="4"/>
        <v>6.2628764891472892E-3</v>
      </c>
      <c r="H60" s="10">
        <f t="shared" si="5"/>
        <v>9.4090614456860205E-2</v>
      </c>
      <c r="I60" s="10">
        <f t="shared" si="6"/>
        <v>2.5128666316862107E-2</v>
      </c>
      <c r="J60" s="4"/>
      <c r="K60" s="4"/>
      <c r="L60" s="4"/>
      <c r="M60" s="4"/>
      <c r="N60" s="4"/>
      <c r="O60">
        <v>34</v>
      </c>
      <c r="P60">
        <v>1.7906895222490116</v>
      </c>
      <c r="Q60">
        <v>7.2014658166323242E-2</v>
      </c>
      <c r="R60">
        <v>0.50069955818475054</v>
      </c>
      <c r="S60"/>
      <c r="T60"/>
      <c r="U60"/>
      <c r="V60"/>
      <c r="W60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x14ac:dyDescent="0.35">
      <c r="A61" s="4">
        <v>0.66655346839638896</v>
      </c>
      <c r="B61" s="4">
        <f t="shared" si="7"/>
        <v>2.3331069367927779</v>
      </c>
      <c r="C61" s="4">
        <v>2.2271673214803318</v>
      </c>
      <c r="D61" s="10">
        <f t="shared" si="1"/>
        <v>0.11538634094094158</v>
      </c>
      <c r="E61" s="10">
        <f t="shared" si="2"/>
        <v>0.14262349328106572</v>
      </c>
      <c r="F61" s="10">
        <f t="shared" si="3"/>
        <v>1.6456803021917141E-2</v>
      </c>
      <c r="G61" s="10">
        <f t="shared" si="4"/>
        <v>1.331400767573921E-2</v>
      </c>
      <c r="H61" s="10">
        <f t="shared" si="5"/>
        <v>2.0341460835694197E-2</v>
      </c>
      <c r="I61" s="10">
        <f t="shared" si="6"/>
        <v>5.3420062938099422E-2</v>
      </c>
      <c r="J61" s="4"/>
      <c r="K61" s="4"/>
      <c r="L61" s="4"/>
      <c r="M61" s="4"/>
      <c r="N61" s="4"/>
      <c r="O61">
        <v>35</v>
      </c>
      <c r="P61">
        <v>1.7933049614561667</v>
      </c>
      <c r="Q61">
        <v>0.22129428770206072</v>
      </c>
      <c r="R61">
        <v>1.5386027636946562</v>
      </c>
      <c r="S61"/>
      <c r="T61"/>
      <c r="U61"/>
      <c r="V61"/>
      <c r="W61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x14ac:dyDescent="0.35">
      <c r="A62" s="4">
        <v>0.67011834096341405</v>
      </c>
      <c r="B62" s="4">
        <f t="shared" si="7"/>
        <v>2.3402366819268279</v>
      </c>
      <c r="C62" s="4">
        <v>2.2558099841816857</v>
      </c>
      <c r="D62" s="10">
        <f t="shared" si="1"/>
        <v>0.11895121350796667</v>
      </c>
      <c r="E62" s="10">
        <f t="shared" si="2"/>
        <v>0.17126615598241957</v>
      </c>
      <c r="F62" s="10">
        <f t="shared" si="3"/>
        <v>2.0372317086953511E-2</v>
      </c>
      <c r="G62" s="10">
        <f t="shared" si="4"/>
        <v>1.4149391195017872E-2</v>
      </c>
      <c r="H62" s="10">
        <f t="shared" si="5"/>
        <v>2.933209618499447E-2</v>
      </c>
      <c r="I62" s="10">
        <f t="shared" si="6"/>
        <v>5.6771889169853561E-2</v>
      </c>
      <c r="J62" s="4"/>
      <c r="K62" s="4"/>
      <c r="L62" s="4"/>
      <c r="M62" s="4"/>
      <c r="N62" s="4"/>
      <c r="O62">
        <v>36</v>
      </c>
      <c r="P62">
        <v>1.8153541479737729</v>
      </c>
      <c r="Q62">
        <v>0.19554947377643339</v>
      </c>
      <c r="R62">
        <v>1.3596056360774031</v>
      </c>
      <c r="S62"/>
      <c r="T62"/>
      <c r="U62"/>
      <c r="V62"/>
      <c r="W62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x14ac:dyDescent="0.35">
      <c r="A63" s="4">
        <v>0.67272438358626796</v>
      </c>
      <c r="B63" s="4">
        <f t="shared" si="7"/>
        <v>2.3454487671725359</v>
      </c>
      <c r="C63" s="4">
        <v>2.2075337155423829</v>
      </c>
      <c r="D63" s="10">
        <f t="shared" si="1"/>
        <v>0.12155725613082058</v>
      </c>
      <c r="E63" s="10">
        <f t="shared" si="2"/>
        <v>0.12298988734311678</v>
      </c>
      <c r="F63" s="10">
        <f t="shared" si="3"/>
        <v>1.4950313237268014E-2</v>
      </c>
      <c r="G63" s="10">
        <f t="shared" si="4"/>
        <v>1.4776166518053918E-2</v>
      </c>
      <c r="H63" s="10">
        <f t="shared" si="5"/>
        <v>1.5126512388672556E-2</v>
      </c>
      <c r="I63" s="10">
        <f t="shared" si="6"/>
        <v>5.9286712506304108E-2</v>
      </c>
      <c r="J63" s="4"/>
      <c r="K63" s="4"/>
      <c r="L63" s="4"/>
      <c r="M63" s="4"/>
      <c r="N63" s="4"/>
      <c r="O63">
        <v>37</v>
      </c>
      <c r="P63">
        <v>1.8486688172616694</v>
      </c>
      <c r="Q63">
        <v>-2.4286777590734498E-2</v>
      </c>
      <c r="R63">
        <v>-0.16885977270525618</v>
      </c>
      <c r="S63"/>
      <c r="T63"/>
      <c r="U63"/>
      <c r="V63"/>
      <c r="W6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x14ac:dyDescent="0.35">
      <c r="A64" s="4">
        <v>0.68570318198498104</v>
      </c>
      <c r="B64" s="4">
        <f t="shared" si="7"/>
        <v>2.3714063639699621</v>
      </c>
      <c r="C64" s="4">
        <v>2.1446228746259872</v>
      </c>
      <c r="D64" s="10">
        <f t="shared" si="1"/>
        <v>0.13453605452953366</v>
      </c>
      <c r="E64" s="10">
        <f t="shared" si="2"/>
        <v>6.0079046426721128E-2</v>
      </c>
      <c r="F64" s="10">
        <f t="shared" si="3"/>
        <v>8.0827978661477378E-3</v>
      </c>
      <c r="G64" s="10">
        <f t="shared" si="4"/>
        <v>1.8099949968373653E-2</v>
      </c>
      <c r="H64" s="10">
        <f t="shared" si="5"/>
        <v>3.6094918195441125E-3</v>
      </c>
      <c r="I64" s="10">
        <f t="shared" si="6"/>
        <v>7.2622796233538234E-2</v>
      </c>
      <c r="J64" s="4"/>
      <c r="K64" s="4"/>
      <c r="L64" s="4"/>
      <c r="M64" s="4"/>
      <c r="N64" s="4"/>
      <c r="O64">
        <v>38</v>
      </c>
      <c r="P64">
        <v>1.8823411854624594</v>
      </c>
      <c r="Q64">
        <v>0.15003306701807961</v>
      </c>
      <c r="R64">
        <v>1.0431416642367006</v>
      </c>
      <c r="S64"/>
      <c r="T64"/>
      <c r="U64"/>
      <c r="V64"/>
      <c r="W6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x14ac:dyDescent="0.35">
      <c r="A65" s="4">
        <v>0.68659236145172797</v>
      </c>
      <c r="B65" s="4">
        <f t="shared" si="7"/>
        <v>2.3731847229034559</v>
      </c>
      <c r="C65" s="4">
        <v>2.5888727142880485</v>
      </c>
      <c r="D65" s="10">
        <f t="shared" si="1"/>
        <v>0.13542523399628059</v>
      </c>
      <c r="E65" s="10">
        <f t="shared" si="2"/>
        <v>0.50432888608878246</v>
      </c>
      <c r="F65" s="10">
        <f t="shared" si="3"/>
        <v>6.829885740965691E-2</v>
      </c>
      <c r="G65" s="10">
        <f t="shared" si="4"/>
        <v>1.8339994002947353E-2</v>
      </c>
      <c r="H65" s="10">
        <f t="shared" si="5"/>
        <v>0.2543476253435521</v>
      </c>
      <c r="I65" s="10">
        <f t="shared" si="6"/>
        <v>7.3585929780337025E-2</v>
      </c>
      <c r="J65" s="4"/>
      <c r="K65" s="4"/>
      <c r="L65" s="4"/>
      <c r="M65" s="4"/>
      <c r="N65" s="4"/>
      <c r="O65">
        <v>39</v>
      </c>
      <c r="P65">
        <v>1.9381208650734205</v>
      </c>
      <c r="Q65">
        <v>0.13567750020794067</v>
      </c>
      <c r="R65">
        <v>0.94333106813934209</v>
      </c>
      <c r="S65"/>
      <c r="T65"/>
      <c r="U65"/>
      <c r="V65"/>
      <c r="W65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x14ac:dyDescent="0.35">
      <c r="A66" s="4">
        <v>0.69353114045584097</v>
      </c>
      <c r="B66" s="4">
        <f t="shared" ref="B66:B97" si="8">A66*$L$4+$L$5</f>
        <v>2.3870622809116817</v>
      </c>
      <c r="C66" s="4">
        <v>2.3374925903102022</v>
      </c>
      <c r="D66" s="10">
        <f t="shared" si="1"/>
        <v>0.14236401300039359</v>
      </c>
      <c r="E66" s="10">
        <f t="shared" si="2"/>
        <v>0.25294876211093609</v>
      </c>
      <c r="F66" s="10">
        <f t="shared" si="3"/>
        <v>3.6010800857594769E-2</v>
      </c>
      <c r="G66" s="10">
        <f t="shared" si="4"/>
        <v>2.0267512197576235E-2</v>
      </c>
      <c r="H66" s="10">
        <f t="shared" si="5"/>
        <v>6.3983076253454937E-2</v>
      </c>
      <c r="I66" s="10">
        <f t="shared" si="6"/>
        <v>8.1319750112965689E-2</v>
      </c>
      <c r="J66" s="4"/>
      <c r="K66" s="4"/>
      <c r="L66" s="4"/>
      <c r="M66" s="4"/>
      <c r="N66" s="4"/>
      <c r="O66">
        <v>40</v>
      </c>
      <c r="P66">
        <v>1.9681996532058608</v>
      </c>
      <c r="Q66">
        <v>-6.759956955246027E-2</v>
      </c>
      <c r="R66">
        <v>-0.47000257267379958</v>
      </c>
      <c r="S66"/>
      <c r="T66"/>
      <c r="U66"/>
      <c r="V66"/>
      <c r="W66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x14ac:dyDescent="0.35">
      <c r="A67" s="4">
        <v>0.70210161314339303</v>
      </c>
      <c r="B67" s="4">
        <f t="shared" si="8"/>
        <v>2.4042032262867861</v>
      </c>
      <c r="C67" s="4">
        <v>2.4198814771640929</v>
      </c>
      <c r="D67" s="10">
        <f t="shared" ref="D67:D101" si="9">A67-$L$8</f>
        <v>0.15093448568794565</v>
      </c>
      <c r="E67" s="10">
        <f t="shared" ref="E67:E101" si="10">C67-$L$9</f>
        <v>0.33533764896482676</v>
      </c>
      <c r="F67" s="10">
        <f t="shared" ref="F67:F101" si="11">D67*E67</f>
        <v>5.0614015578310988E-2</v>
      </c>
      <c r="G67" s="10">
        <f t="shared" ref="G67:G101" si="12">D67*D67</f>
        <v>2.2781218969884671E-2</v>
      </c>
      <c r="H67" s="10">
        <f t="shared" ref="H67:H101" si="13">E67*E67</f>
        <v>0.11245133881325738</v>
      </c>
      <c r="I67" s="10">
        <f t="shared" ref="I67:I101" si="14">(P92-$L$9)^2</f>
        <v>9.1405546760757378E-2</v>
      </c>
      <c r="J67" s="4"/>
      <c r="K67" s="4"/>
      <c r="L67" s="4"/>
      <c r="M67" s="4"/>
      <c r="N67" s="4"/>
      <c r="O67">
        <v>41</v>
      </c>
      <c r="P67">
        <v>1.9724949532884573</v>
      </c>
      <c r="Q67">
        <v>0.1860158894009678</v>
      </c>
      <c r="R67">
        <v>1.2933210544900269</v>
      </c>
      <c r="S67"/>
      <c r="T67"/>
      <c r="U67"/>
      <c r="V67"/>
      <c r="W67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x14ac:dyDescent="0.35">
      <c r="A68" s="4">
        <v>0.71962289284923897</v>
      </c>
      <c r="B68" s="4">
        <f t="shared" si="8"/>
        <v>2.4392457856984779</v>
      </c>
      <c r="C68" s="4">
        <v>2.653636772563245</v>
      </c>
      <c r="D68" s="10">
        <f t="shared" si="9"/>
        <v>0.16845576539379159</v>
      </c>
      <c r="E68" s="10">
        <f t="shared" si="10"/>
        <v>0.56909294436397895</v>
      </c>
      <c r="F68" s="10">
        <f t="shared" si="11"/>
        <v>9.5866987523040528E-2</v>
      </c>
      <c r="G68" s="10">
        <f t="shared" si="12"/>
        <v>2.8377344894408154E-2</v>
      </c>
      <c r="H68" s="10">
        <f t="shared" si="13"/>
        <v>0.32386677932486285</v>
      </c>
      <c r="I68" s="10">
        <f t="shared" si="14"/>
        <v>0.11385899626885047</v>
      </c>
      <c r="J68" s="4"/>
      <c r="K68" s="4"/>
      <c r="L68" s="4"/>
      <c r="M68" s="4"/>
      <c r="N68" s="4"/>
      <c r="O68">
        <v>42</v>
      </c>
      <c r="P68">
        <v>2.0025704524137806</v>
      </c>
      <c r="Q68">
        <v>-9.0799426027310837E-2</v>
      </c>
      <c r="R68">
        <v>-0.63130525996947373</v>
      </c>
      <c r="S68"/>
      <c r="T68"/>
      <c r="U68"/>
      <c r="V68"/>
      <c r="W68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x14ac:dyDescent="0.35">
      <c r="A69" s="4">
        <v>0.74040357845862803</v>
      </c>
      <c r="B69" s="4">
        <f t="shared" si="8"/>
        <v>2.4808071569172561</v>
      </c>
      <c r="C69" s="4">
        <v>2.683926791632024</v>
      </c>
      <c r="D69" s="10">
        <f t="shared" si="9"/>
        <v>0.18923645100318065</v>
      </c>
      <c r="E69" s="10">
        <f t="shared" si="10"/>
        <v>0.59938296343275788</v>
      </c>
      <c r="F69" s="10">
        <f t="shared" si="11"/>
        <v>0.1134251047917843</v>
      </c>
      <c r="G69" s="10">
        <f t="shared" si="12"/>
        <v>3.5810434388279189E-2</v>
      </c>
      <c r="H69" s="10">
        <f t="shared" si="13"/>
        <v>0.35925993685343477</v>
      </c>
      <c r="I69" s="10">
        <f t="shared" si="14"/>
        <v>0.1436829319505665</v>
      </c>
      <c r="J69" s="4"/>
      <c r="K69" s="4"/>
      <c r="L69" s="4"/>
      <c r="M69" s="4"/>
      <c r="N69" s="4"/>
      <c r="O69">
        <v>43</v>
      </c>
      <c r="P69">
        <v>2.0163419777546601</v>
      </c>
      <c r="Q69">
        <v>3.6614388437977485E-2</v>
      </c>
      <c r="R69">
        <v>0.254570508017398</v>
      </c>
      <c r="S69"/>
      <c r="T69"/>
      <c r="U69"/>
      <c r="V69"/>
      <c r="W69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x14ac:dyDescent="0.35">
      <c r="A70" s="4">
        <v>0.74193836835571103</v>
      </c>
      <c r="B70" s="4">
        <f t="shared" si="8"/>
        <v>2.4838767367114221</v>
      </c>
      <c r="C70" s="4">
        <v>2.600550621239575</v>
      </c>
      <c r="D70" s="10">
        <f t="shared" si="9"/>
        <v>0.19077124090026365</v>
      </c>
      <c r="E70" s="10">
        <f t="shared" si="10"/>
        <v>0.51600679304030894</v>
      </c>
      <c r="F70" s="10">
        <f t="shared" si="11"/>
        <v>9.8439256221265259E-2</v>
      </c>
      <c r="G70" s="10">
        <f t="shared" si="12"/>
        <v>3.6393666354626424E-2</v>
      </c>
      <c r="H70" s="10">
        <f t="shared" si="13"/>
        <v>0.26626301046374423</v>
      </c>
      <c r="I70" s="10">
        <f t="shared" si="14"/>
        <v>0.1460230453941356</v>
      </c>
      <c r="J70" s="4"/>
      <c r="K70" s="4"/>
      <c r="L70" s="4"/>
      <c r="M70" s="4"/>
      <c r="N70" s="4"/>
      <c r="O70">
        <v>44</v>
      </c>
      <c r="P70">
        <v>2.0246434643356244</v>
      </c>
      <c r="Q70">
        <v>0.17675275005355351</v>
      </c>
      <c r="R70">
        <v>1.2289168082330748</v>
      </c>
      <c r="S70"/>
      <c r="T70"/>
      <c r="U70"/>
      <c r="V70"/>
      <c r="W70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x14ac:dyDescent="0.35">
      <c r="A71" s="4">
        <v>0.74490605955147005</v>
      </c>
      <c r="B71" s="4">
        <f t="shared" si="8"/>
        <v>2.4898121191029401</v>
      </c>
      <c r="C71" s="4">
        <v>2.6619365980349365</v>
      </c>
      <c r="D71" s="10">
        <f t="shared" si="9"/>
        <v>0.19373893209602266</v>
      </c>
      <c r="E71" s="10">
        <f t="shared" si="10"/>
        <v>0.57739276983567045</v>
      </c>
      <c r="F71" s="10">
        <f t="shared" si="11"/>
        <v>0.1118634586279274</v>
      </c>
      <c r="G71" s="10">
        <f t="shared" si="12"/>
        <v>3.7534773809707281E-2</v>
      </c>
      <c r="H71" s="10">
        <f t="shared" si="13"/>
        <v>0.33338241065850749</v>
      </c>
      <c r="I71" s="10">
        <f t="shared" si="14"/>
        <v>0.15060153397204376</v>
      </c>
      <c r="J71" s="4"/>
      <c r="K71" s="4"/>
      <c r="L71" s="4"/>
      <c r="M71" s="4"/>
      <c r="N71" s="4"/>
      <c r="O71">
        <v>45</v>
      </c>
      <c r="P71">
        <v>2.0532241115494916</v>
      </c>
      <c r="Q71">
        <v>-0.21290051380772246</v>
      </c>
      <c r="R71">
        <v>-1.4802429937893229</v>
      </c>
      <c r="S71"/>
      <c r="T71"/>
      <c r="U71"/>
      <c r="V71"/>
      <c r="W71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1:35" x14ac:dyDescent="0.35">
      <c r="A72" s="4">
        <v>0.76107135619379296</v>
      </c>
      <c r="B72" s="4">
        <f t="shared" si="8"/>
        <v>2.5221427123875859</v>
      </c>
      <c r="C72" s="4">
        <v>2.657184344718357</v>
      </c>
      <c r="D72" s="10">
        <f t="shared" si="9"/>
        <v>0.20990422873834558</v>
      </c>
      <c r="E72" s="10">
        <f t="shared" si="10"/>
        <v>0.57264051651909087</v>
      </c>
      <c r="F72" s="10">
        <f t="shared" si="11"/>
        <v>0.12019966596426761</v>
      </c>
      <c r="G72" s="10">
        <f t="shared" si="12"/>
        <v>4.4059785242239705E-2</v>
      </c>
      <c r="H72" s="10">
        <f t="shared" si="13"/>
        <v>0.32791716115925118</v>
      </c>
      <c r="I72" s="10">
        <f t="shared" si="14"/>
        <v>0.17678196963702111</v>
      </c>
      <c r="J72" s="4"/>
      <c r="K72" s="4"/>
      <c r="L72" s="4"/>
      <c r="M72" s="4"/>
      <c r="N72" s="4"/>
      <c r="O72">
        <v>46</v>
      </c>
      <c r="P72">
        <v>2.0664921286277176</v>
      </c>
      <c r="Q72">
        <v>0.19103835306482742</v>
      </c>
      <c r="R72">
        <v>1.3282409638741064</v>
      </c>
      <c r="S72"/>
      <c r="T72"/>
      <c r="U72"/>
      <c r="V72"/>
      <c r="W72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x14ac:dyDescent="0.35">
      <c r="A73" s="4">
        <v>0.76585569697269895</v>
      </c>
      <c r="B73" s="4">
        <f t="shared" si="8"/>
        <v>2.5317113939453977</v>
      </c>
      <c r="C73" s="4">
        <v>2.4446003360680084</v>
      </c>
      <c r="D73" s="10">
        <f t="shared" si="9"/>
        <v>0.21468856951725157</v>
      </c>
      <c r="E73" s="10">
        <f t="shared" si="10"/>
        <v>0.36005650786874233</v>
      </c>
      <c r="F73" s="10">
        <f t="shared" si="11"/>
        <v>7.7300016619717318E-2</v>
      </c>
      <c r="G73" s="10">
        <f t="shared" si="12"/>
        <v>4.6091181881363762E-2</v>
      </c>
      <c r="H73" s="10">
        <f t="shared" si="13"/>
        <v>0.1296406888586337</v>
      </c>
      <c r="I73" s="10">
        <f t="shared" si="14"/>
        <v>0.18493258355862707</v>
      </c>
      <c r="J73" s="4"/>
      <c r="K73" s="4"/>
      <c r="L73" s="4"/>
      <c r="M73" s="4"/>
      <c r="N73" s="4"/>
      <c r="O73">
        <v>47</v>
      </c>
      <c r="P73">
        <v>2.0705939207219695</v>
      </c>
      <c r="Q73">
        <v>-0.19155124581495597</v>
      </c>
      <c r="R73">
        <v>-1.3318069764043947</v>
      </c>
      <c r="S73"/>
      <c r="T73"/>
      <c r="U73"/>
      <c r="V73"/>
      <c r="W73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x14ac:dyDescent="0.35">
      <c r="A74" s="4">
        <v>0.79046017332058705</v>
      </c>
      <c r="B74" s="4">
        <f t="shared" si="8"/>
        <v>2.5809203466411743</v>
      </c>
      <c r="C74" s="4">
        <v>2.4496768308119727</v>
      </c>
      <c r="D74" s="10">
        <f t="shared" si="9"/>
        <v>0.23929304586513966</v>
      </c>
      <c r="E74" s="10">
        <f t="shared" si="10"/>
        <v>0.36513300261270665</v>
      </c>
      <c r="F74" s="10">
        <f t="shared" si="11"/>
        <v>8.7373788341078576E-2</v>
      </c>
      <c r="G74" s="10">
        <f t="shared" si="12"/>
        <v>5.7261161799415837E-2</v>
      </c>
      <c r="H74" s="10">
        <f t="shared" si="13"/>
        <v>0.13332210959697083</v>
      </c>
      <c r="I74" s="10">
        <f t="shared" si="14"/>
        <v>0.22975012045452062</v>
      </c>
      <c r="J74" s="4"/>
      <c r="K74" s="4"/>
      <c r="L74" s="4"/>
      <c r="M74" s="4"/>
      <c r="N74" s="4"/>
      <c r="O74">
        <v>48</v>
      </c>
      <c r="P74">
        <v>2.0924936658768067</v>
      </c>
      <c r="Q74">
        <v>0.1092088820357735</v>
      </c>
      <c r="R74">
        <v>0.75930151412887148</v>
      </c>
      <c r="S74"/>
      <c r="T74"/>
      <c r="U74"/>
      <c r="V74"/>
      <c r="W7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x14ac:dyDescent="0.35">
      <c r="A75" s="4">
        <v>0.79493694346059895</v>
      </c>
      <c r="B75" s="4">
        <f t="shared" si="8"/>
        <v>2.5898738869211977</v>
      </c>
      <c r="C75" s="4">
        <v>2.3764016222203419</v>
      </c>
      <c r="D75" s="10">
        <f t="shared" si="9"/>
        <v>0.24376981600515157</v>
      </c>
      <c r="E75" s="10">
        <f t="shared" si="10"/>
        <v>0.29185779402107581</v>
      </c>
      <c r="F75" s="10">
        <f t="shared" si="11"/>
        <v>7.1146120748187075E-2</v>
      </c>
      <c r="G75" s="10">
        <f t="shared" si="12"/>
        <v>5.9423723195185456E-2</v>
      </c>
      <c r="H75" s="10">
        <f t="shared" si="13"/>
        <v>8.5180971930848712E-2</v>
      </c>
      <c r="I75" s="10">
        <f t="shared" si="14"/>
        <v>0.23842700938857353</v>
      </c>
      <c r="J75" s="4"/>
      <c r="K75" s="4"/>
      <c r="L75" s="4"/>
      <c r="M75" s="4"/>
      <c r="N75" s="4"/>
      <c r="O75">
        <v>49</v>
      </c>
      <c r="P75">
        <v>2.1284944178668574</v>
      </c>
      <c r="Q75">
        <v>-0.12118142244179353</v>
      </c>
      <c r="R75">
        <v>-0.84254353518794833</v>
      </c>
      <c r="S75"/>
      <c r="T75"/>
      <c r="U75"/>
      <c r="V75"/>
      <c r="W75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x14ac:dyDescent="0.35">
      <c r="A76" s="4">
        <v>0.80006162358793997</v>
      </c>
      <c r="B76" s="4">
        <f t="shared" si="8"/>
        <v>2.6001232471758797</v>
      </c>
      <c r="C76" s="4">
        <v>2.6389669754457801</v>
      </c>
      <c r="D76" s="10">
        <f t="shared" si="9"/>
        <v>0.24889449613249259</v>
      </c>
      <c r="E76" s="10">
        <f t="shared" si="10"/>
        <v>0.55442314724651398</v>
      </c>
      <c r="F76" s="10">
        <f t="shared" si="11"/>
        <v>0.13799286987811185</v>
      </c>
      <c r="G76" s="10">
        <f t="shared" si="12"/>
        <v>6.1948470205047373E-2</v>
      </c>
      <c r="H76" s="10">
        <f t="shared" si="13"/>
        <v>0.30738502620272973</v>
      </c>
      <c r="I76" s="10">
        <f t="shared" si="14"/>
        <v>0.24855710300534076</v>
      </c>
      <c r="J76" s="4"/>
      <c r="K76" s="4"/>
      <c r="L76" s="4"/>
      <c r="M76" s="4"/>
      <c r="N76" s="4"/>
      <c r="O76">
        <v>50</v>
      </c>
      <c r="P76">
        <v>2.1285247925579602</v>
      </c>
      <c r="Q76">
        <v>-8.9721387110432094E-2</v>
      </c>
      <c r="R76">
        <v>-0.62380993022506936</v>
      </c>
      <c r="S76"/>
      <c r="T76"/>
      <c r="U76"/>
      <c r="V76"/>
      <c r="W76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x14ac:dyDescent="0.35">
      <c r="A77" s="4">
        <v>0.81757070041836999</v>
      </c>
      <c r="B77" s="4">
        <f t="shared" si="8"/>
        <v>2.6351414008367398</v>
      </c>
      <c r="C77" s="4">
        <v>2.571604433763921</v>
      </c>
      <c r="D77" s="10">
        <f t="shared" si="9"/>
        <v>0.26640357296292261</v>
      </c>
      <c r="E77" s="10">
        <f t="shared" si="10"/>
        <v>0.48706060556465491</v>
      </c>
      <c r="F77" s="10">
        <f t="shared" si="11"/>
        <v>0.12975468557190881</v>
      </c>
      <c r="G77" s="10">
        <f t="shared" si="12"/>
        <v>7.0970863687411234E-2</v>
      </c>
      <c r="H77" s="10">
        <f t="shared" si="13"/>
        <v>0.23722803349300836</v>
      </c>
      <c r="I77" s="10">
        <f t="shared" si="14"/>
        <v>0.28475783530313248</v>
      </c>
      <c r="J77" s="4"/>
      <c r="K77" s="4"/>
      <c r="L77" s="4"/>
      <c r="M77" s="4"/>
      <c r="N77" s="4"/>
      <c r="O77">
        <v>51</v>
      </c>
      <c r="P77">
        <v>2.1443481889313238</v>
      </c>
      <c r="Q77">
        <v>0.25154009289731771</v>
      </c>
      <c r="R77">
        <v>1.7488941360876331</v>
      </c>
      <c r="S77"/>
      <c r="T77"/>
      <c r="U77"/>
      <c r="V77"/>
      <c r="W77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x14ac:dyDescent="0.35">
      <c r="A78" s="4">
        <v>0.83258403874136999</v>
      </c>
      <c r="B78" s="4">
        <f t="shared" si="8"/>
        <v>2.6651680774827398</v>
      </c>
      <c r="C78" s="4">
        <v>2.4899086228347462</v>
      </c>
      <c r="D78" s="10">
        <f t="shared" si="9"/>
        <v>0.28141691128592261</v>
      </c>
      <c r="E78" s="10">
        <f t="shared" si="10"/>
        <v>0.40536479463548014</v>
      </c>
      <c r="F78" s="10">
        <f t="shared" si="11"/>
        <v>0.11407650845036915</v>
      </c>
      <c r="G78" s="10">
        <f t="shared" si="12"/>
        <v>7.9195477957708843E-2</v>
      </c>
      <c r="H78" s="10">
        <f t="shared" si="13"/>
        <v>0.16432061672986498</v>
      </c>
      <c r="I78" s="10">
        <f t="shared" si="14"/>
        <v>0.31775762189342344</v>
      </c>
      <c r="J78" s="4"/>
      <c r="K78" s="4"/>
      <c r="L78" s="4"/>
      <c r="M78" s="4"/>
      <c r="N78" s="4"/>
      <c r="O78">
        <v>52</v>
      </c>
      <c r="P78">
        <v>2.1567244915662749</v>
      </c>
      <c r="Q78">
        <v>-0.10651155353013131</v>
      </c>
      <c r="R78">
        <v>-0.74054767670962018</v>
      </c>
      <c r="S78"/>
      <c r="T78"/>
      <c r="U78"/>
      <c r="V78"/>
      <c r="W78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x14ac:dyDescent="0.35">
      <c r="A79" s="4">
        <v>0.83358024441298095</v>
      </c>
      <c r="B79" s="4">
        <f t="shared" si="8"/>
        <v>2.6671604888259619</v>
      </c>
      <c r="C79" s="4">
        <v>2.58296648952056</v>
      </c>
      <c r="D79" s="10">
        <f t="shared" si="9"/>
        <v>0.28241311695753357</v>
      </c>
      <c r="E79" s="10">
        <f t="shared" si="10"/>
        <v>0.49842266132129387</v>
      </c>
      <c r="F79" s="10">
        <f t="shared" si="11"/>
        <v>0.14076109734601572</v>
      </c>
      <c r="G79" s="10">
        <f t="shared" si="12"/>
        <v>7.9757168629669542E-2</v>
      </c>
      <c r="H79" s="10">
        <f t="shared" si="13"/>
        <v>0.24842514931860121</v>
      </c>
      <c r="I79" s="10">
        <f t="shared" si="14"/>
        <v>0.32001130476477724</v>
      </c>
      <c r="J79" s="4"/>
      <c r="K79" s="4"/>
      <c r="L79" s="4"/>
      <c r="M79" s="4"/>
      <c r="N79" s="4"/>
      <c r="O79">
        <v>53</v>
      </c>
      <c r="P79">
        <v>2.1644811675438511</v>
      </c>
      <c r="Q79">
        <v>0.16815699803206163</v>
      </c>
      <c r="R79">
        <v>1.1691527359037095</v>
      </c>
      <c r="S79"/>
      <c r="T79"/>
      <c r="U79"/>
      <c r="V79"/>
      <c r="W79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x14ac:dyDescent="0.35">
      <c r="A80" s="4">
        <v>0.84597650257261303</v>
      </c>
      <c r="B80" s="4">
        <f t="shared" si="8"/>
        <v>2.6919530051452263</v>
      </c>
      <c r="C80" s="4">
        <v>2.4758428858313066</v>
      </c>
      <c r="D80" s="10">
        <f t="shared" si="9"/>
        <v>0.29480937511716565</v>
      </c>
      <c r="E80" s="10">
        <f t="shared" si="10"/>
        <v>0.39129905763204054</v>
      </c>
      <c r="F80" s="10">
        <f t="shared" si="11"/>
        <v>0.11535863066443766</v>
      </c>
      <c r="G80" s="10">
        <f t="shared" si="12"/>
        <v>8.6912567656973694E-2</v>
      </c>
      <c r="H80" s="10">
        <f t="shared" si="13"/>
        <v>0.15311495250372298</v>
      </c>
      <c r="I80" s="10">
        <f t="shared" si="14"/>
        <v>0.34872105735732833</v>
      </c>
      <c r="J80" s="4"/>
      <c r="K80" s="4"/>
      <c r="L80" s="4"/>
      <c r="M80" s="4"/>
      <c r="N80" s="4"/>
      <c r="O80">
        <v>54</v>
      </c>
      <c r="P80">
        <v>2.1661736976620531</v>
      </c>
      <c r="Q80">
        <v>0.21237473141695062</v>
      </c>
      <c r="R80">
        <v>1.4765873628738395</v>
      </c>
      <c r="S80"/>
      <c r="T80"/>
      <c r="U80"/>
      <c r="V80"/>
      <c r="W80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x14ac:dyDescent="0.35">
      <c r="A81" s="4">
        <v>0.86705748736673405</v>
      </c>
      <c r="B81" s="4">
        <f t="shared" si="8"/>
        <v>2.7341149747334681</v>
      </c>
      <c r="C81" s="4">
        <v>2.7127965861867014</v>
      </c>
      <c r="D81" s="10">
        <f t="shared" si="9"/>
        <v>0.31589035991128667</v>
      </c>
      <c r="E81" s="10">
        <f t="shared" si="10"/>
        <v>0.6282527579874353</v>
      </c>
      <c r="F81" s="10">
        <f t="shared" si="11"/>
        <v>0.19845898983590943</v>
      </c>
      <c r="G81" s="10">
        <f t="shared" si="12"/>
        <v>9.9786719484882228E-2</v>
      </c>
      <c r="H81" s="10">
        <f t="shared" si="13"/>
        <v>0.39470152791881896</v>
      </c>
      <c r="I81" s="10">
        <f t="shared" si="14"/>
        <v>0.40037627775912538</v>
      </c>
      <c r="J81" s="4"/>
      <c r="K81" s="4"/>
      <c r="L81" s="4"/>
      <c r="M81" s="4"/>
      <c r="N81" s="4"/>
      <c r="O81">
        <v>55</v>
      </c>
      <c r="P81">
        <v>2.1760361787154197</v>
      </c>
      <c r="Q81">
        <v>0.20051890393584992</v>
      </c>
      <c r="R81">
        <v>1.3941568170259147</v>
      </c>
      <c r="S81"/>
      <c r="T81"/>
      <c r="U81"/>
      <c r="V81"/>
      <c r="W81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x14ac:dyDescent="0.35">
      <c r="A82" s="4">
        <v>0.87237342607703905</v>
      </c>
      <c r="B82" s="4">
        <f t="shared" si="8"/>
        <v>2.7447468521540781</v>
      </c>
      <c r="C82" s="4">
        <v>2.7328278427567398</v>
      </c>
      <c r="D82" s="10">
        <f t="shared" si="9"/>
        <v>0.32120629862159167</v>
      </c>
      <c r="E82" s="10">
        <f t="shared" si="10"/>
        <v>0.64828401455747375</v>
      </c>
      <c r="F82" s="10">
        <f t="shared" si="11"/>
        <v>0.20823290877155221</v>
      </c>
      <c r="G82" s="10">
        <f t="shared" si="12"/>
        <v>0.10317348627418312</v>
      </c>
      <c r="H82" s="10">
        <f t="shared" si="13"/>
        <v>0.42027216353075486</v>
      </c>
      <c r="I82" s="10">
        <f t="shared" si="14"/>
        <v>0.41396507081433714</v>
      </c>
      <c r="J82" s="4"/>
      <c r="K82" s="4"/>
      <c r="L82" s="4"/>
      <c r="M82" s="4"/>
      <c r="N82" s="4"/>
      <c r="O82">
        <v>56</v>
      </c>
      <c r="P82">
        <v>2.1848586767863867</v>
      </c>
      <c r="Q82">
        <v>-0.12730664274377634</v>
      </c>
      <c r="R82">
        <v>-0.88513063033049333</v>
      </c>
      <c r="S82"/>
      <c r="T82"/>
      <c r="U82"/>
      <c r="V82"/>
      <c r="W82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x14ac:dyDescent="0.35">
      <c r="A83" s="4">
        <v>0.87702554399309196</v>
      </c>
      <c r="B83" s="4">
        <f t="shared" si="8"/>
        <v>2.7540510879861841</v>
      </c>
      <c r="C83" s="4">
        <v>2.5590468512509172</v>
      </c>
      <c r="D83" s="10">
        <f t="shared" si="9"/>
        <v>0.32585841653764458</v>
      </c>
      <c r="E83" s="10">
        <f t="shared" si="10"/>
        <v>0.47450302305165115</v>
      </c>
      <c r="F83" s="10">
        <f t="shared" si="11"/>
        <v>0.1546208037339365</v>
      </c>
      <c r="G83" s="10">
        <f t="shared" si="12"/>
        <v>0.10618370762842108</v>
      </c>
      <c r="H83" s="10">
        <f t="shared" si="13"/>
        <v>0.2251531188851558</v>
      </c>
      <c r="I83" s="10">
        <f t="shared" si="14"/>
        <v>0.42604304298600904</v>
      </c>
      <c r="J83" s="4"/>
      <c r="K83" s="4"/>
      <c r="L83" s="4"/>
      <c r="M83" s="4"/>
      <c r="N83" s="4"/>
      <c r="O83">
        <v>57</v>
      </c>
      <c r="P83">
        <v>2.1877231607050893</v>
      </c>
      <c r="Q83">
        <v>-9.80357231497897E-2</v>
      </c>
      <c r="R83">
        <v>-0.68161738897730251</v>
      </c>
      <c r="S83"/>
      <c r="T83"/>
      <c r="U83"/>
      <c r="V83"/>
      <c r="W83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x14ac:dyDescent="0.35">
      <c r="A84" s="4">
        <v>0.88161112817432896</v>
      </c>
      <c r="B84" s="4">
        <f t="shared" si="8"/>
        <v>2.7632222563486577</v>
      </c>
      <c r="C84" s="4">
        <v>2.6769815482016677</v>
      </c>
      <c r="D84" s="10">
        <f t="shared" si="9"/>
        <v>0.33044400071888158</v>
      </c>
      <c r="E84" s="10">
        <f t="shared" si="10"/>
        <v>0.59243772000240158</v>
      </c>
      <c r="F84" s="10">
        <f t="shared" si="11"/>
        <v>0.19576749037436617</v>
      </c>
      <c r="G84" s="10">
        <f t="shared" si="12"/>
        <v>0.10919323761110021</v>
      </c>
      <c r="H84" s="10">
        <f t="shared" si="13"/>
        <v>0.35098245208164397</v>
      </c>
      <c r="I84" s="10">
        <f t="shared" si="14"/>
        <v>0.43811824115355741</v>
      </c>
      <c r="J84" s="4"/>
      <c r="K84" s="4"/>
      <c r="L84" s="4"/>
      <c r="M84" s="4"/>
      <c r="N84" s="4"/>
      <c r="O84">
        <v>58</v>
      </c>
      <c r="P84">
        <v>2.227436064080246</v>
      </c>
      <c r="Q84">
        <v>-0.17410035878025187</v>
      </c>
      <c r="R84">
        <v>-1.2104754079335971</v>
      </c>
      <c r="S84"/>
      <c r="T84"/>
      <c r="U84"/>
      <c r="V84"/>
      <c r="W8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x14ac:dyDescent="0.35">
      <c r="A85" s="4">
        <v>0.88651626504423398</v>
      </c>
      <c r="B85" s="4">
        <f t="shared" si="8"/>
        <v>2.773032530088468</v>
      </c>
      <c r="C85" s="4">
        <v>2.8044331007016972</v>
      </c>
      <c r="D85" s="10">
        <f t="shared" si="9"/>
        <v>0.33534913758878659</v>
      </c>
      <c r="E85" s="10">
        <f t="shared" si="10"/>
        <v>0.71988927250243107</v>
      </c>
      <c r="F85" s="10">
        <f t="shared" si="11"/>
        <v>0.24141424669310924</v>
      </c>
      <c r="G85" s="10">
        <f t="shared" si="12"/>
        <v>0.11245904408154292</v>
      </c>
      <c r="H85" s="10">
        <f t="shared" si="13"/>
        <v>0.51824056466407942</v>
      </c>
      <c r="I85" s="10">
        <f t="shared" si="14"/>
        <v>0.45122170266895084</v>
      </c>
      <c r="J85" s="4"/>
      <c r="K85" s="4"/>
      <c r="L85" s="4"/>
      <c r="M85" s="4"/>
      <c r="N85" s="4"/>
      <c r="O85">
        <v>59</v>
      </c>
      <c r="P85">
        <v>2.2430640676542395</v>
      </c>
      <c r="Q85">
        <v>0.14822169516900363</v>
      </c>
      <c r="R85">
        <v>1.0305476575770292</v>
      </c>
      <c r="S85"/>
      <c r="T85"/>
      <c r="U85"/>
      <c r="V85"/>
      <c r="W85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x14ac:dyDescent="0.35">
      <c r="A86" s="4">
        <v>0.887348302949857</v>
      </c>
      <c r="B86" s="4">
        <f t="shared" si="8"/>
        <v>2.774696605899714</v>
      </c>
      <c r="C86" s="4">
        <v>2.796631445190779</v>
      </c>
      <c r="D86" s="10">
        <f t="shared" si="9"/>
        <v>0.33618117549440962</v>
      </c>
      <c r="E86" s="10">
        <f t="shared" si="10"/>
        <v>0.71208761699151291</v>
      </c>
      <c r="F86" s="10">
        <f t="shared" si="11"/>
        <v>0.23939045213521976</v>
      </c>
      <c r="G86" s="10">
        <f t="shared" si="12"/>
        <v>0.11301778275680305</v>
      </c>
      <c r="H86" s="10">
        <f t="shared" si="13"/>
        <v>0.50706877427265162</v>
      </c>
      <c r="I86" s="10">
        <f t="shared" si="14"/>
        <v>0.45346354118409171</v>
      </c>
      <c r="J86" s="4"/>
      <c r="K86" s="4"/>
      <c r="L86" s="4"/>
      <c r="M86" s="4"/>
      <c r="N86" s="4"/>
      <c r="O86">
        <v>60</v>
      </c>
      <c r="P86">
        <v>2.3156716347005597</v>
      </c>
      <c r="Q86">
        <v>-8.8504313220227893E-2</v>
      </c>
      <c r="R86">
        <v>-0.61534792575792308</v>
      </c>
      <c r="S86"/>
      <c r="T86"/>
      <c r="U86"/>
      <c r="V86"/>
      <c r="W86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x14ac:dyDescent="0.35">
      <c r="A87" s="4">
        <v>0.90279304590154996</v>
      </c>
      <c r="B87" s="4">
        <f t="shared" si="8"/>
        <v>2.8055860918031001</v>
      </c>
      <c r="C87" s="4">
        <v>2.8997663377294409</v>
      </c>
      <c r="D87" s="10">
        <f t="shared" si="9"/>
        <v>0.35162591844610258</v>
      </c>
      <c r="E87" s="10">
        <f t="shared" si="10"/>
        <v>0.81522250953017483</v>
      </c>
      <c r="F87" s="10">
        <f t="shared" si="11"/>
        <v>0.28665336365148436</v>
      </c>
      <c r="G87" s="10">
        <f t="shared" si="12"/>
        <v>0.12364078652306518</v>
      </c>
      <c r="H87" s="10">
        <f t="shared" si="13"/>
        <v>0.66458774004467602</v>
      </c>
      <c r="I87" s="10">
        <f t="shared" si="14"/>
        <v>0.49608643457624862</v>
      </c>
      <c r="J87" s="4"/>
      <c r="K87" s="4"/>
      <c r="L87" s="4"/>
      <c r="M87" s="4"/>
      <c r="N87" s="4"/>
      <c r="O87">
        <v>61</v>
      </c>
      <c r="P87">
        <v>2.3228123514453163</v>
      </c>
      <c r="Q87">
        <v>-6.7002367263630624E-2</v>
      </c>
      <c r="R87">
        <v>-0.46585037741553259</v>
      </c>
      <c r="S87"/>
      <c r="T87"/>
      <c r="U87"/>
      <c r="V87"/>
      <c r="W87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x14ac:dyDescent="0.35">
      <c r="A88" s="4">
        <v>0.91489524257110699</v>
      </c>
      <c r="B88" s="4">
        <f t="shared" si="8"/>
        <v>2.829790485142214</v>
      </c>
      <c r="C88" s="4">
        <v>2.9607968151590405</v>
      </c>
      <c r="D88" s="10">
        <f t="shared" si="9"/>
        <v>0.36372811511565961</v>
      </c>
      <c r="E88" s="10">
        <f t="shared" si="10"/>
        <v>0.87625298695977438</v>
      </c>
      <c r="F88" s="10">
        <f t="shared" si="11"/>
        <v>0.31871784731134539</v>
      </c>
      <c r="G88" s="10">
        <f t="shared" si="12"/>
        <v>0.13229814172559054</v>
      </c>
      <c r="H88" s="10">
        <f t="shared" si="13"/>
        <v>0.76781929715592656</v>
      </c>
      <c r="I88" s="10">
        <f t="shared" si="14"/>
        <v>0.53082251638271361</v>
      </c>
      <c r="J88" s="4"/>
      <c r="K88" s="4"/>
      <c r="L88" s="4"/>
      <c r="M88" s="4"/>
      <c r="N88" s="4"/>
      <c r="O88">
        <v>62</v>
      </c>
      <c r="P88">
        <v>2.3280324573101634</v>
      </c>
      <c r="Q88">
        <v>-0.12049874176778053</v>
      </c>
      <c r="R88">
        <v>-0.83779703051010723</v>
      </c>
      <c r="S88"/>
      <c r="T88"/>
      <c r="U88"/>
      <c r="V88"/>
      <c r="W88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x14ac:dyDescent="0.35">
      <c r="A89" s="4">
        <v>0.92270839922070702</v>
      </c>
      <c r="B89" s="4">
        <f t="shared" si="8"/>
        <v>2.845416798441414</v>
      </c>
      <c r="C89" s="4">
        <v>3.0085499282627506</v>
      </c>
      <c r="D89" s="10">
        <f t="shared" si="9"/>
        <v>0.37154127176525964</v>
      </c>
      <c r="E89" s="10">
        <f t="shared" si="10"/>
        <v>0.92400610006348449</v>
      </c>
      <c r="F89" s="10">
        <f t="shared" si="11"/>
        <v>0.34330640153644476</v>
      </c>
      <c r="G89" s="10">
        <f t="shared" si="12"/>
        <v>0.13804291662494653</v>
      </c>
      <c r="H89" s="10">
        <f t="shared" si="13"/>
        <v>0.85378727295453016</v>
      </c>
      <c r="I89" s="10">
        <f t="shared" si="14"/>
        <v>0.55387239318637704</v>
      </c>
      <c r="J89" s="4"/>
      <c r="K89" s="4"/>
      <c r="L89" s="4"/>
      <c r="M89" s="4"/>
      <c r="N89" s="4"/>
      <c r="O89">
        <v>63</v>
      </c>
      <c r="P89">
        <v>2.3540299989641835</v>
      </c>
      <c r="Q89">
        <v>-0.2094071243381963</v>
      </c>
      <c r="R89">
        <v>-1.4559543474429189</v>
      </c>
      <c r="S89"/>
      <c r="T89"/>
      <c r="U89"/>
      <c r="V89"/>
      <c r="W89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x14ac:dyDescent="0.35">
      <c r="A90" s="4">
        <v>0.93479960122752703</v>
      </c>
      <c r="B90" s="4">
        <f t="shared" si="8"/>
        <v>2.8695992024550541</v>
      </c>
      <c r="C90" s="4">
        <v>2.6607491700380712</v>
      </c>
      <c r="D90" s="10">
        <f t="shared" si="9"/>
        <v>0.38363247377207965</v>
      </c>
      <c r="E90" s="10">
        <f t="shared" si="10"/>
        <v>0.57620534183880512</v>
      </c>
      <c r="F90" s="10">
        <f t="shared" si="11"/>
        <v>0.2210510806903076</v>
      </c>
      <c r="G90" s="10">
        <f t="shared" si="12"/>
        <v>0.14717387493248538</v>
      </c>
      <c r="H90" s="10">
        <f t="shared" si="13"/>
        <v>0.33201259596357424</v>
      </c>
      <c r="I90" s="10">
        <f t="shared" si="14"/>
        <v>0.59050872233336327</v>
      </c>
      <c r="J90" s="4"/>
      <c r="K90" s="4"/>
      <c r="L90" s="4"/>
      <c r="M90" s="4"/>
      <c r="N90" s="4"/>
      <c r="O90">
        <v>64</v>
      </c>
      <c r="P90">
        <v>2.3558110945259223</v>
      </c>
      <c r="Q90">
        <v>0.23306161976212625</v>
      </c>
      <c r="R90">
        <v>1.6204180234419188</v>
      </c>
      <c r="S90"/>
      <c r="T90"/>
      <c r="U90"/>
      <c r="V90"/>
      <c r="W90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x14ac:dyDescent="0.35">
      <c r="A91" s="4">
        <v>0.94123274690092795</v>
      </c>
      <c r="B91" s="4">
        <f t="shared" si="8"/>
        <v>2.8824654938018561</v>
      </c>
      <c r="C91" s="4">
        <v>2.6349355690564971</v>
      </c>
      <c r="D91" s="10">
        <f t="shared" si="9"/>
        <v>0.39006561944548057</v>
      </c>
      <c r="E91" s="10">
        <f t="shared" si="10"/>
        <v>0.55039174085723097</v>
      </c>
      <c r="F91" s="10">
        <f t="shared" si="11"/>
        <v>0.21468889533515223</v>
      </c>
      <c r="G91" s="10">
        <f t="shared" si="12"/>
        <v>0.15215118747338646</v>
      </c>
      <c r="H91" s="10">
        <f t="shared" si="13"/>
        <v>0.30293106840385331</v>
      </c>
      <c r="I91" s="10">
        <f t="shared" si="14"/>
        <v>0.61047929435594339</v>
      </c>
      <c r="J91" s="4"/>
      <c r="K91" s="4"/>
      <c r="L91" s="4"/>
      <c r="M91" s="4"/>
      <c r="N91" s="4"/>
      <c r="O91">
        <v>65</v>
      </c>
      <c r="P91">
        <v>2.3697100080189735</v>
      </c>
      <c r="Q91">
        <v>-3.221741770877129E-2</v>
      </c>
      <c r="R91">
        <v>-0.22399949153933388</v>
      </c>
      <c r="S91"/>
      <c r="T91"/>
      <c r="U91"/>
      <c r="V91"/>
      <c r="W91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x14ac:dyDescent="0.35">
      <c r="A92" s="4">
        <v>0.94870361207300202</v>
      </c>
      <c r="B92" s="4">
        <f t="shared" si="8"/>
        <v>2.8974072241460043</v>
      </c>
      <c r="C92" s="4">
        <v>2.6882277174557623</v>
      </c>
      <c r="D92" s="10">
        <f t="shared" si="9"/>
        <v>0.39753648461755464</v>
      </c>
      <c r="E92" s="10">
        <f t="shared" si="10"/>
        <v>0.60368388925649619</v>
      </c>
      <c r="F92" s="10">
        <f t="shared" si="11"/>
        <v>0.23998637115528065</v>
      </c>
      <c r="G92" s="10">
        <f t="shared" si="12"/>
        <v>0.15803525660208326</v>
      </c>
      <c r="H92" s="10">
        <f t="shared" si="13"/>
        <v>0.36443423814784953</v>
      </c>
      <c r="I92" s="10">
        <f t="shared" si="14"/>
        <v>0.6340880642201725</v>
      </c>
      <c r="J92" s="4"/>
      <c r="K92" s="4"/>
      <c r="L92" s="4"/>
      <c r="M92" s="4"/>
      <c r="N92" s="4"/>
      <c r="O92">
        <v>66</v>
      </c>
      <c r="P92">
        <v>2.3868773307436539</v>
      </c>
      <c r="Q92">
        <v>3.3004146420438918E-2</v>
      </c>
      <c r="R92">
        <v>0.2294694156960724</v>
      </c>
      <c r="S92"/>
      <c r="T92"/>
      <c r="U92"/>
      <c r="V92"/>
      <c r="W92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x14ac:dyDescent="0.35">
      <c r="A93" s="4">
        <v>0.94890870718962705</v>
      </c>
      <c r="B93" s="4">
        <f t="shared" si="8"/>
        <v>2.8978174143792543</v>
      </c>
      <c r="C93" s="4">
        <v>3.0735702806058067</v>
      </c>
      <c r="D93" s="10">
        <f t="shared" si="9"/>
        <v>0.39774157973417967</v>
      </c>
      <c r="E93" s="10">
        <f t="shared" si="10"/>
        <v>0.98902645240654063</v>
      </c>
      <c r="F93" s="10">
        <f t="shared" si="11"/>
        <v>0.39337694357906894</v>
      </c>
      <c r="G93" s="10">
        <f t="shared" si="12"/>
        <v>0.15819836424944081</v>
      </c>
      <c r="H93" s="10">
        <f t="shared" si="13"/>
        <v>0.97817332355986719</v>
      </c>
      <c r="I93" s="10">
        <f t="shared" si="14"/>
        <v>0.63474250434066293</v>
      </c>
      <c r="J93" s="4"/>
      <c r="K93" s="4"/>
      <c r="L93" s="4"/>
      <c r="M93" s="4"/>
      <c r="N93" s="4"/>
      <c r="O93">
        <v>67</v>
      </c>
      <c r="P93">
        <v>2.421973815409725</v>
      </c>
      <c r="Q93">
        <v>0.23166295715352003</v>
      </c>
      <c r="R93">
        <v>1.6106934789115366</v>
      </c>
      <c r="S93"/>
      <c r="T93"/>
      <c r="U93"/>
      <c r="V93"/>
      <c r="W93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x14ac:dyDescent="0.35">
      <c r="A94" s="4">
        <v>0.95204501584678303</v>
      </c>
      <c r="B94" s="4">
        <f t="shared" si="8"/>
        <v>2.9040900316935661</v>
      </c>
      <c r="C94" s="4">
        <v>2.7793810150722917</v>
      </c>
      <c r="D94" s="10">
        <f t="shared" si="9"/>
        <v>0.40087788839133565</v>
      </c>
      <c r="E94" s="10">
        <f t="shared" si="10"/>
        <v>0.69483718687302565</v>
      </c>
      <c r="F94" s="10">
        <f t="shared" si="11"/>
        <v>0.27854486424943442</v>
      </c>
      <c r="G94" s="10">
        <f t="shared" si="12"/>
        <v>0.16070308140109615</v>
      </c>
      <c r="H94" s="10">
        <f t="shared" si="13"/>
        <v>0.48279871626161996</v>
      </c>
      <c r="I94" s="10">
        <f t="shared" si="14"/>
        <v>0.64479223175124467</v>
      </c>
      <c r="J94" s="4"/>
      <c r="K94" s="4"/>
      <c r="L94" s="4"/>
      <c r="M94" s="4"/>
      <c r="N94" s="4"/>
      <c r="O94">
        <v>68</v>
      </c>
      <c r="P94">
        <v>2.4635991433586324</v>
      </c>
      <c r="Q94">
        <v>0.22032764827339157</v>
      </c>
      <c r="R94">
        <v>1.5318819661906151</v>
      </c>
      <c r="S94"/>
      <c r="T94"/>
      <c r="U94"/>
      <c r="V94"/>
      <c r="W9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x14ac:dyDescent="0.35">
      <c r="A95" s="4">
        <v>0.96001555850405995</v>
      </c>
      <c r="B95" s="4">
        <f t="shared" si="8"/>
        <v>2.9200311170081199</v>
      </c>
      <c r="C95" s="4">
        <v>2.8360160030022508</v>
      </c>
      <c r="D95" s="10">
        <f t="shared" si="9"/>
        <v>0.40884843104861257</v>
      </c>
      <c r="E95" s="10">
        <f t="shared" si="10"/>
        <v>0.75147217480298467</v>
      </c>
      <c r="F95" s="10">
        <f t="shared" si="11"/>
        <v>0.30723821964488901</v>
      </c>
      <c r="G95" s="10">
        <f t="shared" si="12"/>
        <v>0.1671570395709121</v>
      </c>
      <c r="H95" s="10">
        <f t="shared" si="13"/>
        <v>0.56471042950312755</v>
      </c>
      <c r="I95" s="10">
        <f t="shared" si="14"/>
        <v>0.67068757896962339</v>
      </c>
      <c r="J95" s="4"/>
      <c r="K95" s="4"/>
      <c r="L95" s="4"/>
      <c r="M95" s="4"/>
      <c r="N95" s="4"/>
      <c r="O95">
        <v>69</v>
      </c>
      <c r="P95">
        <v>2.4666734467767006</v>
      </c>
      <c r="Q95">
        <v>0.13387717446287439</v>
      </c>
      <c r="R95">
        <v>0.93081386222465989</v>
      </c>
      <c r="S95"/>
      <c r="T95"/>
      <c r="U95"/>
      <c r="V95"/>
      <c r="W95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x14ac:dyDescent="0.35">
      <c r="A96" s="4">
        <v>0.96199211090462999</v>
      </c>
      <c r="B96" s="4">
        <f t="shared" si="8"/>
        <v>2.9239842218092598</v>
      </c>
      <c r="C96" s="4">
        <v>3.0592663991696845</v>
      </c>
      <c r="D96" s="10">
        <f t="shared" si="9"/>
        <v>0.41082498344918261</v>
      </c>
      <c r="E96" s="10">
        <f t="shared" si="10"/>
        <v>0.97472257097041837</v>
      </c>
      <c r="F96" s="10">
        <f t="shared" si="11"/>
        <v>0.40044038408646687</v>
      </c>
      <c r="G96" s="10">
        <f t="shared" si="12"/>
        <v>0.16877716702602116</v>
      </c>
      <c r="H96" s="10">
        <f t="shared" si="13"/>
        <v>0.95008409035918229</v>
      </c>
      <c r="I96" s="10">
        <f t="shared" si="14"/>
        <v>0.6771880492057476</v>
      </c>
      <c r="J96" s="4"/>
      <c r="K96" s="4"/>
      <c r="L96" s="4"/>
      <c r="M96" s="4"/>
      <c r="N96" s="4"/>
      <c r="O96">
        <v>70</v>
      </c>
      <c r="P96">
        <v>2.4726179628334153</v>
      </c>
      <c r="Q96">
        <v>0.18931863520152126</v>
      </c>
      <c r="R96">
        <v>1.3162842040104252</v>
      </c>
      <c r="S96"/>
      <c r="T96"/>
      <c r="U96"/>
      <c r="V96"/>
      <c r="W96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 x14ac:dyDescent="0.35">
      <c r="A97" s="4">
        <v>0.97146714547164104</v>
      </c>
      <c r="B97" s="4">
        <f t="shared" si="8"/>
        <v>2.9429342909432821</v>
      </c>
      <c r="C97" s="4">
        <v>3.1446639848925568</v>
      </c>
      <c r="D97" s="10">
        <f t="shared" si="9"/>
        <v>0.42030001801619365</v>
      </c>
      <c r="E97" s="10">
        <f t="shared" si="10"/>
        <v>1.0601201566932907</v>
      </c>
      <c r="F97" s="10">
        <f t="shared" si="11"/>
        <v>0.44556852095752014</v>
      </c>
      <c r="G97" s="10">
        <f t="shared" si="12"/>
        <v>0.17665210514441271</v>
      </c>
      <c r="H97" s="10">
        <f t="shared" si="13"/>
        <v>1.1238547466274074</v>
      </c>
      <c r="I97" s="10">
        <f t="shared" si="14"/>
        <v>0.70878482308208179</v>
      </c>
      <c r="J97" s="4"/>
      <c r="K97" s="4"/>
      <c r="L97" s="4"/>
      <c r="M97" s="4"/>
      <c r="N97" s="4"/>
      <c r="O97">
        <v>71</v>
      </c>
      <c r="P97">
        <v>2.5049983080624507</v>
      </c>
      <c r="Q97">
        <v>0.15218603665590624</v>
      </c>
      <c r="R97">
        <v>1.0581107132316327</v>
      </c>
      <c r="S97"/>
      <c r="T97"/>
      <c r="U97"/>
      <c r="V97"/>
      <c r="W97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x14ac:dyDescent="0.35">
      <c r="A98" s="4">
        <v>0.97186260745285202</v>
      </c>
      <c r="B98" s="4">
        <f t="shared" ref="B98:B101" si="15">A98*$L$4+$L$5</f>
        <v>2.943725214905704</v>
      </c>
      <c r="C98" s="4">
        <v>3.0051225460619682</v>
      </c>
      <c r="D98" s="10">
        <f t="shared" si="9"/>
        <v>0.42069547999740464</v>
      </c>
      <c r="E98" s="10">
        <f t="shared" si="10"/>
        <v>0.92057871786270207</v>
      </c>
      <c r="F98" s="10">
        <f t="shared" si="11"/>
        <v>0.38728330558664481</v>
      </c>
      <c r="G98" s="10">
        <f t="shared" si="12"/>
        <v>0.17698468689024668</v>
      </c>
      <c r="H98" s="10">
        <f t="shared" si="13"/>
        <v>0.84746517578173641</v>
      </c>
      <c r="I98" s="10">
        <f t="shared" si="14"/>
        <v>0.71011924756396738</v>
      </c>
      <c r="J98" s="4"/>
      <c r="K98" s="4"/>
      <c r="L98" s="4"/>
      <c r="M98" s="4"/>
      <c r="N98" s="4"/>
      <c r="O98">
        <v>72</v>
      </c>
      <c r="P98">
        <v>2.5145817143891076</v>
      </c>
      <c r="Q98">
        <v>-6.9981378321099186E-2</v>
      </c>
      <c r="R98">
        <v>-0.48656268180302348</v>
      </c>
      <c r="S98"/>
      <c r="T98"/>
      <c r="U98"/>
      <c r="V98"/>
      <c r="W98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x14ac:dyDescent="0.35">
      <c r="A99" s="4">
        <v>0.973332777141377</v>
      </c>
      <c r="B99" s="4">
        <f t="shared" si="15"/>
        <v>2.9466655542827542</v>
      </c>
      <c r="C99" s="4">
        <v>2.7652020044328727</v>
      </c>
      <c r="D99" s="10">
        <f t="shared" si="9"/>
        <v>0.42216564968592962</v>
      </c>
      <c r="E99" s="10">
        <f t="shared" si="10"/>
        <v>0.68065817623360658</v>
      </c>
      <c r="F99" s="10">
        <f t="shared" si="11"/>
        <v>0.28735050118370048</v>
      </c>
      <c r="G99" s="10">
        <f t="shared" si="12"/>
        <v>0.17822383577474304</v>
      </c>
      <c r="H99" s="10">
        <f t="shared" si="13"/>
        <v>0.46329555287365942</v>
      </c>
      <c r="I99" s="10">
        <f t="shared" si="14"/>
        <v>0.71509110975690371</v>
      </c>
      <c r="J99" s="4"/>
      <c r="K99" s="4"/>
      <c r="L99" s="4"/>
      <c r="M99" s="4"/>
      <c r="N99" s="4"/>
      <c r="O99">
        <v>73</v>
      </c>
      <c r="P99">
        <v>2.5638663922983502</v>
      </c>
      <c r="Q99">
        <v>-0.11418956148637749</v>
      </c>
      <c r="R99">
        <v>-0.79393090853101678</v>
      </c>
      <c r="S99"/>
      <c r="T99"/>
      <c r="U99"/>
      <c r="V99"/>
      <c r="W99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1:35" x14ac:dyDescent="0.35">
      <c r="A100" s="4">
        <v>0.976236742385303</v>
      </c>
      <c r="B100" s="4">
        <f t="shared" si="15"/>
        <v>2.9524734847706062</v>
      </c>
      <c r="C100" s="4">
        <v>2.7205259174822043</v>
      </c>
      <c r="D100" s="10">
        <f t="shared" si="9"/>
        <v>0.42506961492985562</v>
      </c>
      <c r="E100" s="10">
        <f t="shared" si="10"/>
        <v>0.6359820892829382</v>
      </c>
      <c r="F100" s="10">
        <f t="shared" si="11"/>
        <v>0.27033666179378357</v>
      </c>
      <c r="G100" s="10">
        <f t="shared" si="12"/>
        <v>0.18068417753661573</v>
      </c>
      <c r="H100" s="10">
        <f t="shared" si="13"/>
        <v>0.40447321788869117</v>
      </c>
      <c r="I100" s="10">
        <f t="shared" si="14"/>
        <v>0.72496278889135124</v>
      </c>
      <c r="J100" s="4"/>
      <c r="K100" s="4"/>
      <c r="L100" s="4"/>
      <c r="M100" s="4"/>
      <c r="N100" s="4"/>
      <c r="O100">
        <v>74</v>
      </c>
      <c r="P100">
        <v>2.5728337107368562</v>
      </c>
      <c r="Q100">
        <v>-0.19643208851651428</v>
      </c>
      <c r="R100">
        <v>-1.3657422313436778</v>
      </c>
      <c r="S100"/>
      <c r="T100"/>
      <c r="U100"/>
      <c r="V100"/>
      <c r="W100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x14ac:dyDescent="0.35">
      <c r="A101" s="4">
        <v>0.99568400134756196</v>
      </c>
      <c r="B101" s="4">
        <f t="shared" si="15"/>
        <v>2.9913680026951237</v>
      </c>
      <c r="C101" s="4">
        <v>3.0989748490835094</v>
      </c>
      <c r="D101" s="10">
        <f t="shared" si="9"/>
        <v>0.44451687389211458</v>
      </c>
      <c r="E101" s="10">
        <f t="shared" si="10"/>
        <v>1.0144310208842433</v>
      </c>
      <c r="F101" s="10">
        <f t="shared" si="11"/>
        <v>0.45093170618265022</v>
      </c>
      <c r="G101" s="10">
        <f t="shared" si="12"/>
        <v>0.1975952511748181</v>
      </c>
      <c r="H101" s="10">
        <f t="shared" si="13"/>
        <v>1.029070296132248</v>
      </c>
      <c r="I101" s="10">
        <f t="shared" si="14"/>
        <v>0.79281543252094455</v>
      </c>
      <c r="J101" s="4"/>
      <c r="K101" s="4"/>
      <c r="L101" s="4"/>
      <c r="M101" s="4"/>
      <c r="N101" s="4"/>
      <c r="O101">
        <v>75</v>
      </c>
      <c r="P101">
        <v>2.5830988432230253</v>
      </c>
      <c r="Q101">
        <v>5.5868132222754774E-2</v>
      </c>
      <c r="R101">
        <v>0.38843687983541436</v>
      </c>
      <c r="S101"/>
      <c r="T101"/>
      <c r="U101"/>
      <c r="V101"/>
      <c r="W101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>
        <v>76</v>
      </c>
      <c r="P102">
        <v>2.6181708845814669</v>
      </c>
      <c r="Q102">
        <v>-4.6566450817545846E-2</v>
      </c>
      <c r="R102">
        <v>-0.32376466047686475</v>
      </c>
      <c r="S102"/>
      <c r="T102"/>
      <c r="U102"/>
      <c r="V102"/>
      <c r="W102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>
        <v>77</v>
      </c>
      <c r="P103">
        <v>2.648243767788959</v>
      </c>
      <c r="Q103">
        <v>-0.15833514495421275</v>
      </c>
      <c r="R103">
        <v>-1.1008638955224019</v>
      </c>
      <c r="S103"/>
      <c r="T103"/>
      <c r="U103"/>
      <c r="V103"/>
      <c r="W103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>
        <v>78</v>
      </c>
      <c r="P104">
        <v>2.6502392451550492</v>
      </c>
      <c r="Q104">
        <v>-6.7272755634489201E-2</v>
      </c>
      <c r="R104">
        <v>-0.46773031882294031</v>
      </c>
      <c r="S104"/>
      <c r="T104"/>
      <c r="U104"/>
      <c r="V104"/>
      <c r="W10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1:35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>
        <v>79</v>
      </c>
      <c r="P105">
        <v>2.6750699134464195</v>
      </c>
      <c r="Q105">
        <v>-0.19922702761511291</v>
      </c>
      <c r="R105">
        <v>-1.3851747303300583</v>
      </c>
      <c r="S105"/>
      <c r="T105"/>
      <c r="U105"/>
      <c r="V105"/>
      <c r="W105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1:35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>
        <v>80</v>
      </c>
      <c r="P106">
        <v>2.7172967639957943</v>
      </c>
      <c r="Q106">
        <v>-4.5001778090929534E-3</v>
      </c>
      <c r="R106">
        <v>-3.1288588992002722E-2</v>
      </c>
      <c r="S106"/>
      <c r="T106"/>
      <c r="U106"/>
      <c r="V106"/>
      <c r="W106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>
        <v>81</v>
      </c>
      <c r="P107">
        <v>2.7279450022845619</v>
      </c>
      <c r="Q107">
        <v>4.8828404721779073E-3</v>
      </c>
      <c r="R107">
        <v>3.3949144929072153E-2</v>
      </c>
      <c r="S107"/>
      <c r="T107"/>
      <c r="U107"/>
      <c r="V107"/>
      <c r="W107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>
        <v>82</v>
      </c>
      <c r="P108">
        <v>2.7372635559431187</v>
      </c>
      <c r="Q108">
        <v>-0.17821670469220141</v>
      </c>
      <c r="R108">
        <v>-1.2390953116022165</v>
      </c>
      <c r="S108"/>
      <c r="T108"/>
      <c r="U108"/>
      <c r="V108"/>
      <c r="W108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1:35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>
        <v>83</v>
      </c>
      <c r="P109">
        <v>2.7464488373611227</v>
      </c>
      <c r="Q109">
        <v>-6.9467289159454992E-2</v>
      </c>
      <c r="R109">
        <v>-0.48298835092849068</v>
      </c>
      <c r="S109"/>
      <c r="T109"/>
      <c r="U109"/>
      <c r="V109"/>
      <c r="W109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>
        <v>84</v>
      </c>
      <c r="P110">
        <v>2.7562742076439886</v>
      </c>
      <c r="Q110">
        <v>4.8158893057708596E-2</v>
      </c>
      <c r="R110">
        <v>0.33483650538158843</v>
      </c>
      <c r="S110"/>
      <c r="T110"/>
      <c r="U110"/>
      <c r="V110"/>
      <c r="W110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1:35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>
        <v>85</v>
      </c>
      <c r="P111">
        <v>2.7579408442188589</v>
      </c>
      <c r="Q111">
        <v>3.8690600971920119E-2</v>
      </c>
      <c r="R111">
        <v>0.26900588443815082</v>
      </c>
      <c r="S111"/>
      <c r="T111"/>
      <c r="U111"/>
      <c r="V111"/>
      <c r="W111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1:35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>
        <v>86</v>
      </c>
      <c r="P112">
        <v>2.7888778644180539</v>
      </c>
      <c r="Q112">
        <v>0.11088847331138707</v>
      </c>
      <c r="R112">
        <v>0.77097928405854865</v>
      </c>
      <c r="S112"/>
      <c r="T112"/>
      <c r="U112"/>
      <c r="V112"/>
      <c r="W112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1:35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>
        <v>87</v>
      </c>
      <c r="P113">
        <v>2.8131195046960276</v>
      </c>
      <c r="Q113">
        <v>0.14767731046301291</v>
      </c>
      <c r="R113">
        <v>1.0267626895064657</v>
      </c>
      <c r="S113"/>
      <c r="T113"/>
      <c r="U113"/>
      <c r="V113"/>
      <c r="W11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>
        <v>88</v>
      </c>
      <c r="P114">
        <v>2.8287698645527231</v>
      </c>
      <c r="Q114">
        <v>0.17978006371002753</v>
      </c>
      <c r="R114">
        <v>1.2499649482767643</v>
      </c>
      <c r="S114"/>
      <c r="T114"/>
      <c r="U114"/>
      <c r="V114"/>
      <c r="W11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>
        <v>89</v>
      </c>
      <c r="P115">
        <v>2.8529894816669419</v>
      </c>
      <c r="Q115">
        <v>-0.19224031162887067</v>
      </c>
      <c r="R115">
        <v>-1.3365978753320888</v>
      </c>
      <c r="S115"/>
      <c r="T115"/>
      <c r="U115"/>
      <c r="V115"/>
      <c r="W115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1:35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>
        <v>90</v>
      </c>
      <c r="P116">
        <v>2.865875572310526</v>
      </c>
      <c r="Q116">
        <v>-0.23094000325402897</v>
      </c>
      <c r="R116">
        <v>-1.6056669647645543</v>
      </c>
      <c r="S116"/>
      <c r="T116"/>
      <c r="U116"/>
      <c r="V116"/>
      <c r="W116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>
        <v>91</v>
      </c>
      <c r="P117">
        <v>2.8808402957414576</v>
      </c>
      <c r="Q117">
        <v>-0.19261257828569534</v>
      </c>
      <c r="R117">
        <v>-1.3391861504880791</v>
      </c>
      <c r="S117"/>
      <c r="T117"/>
      <c r="U117"/>
      <c r="V117"/>
      <c r="W117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>
        <v>92</v>
      </c>
      <c r="P118">
        <v>2.8812511171960864</v>
      </c>
      <c r="Q118">
        <v>0.19231916340972033</v>
      </c>
      <c r="R118">
        <v>1.3371461116611751</v>
      </c>
      <c r="S118"/>
      <c r="T118"/>
      <c r="U118"/>
      <c r="V118"/>
      <c r="W118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1:35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>
        <v>93</v>
      </c>
      <c r="P119">
        <v>2.88753338712967</v>
      </c>
      <c r="Q119">
        <v>-0.10815237205737827</v>
      </c>
      <c r="R119">
        <v>-0.75195586960496741</v>
      </c>
      <c r="S119"/>
      <c r="T119"/>
      <c r="U119"/>
      <c r="V119"/>
      <c r="W119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1:35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>
        <v>94</v>
      </c>
      <c r="P120">
        <v>2.9034990033887409</v>
      </c>
      <c r="Q120">
        <v>-6.7483000386490133E-2</v>
      </c>
      <c r="R120">
        <v>-0.46919209698197012</v>
      </c>
      <c r="S120"/>
      <c r="T120"/>
      <c r="U120"/>
      <c r="V120"/>
      <c r="W120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1:35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>
        <v>95</v>
      </c>
      <c r="P121">
        <v>2.9074581914265387</v>
      </c>
      <c r="Q121">
        <v>0.15180820774314574</v>
      </c>
      <c r="R121">
        <v>1.0554837651282107</v>
      </c>
      <c r="S121"/>
      <c r="T121"/>
      <c r="U121"/>
      <c r="V121"/>
      <c r="W121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1:35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>
        <v>96</v>
      </c>
      <c r="P122">
        <v>2.926437421880844</v>
      </c>
      <c r="Q122">
        <v>0.21822656301171284</v>
      </c>
      <c r="R122">
        <v>1.5172736560351834</v>
      </c>
      <c r="S122"/>
      <c r="T122"/>
      <c r="U122"/>
      <c r="V122"/>
      <c r="W122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>
        <v>97</v>
      </c>
      <c r="P123">
        <v>2.9272295629568728</v>
      </c>
      <c r="Q123">
        <v>7.7892983105095404E-2</v>
      </c>
      <c r="R123">
        <v>0.54157005281255133</v>
      </c>
      <c r="S123"/>
      <c r="T123"/>
      <c r="U123"/>
      <c r="V123"/>
      <c r="W12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1:35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>
        <v>98</v>
      </c>
      <c r="P124">
        <v>2.9301744270761656</v>
      </c>
      <c r="Q124">
        <v>-0.16497242264329293</v>
      </c>
      <c r="R124">
        <v>-1.147011195129054</v>
      </c>
      <c r="S124"/>
      <c r="T124"/>
      <c r="U124"/>
      <c r="V124"/>
      <c r="W12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>
        <v>99</v>
      </c>
      <c r="P125">
        <v>2.9359912950998091</v>
      </c>
      <c r="Q125">
        <v>-0.21546537761760476</v>
      </c>
      <c r="R125">
        <v>-1.4980758379506616</v>
      </c>
      <c r="S125"/>
      <c r="T125"/>
      <c r="U125"/>
      <c r="V125"/>
      <c r="W125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ht="13.15" thickBo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1">
        <v>100</v>
      </c>
      <c r="P126" s="1">
        <v>2.9749456658663638</v>
      </c>
      <c r="Q126" s="1">
        <v>0.12402918321714562</v>
      </c>
      <c r="R126" s="1">
        <v>0.8623432898259763</v>
      </c>
      <c r="S126"/>
      <c r="T126"/>
      <c r="U126"/>
      <c r="V126"/>
      <c r="W126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1:35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1:35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1:35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1:35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1:35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1:35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1:35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5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1:35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1:35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1:35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1:35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1:35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1:35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35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35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1:35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35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35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35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35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35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35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5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35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35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35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1:35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35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1:35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1:35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1:35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1:35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1:35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1:35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1:35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1:35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1:35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1:35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1:35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1:35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1:35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1:35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1:35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1:35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1:35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1:35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1:35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1:35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1:35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35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35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1:35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35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35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35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35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1:35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35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1:35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1:35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1:35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1:35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1:35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1:35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1:35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5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1:35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1:35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1:35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1:35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1:35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1:35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1:35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1:35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1:35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1:35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spans="1:35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spans="1:35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spans="1:35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spans="1:35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spans="1:35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spans="1:35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1:35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spans="1:35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1:35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1:35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spans="1:35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spans="1:35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1:35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1:35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1:35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1:35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1:35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1:35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1:35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1:35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1:35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1:35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1:35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1:35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 spans="1:35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 spans="1:35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1:35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1:35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1:35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1:35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1:35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1:35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 spans="1:35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 spans="1:35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 spans="1:35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 spans="1:35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 spans="1:35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1:35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1:35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1:35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1:35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1:35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1:35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1:35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 spans="1:35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 spans="1:35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1:35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 spans="1:35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1:35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 spans="1:35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 spans="1:35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 spans="1:35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 spans="1:35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 spans="1:35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 spans="1:35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 spans="1:35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 spans="1:35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 spans="1:35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 spans="1:35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 spans="1:35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 spans="1:35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1:35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1:35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 spans="1:35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 spans="1:35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1:35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 spans="1:35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 spans="1:35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 spans="1:35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 spans="1:35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1:35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1:35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1:35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 spans="1:35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 spans="1:35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 spans="1:35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1:35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1:35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 spans="1:35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 spans="1:35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1:35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 spans="1:35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 spans="1:35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 spans="1:35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 spans="1:35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1:35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 spans="1:35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 spans="1:35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 spans="1:35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 spans="1:35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 spans="1:35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 spans="1:35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 spans="1:35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 spans="1:35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1:35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1:35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1:35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1:35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1:35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1:35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 spans="1:35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1:35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1:35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 spans="1:35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 spans="1:35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 spans="1:35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 spans="1:35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 spans="1:35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 spans="1:35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 spans="1:35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 spans="1:35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 spans="1:35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1:35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1:35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 spans="1:35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 spans="1:35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 spans="1:35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5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 spans="1:35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1:35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 spans="1:35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 spans="1:35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 spans="1:35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 spans="1:35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 spans="1:35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 spans="1:35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 spans="1:35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1:35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1:35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1:35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1:35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1:35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 spans="1:35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 spans="1:35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 spans="1:35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 spans="1:35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 spans="1:35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 spans="1:35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 spans="1:35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 spans="1:35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1:35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1:35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1:35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1:35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1:35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1:35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1:35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1:35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1:35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1:35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1:35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1:35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1:35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1:35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1:35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1:35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1:35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1:35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1:35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 spans="1:35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 spans="1:35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 spans="1:35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 spans="1:35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 spans="1:35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 spans="1:35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 spans="1:35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 spans="1:35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 spans="1:35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 spans="1:35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 spans="1:35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 spans="1:35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 spans="1:35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 spans="1:35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 spans="1:35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 spans="1:35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 spans="1:35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 spans="1:35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 spans="1:35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 spans="1:35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 spans="1:35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 spans="1:35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 spans="1:35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 spans="1:35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 spans="1:35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 spans="1:35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 spans="1:35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 spans="1:35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 spans="1:35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 spans="1:35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 spans="1:35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 spans="1:35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 spans="1:35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 spans="1:35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 spans="1:35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 spans="1:35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 spans="1:35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 spans="1:35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 spans="1:35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 spans="1:35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 spans="1:35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 spans="1:35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 spans="1:35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 spans="1:35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 spans="1:35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 spans="1:35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 spans="1:35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 spans="1:35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 spans="1:35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 spans="1:35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 spans="1:35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 spans="1:35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 spans="1:35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 spans="1:35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 spans="1:35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 spans="1:35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 spans="1:35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 spans="1:35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 spans="1:35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 spans="1:35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 spans="1:35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 spans="1:35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 spans="1:35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 spans="1:35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 spans="1:35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 spans="1:35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 spans="1:35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 spans="1:35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 spans="1:35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 spans="1:35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 spans="1:35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 spans="1:35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 spans="1:35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 spans="1:35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 spans="1:35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 spans="1:35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 spans="1:35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 spans="1:35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 spans="1:35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 spans="1:35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 spans="1:35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 spans="1:35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 spans="1:35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 spans="1:35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 spans="1:35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 spans="1:35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 spans="1:35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 spans="1:35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 spans="1:35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 spans="1:35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 spans="1:35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 spans="1:35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 spans="1:35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 spans="1:35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 spans="1:35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 spans="1:35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 spans="1:35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 spans="1:35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 spans="1:35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 spans="1:35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 spans="1:35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 spans="1:35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 spans="1:35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 spans="1:35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 spans="1:35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 spans="1:35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 spans="1:35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 spans="1:35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 spans="1:35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 spans="1:35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 spans="1:35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 spans="1:35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 spans="1:35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 spans="1:35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 spans="1:35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 spans="1:35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 spans="1:35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 spans="1:35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 spans="1:35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 spans="1:35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 spans="1:35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 spans="1:35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 spans="1:35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 spans="1:35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 spans="1:35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 spans="1:35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 spans="1:35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 spans="1:35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 spans="1:35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 spans="1:35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 spans="1:35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 spans="1:35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 spans="1:35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 spans="1:35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 spans="1:35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 spans="1:35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 spans="1:35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 spans="1:35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 spans="1:35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 spans="1:35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 spans="1:35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 spans="1:35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 spans="1:35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 spans="1:35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 spans="1:35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 spans="1:35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 spans="1:35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 spans="1:35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 spans="1:35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 spans="1:35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 spans="1:35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 spans="1:35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 spans="1:35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 spans="1:35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 spans="1:35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 spans="1:35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 spans="1:35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 spans="1:35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 spans="1:35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 spans="1:35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 spans="1:35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 spans="1:35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 spans="1:35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 spans="1:35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 spans="1:35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 spans="1:35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 spans="1:35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 spans="1:35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 spans="1:35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 spans="1:35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 spans="1:35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 spans="1:35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 spans="1:35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 spans="1:35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 spans="1:35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 spans="1:35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 spans="1:35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 spans="1:35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 spans="1:35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 spans="1:35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 spans="1:35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 spans="1:35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 spans="1:35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 spans="1:35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 spans="1:35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 spans="1:35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 spans="1:35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 spans="1:35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 spans="1:35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 spans="1:35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 spans="1:35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 spans="1:35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 spans="1:35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 spans="1:35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 spans="1:35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 spans="1:35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 spans="1:35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 spans="1:35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 spans="1:35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 spans="1:35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 spans="1:35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 spans="1:35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 spans="1:35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 spans="1:35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 spans="1:35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 spans="1:35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 spans="1:35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 spans="1:35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 spans="1:35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 spans="1:35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 spans="1:35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 spans="1:35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 spans="1:35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 spans="1:35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 spans="1:35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 spans="1:35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 spans="1:35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 spans="1:35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 spans="1:35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 spans="1:35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 spans="1:35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 spans="1:35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 spans="1:35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 spans="1:35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 spans="1:35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 spans="1:35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 spans="1:35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 spans="1:35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 spans="1:35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 spans="1:35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 spans="1:35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 spans="1:35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 spans="1:35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 spans="1:35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 spans="1:35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 spans="1:35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 spans="1:35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 spans="1:35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 spans="1:35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 spans="1:35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 spans="1:35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 spans="1:35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 spans="1:35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 spans="1:35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 spans="1:35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 spans="1:35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 spans="1:35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 spans="1:35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 spans="1:35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 spans="1:35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 spans="1:35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 spans="1:35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 spans="1:35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 spans="1:35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 spans="1:35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 spans="1:35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 spans="1:35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 spans="1:35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 spans="1:35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 spans="1:35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 spans="1:35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 spans="1:35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 spans="1:35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 spans="1:35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 spans="1:35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 spans="1:35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 spans="1:35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 spans="1:35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 spans="1:35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 spans="1:35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 spans="1:35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 spans="1:35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 spans="1:35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 spans="1:35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 spans="1:35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 spans="1:35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 spans="1:35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 spans="1:35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 spans="1:35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 spans="1:35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 spans="1:35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 spans="1:35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 spans="1:35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 spans="1:35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 spans="1:35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 spans="1:35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 spans="1:35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 spans="1:35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 spans="1:35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 spans="1:35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 spans="1:35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 spans="1:35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 spans="1:35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 spans="1:35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 spans="1:35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 spans="1:35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 spans="1:35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 spans="1:35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 spans="1:35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 spans="1:35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 spans="1:35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 spans="1:35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 spans="1:35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 spans="1:35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 spans="1:35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 spans="1:35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 spans="1:35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 spans="1:35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 spans="1:35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 spans="1:35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 spans="1:35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 spans="1:35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 spans="1:35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 spans="1:35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 spans="1:35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 spans="1:35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 spans="1:35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 spans="1:35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 spans="1:35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 spans="1:35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 spans="1:35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 spans="1:35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 spans="1:35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 spans="1:35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 spans="1:35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 spans="1:35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 spans="1:35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 spans="1:35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 spans="1:35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 spans="1:35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 spans="1:35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 spans="1:35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 spans="1:35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 spans="1:35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 spans="1:35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 spans="1:35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 spans="1:35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 spans="1:35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 spans="1:35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 spans="1:35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 spans="1:35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 spans="1:35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 spans="1:35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 spans="1:35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 spans="1:35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 spans="1:35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 spans="1:35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 spans="1:35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 spans="1:35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 spans="1:35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 spans="1:35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 spans="1:35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 spans="1:35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 spans="1:35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 spans="1:35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 spans="1:35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 spans="1:35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 spans="1:35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 spans="1:35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 spans="1:35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 spans="1:35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 spans="1:35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 spans="1:35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 spans="1:35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 spans="1:35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 spans="1:35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 spans="1:35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 spans="1:35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 spans="1:35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 spans="1:35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 spans="1:35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 spans="1:35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 spans="1:35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 spans="1:35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 spans="1:35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 spans="1:35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 spans="1:35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 spans="1:35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 spans="1:35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 spans="1:35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 spans="1:35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 spans="1:35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 spans="1:35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 spans="1:35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 spans="1:35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 spans="1:35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 spans="1:35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 spans="1:35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 spans="1:35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 spans="1:35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 spans="1:35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 spans="1:35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 spans="1:35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 spans="1:35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 spans="1:35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 spans="1:35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 spans="1:35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 spans="1:35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 spans="1:35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 spans="1:35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 spans="1:35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 spans="1:35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 spans="1:35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 spans="1:35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 spans="1:35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 spans="1:35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 spans="1:35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 spans="1:35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 spans="1:35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 spans="1:35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 spans="1:35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 spans="1:35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 spans="1:35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 spans="1:35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 spans="1:35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 spans="1:35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 spans="1:35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 spans="1:35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 spans="1:35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 spans="1:35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 spans="1:35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 spans="1:35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 spans="1:35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 spans="1:35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 spans="1:35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</row>
    <row r="836" spans="1:35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 spans="1:35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 spans="1:35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</row>
    <row r="839" spans="1:35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 spans="1:35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 spans="1:35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 spans="1:35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 spans="1:35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 spans="1:35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 spans="1:35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 spans="1:35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 spans="1:35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</row>
    <row r="848" spans="1:35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 spans="1:35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 spans="1:35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</row>
    <row r="851" spans="1:35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 spans="1:35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3" spans="1:35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</row>
    <row r="854" spans="1:35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 spans="1:35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 spans="1:35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 spans="1:35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 spans="1:35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 spans="1:35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 spans="1:35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 spans="1:35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 spans="1:35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 spans="1:35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 spans="1:35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 spans="1:35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 spans="1:35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 spans="1:35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 spans="1:35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 spans="1:35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 spans="1:35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 spans="1:35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 spans="1:35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</row>
    <row r="873" spans="1:35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 spans="1:35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 spans="1:35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  <row r="876" spans="1:35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 spans="1:35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 spans="1:35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</row>
    <row r="879" spans="1:35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</row>
    <row r="880" spans="1:35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 spans="1:35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 spans="1:35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</row>
    <row r="883" spans="1:35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</row>
    <row r="884" spans="1:35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</row>
    <row r="885" spans="1:35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</row>
    <row r="886" spans="1:35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</row>
    <row r="887" spans="1:35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</row>
    <row r="888" spans="1:35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</row>
    <row r="889" spans="1:35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</row>
    <row r="890" spans="1:35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</row>
    <row r="891" spans="1:35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</row>
    <row r="892" spans="1:35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</row>
    <row r="893" spans="1:35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</row>
    <row r="894" spans="1:35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</row>
    <row r="895" spans="1:35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</row>
    <row r="896" spans="1:35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</row>
    <row r="897" spans="1:35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</row>
    <row r="898" spans="1:35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</row>
    <row r="899" spans="1:35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</row>
    <row r="900" spans="1:35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</row>
    <row r="901" spans="1:35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</row>
    <row r="902" spans="1:35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</row>
    <row r="903" spans="1:35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</row>
    <row r="904" spans="1:35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</row>
    <row r="905" spans="1:35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</row>
    <row r="906" spans="1:35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</row>
    <row r="907" spans="1:35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</row>
    <row r="908" spans="1:35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</row>
    <row r="909" spans="1:35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</row>
    <row r="910" spans="1:35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</row>
    <row r="911" spans="1:35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</row>
    <row r="912" spans="1:35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</row>
    <row r="913" spans="1:35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</row>
    <row r="914" spans="1:35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</row>
    <row r="915" spans="1:35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</row>
    <row r="916" spans="1:35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</row>
    <row r="917" spans="1:35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</row>
    <row r="918" spans="1:35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</row>
    <row r="919" spans="1:35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</row>
    <row r="920" spans="1:35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</row>
    <row r="921" spans="1:35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</row>
    <row r="922" spans="1:35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</row>
    <row r="923" spans="1:35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</row>
    <row r="924" spans="1:35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</row>
    <row r="925" spans="1:35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</row>
    <row r="926" spans="1:35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</row>
    <row r="927" spans="1:35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</row>
    <row r="928" spans="1:35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</row>
    <row r="929" spans="1:35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</row>
    <row r="930" spans="1:35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</row>
    <row r="931" spans="1:35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</row>
    <row r="932" spans="1:35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</row>
    <row r="933" spans="1:35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</row>
    <row r="934" spans="1:35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</row>
    <row r="935" spans="1:35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</row>
    <row r="936" spans="1:35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</row>
    <row r="937" spans="1:35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</row>
    <row r="938" spans="1:35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</row>
    <row r="939" spans="1:35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</row>
    <row r="940" spans="1:35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</row>
    <row r="941" spans="1:35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</row>
    <row r="942" spans="1:35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</row>
    <row r="943" spans="1:35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</row>
    <row r="944" spans="1:35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</row>
    <row r="945" spans="1:35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</row>
    <row r="946" spans="1:35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</row>
    <row r="947" spans="1:35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</row>
    <row r="948" spans="1:35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</row>
    <row r="949" spans="1:35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</row>
    <row r="950" spans="1:35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</row>
    <row r="951" spans="1:35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</row>
    <row r="952" spans="1:35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</row>
    <row r="953" spans="1:35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</row>
    <row r="954" spans="1:35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</row>
    <row r="955" spans="1:35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</row>
    <row r="956" spans="1:35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</row>
    <row r="957" spans="1:35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</row>
    <row r="958" spans="1:35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</row>
    <row r="959" spans="1:35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</row>
    <row r="960" spans="1:35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</row>
    <row r="961" spans="1:35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</row>
    <row r="962" spans="1:35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</row>
    <row r="963" spans="1:35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</row>
    <row r="964" spans="1:35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</row>
    <row r="965" spans="1:35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</row>
    <row r="966" spans="1:35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</row>
    <row r="967" spans="1:35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</row>
    <row r="968" spans="1:35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</row>
    <row r="969" spans="1:35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</row>
    <row r="970" spans="1:35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</row>
    <row r="971" spans="1:35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</row>
    <row r="972" spans="1:35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</row>
    <row r="973" spans="1:35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</row>
    <row r="974" spans="1:35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</row>
    <row r="975" spans="1:35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</row>
    <row r="976" spans="1:35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</row>
    <row r="977" spans="1:35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</row>
    <row r="978" spans="1:35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</row>
    <row r="979" spans="1:35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</row>
    <row r="980" spans="1:35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</row>
    <row r="981" spans="1:35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</row>
    <row r="982" spans="1:35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</row>
    <row r="983" spans="1:35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</row>
    <row r="984" spans="1:35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</row>
    <row r="985" spans="1:35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</row>
    <row r="986" spans="1:35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</row>
    <row r="987" spans="1:35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</row>
    <row r="988" spans="1:35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</row>
    <row r="989" spans="1:35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</row>
    <row r="990" spans="1:35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</row>
    <row r="991" spans="1:35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</row>
    <row r="992" spans="1:35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AB992" s="4"/>
      <c r="AC992" s="4"/>
      <c r="AD992" s="4"/>
      <c r="AE992" s="4"/>
      <c r="AF992" s="4"/>
      <c r="AG992" s="4"/>
      <c r="AH992" s="4"/>
      <c r="AI992" s="4"/>
    </row>
    <row r="993" spans="1:35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AB993" s="4"/>
      <c r="AC993" s="4"/>
      <c r="AD993" s="4"/>
      <c r="AE993" s="4"/>
      <c r="AF993" s="4"/>
      <c r="AG993" s="4"/>
      <c r="AH993" s="4"/>
      <c r="AI993" s="4"/>
    </row>
    <row r="994" spans="1:35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AB994" s="4"/>
      <c r="AC994" s="4"/>
      <c r="AD994" s="4"/>
      <c r="AE994" s="4"/>
      <c r="AF994" s="4"/>
      <c r="AG994" s="4"/>
      <c r="AH994" s="4"/>
      <c r="AI994" s="4"/>
    </row>
    <row r="995" spans="1:35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AB995" s="4"/>
      <c r="AC995" s="4"/>
      <c r="AD995" s="4"/>
      <c r="AE995" s="4"/>
      <c r="AF995" s="4"/>
      <c r="AG995" s="4"/>
      <c r="AH995" s="4"/>
      <c r="AI995" s="4"/>
    </row>
    <row r="996" spans="1:35" x14ac:dyDescent="0.35">
      <c r="A996" s="4"/>
      <c r="B996" s="4"/>
      <c r="C996" s="4"/>
      <c r="D996" s="4"/>
      <c r="E996" s="4"/>
      <c r="F996" s="4"/>
      <c r="G996" s="4"/>
      <c r="H996" s="4"/>
      <c r="I996" s="4"/>
      <c r="AB996" s="4"/>
      <c r="AC996" s="4"/>
      <c r="AD996" s="4"/>
      <c r="AE996" s="4"/>
      <c r="AF996" s="4"/>
      <c r="AG996" s="4"/>
      <c r="AH996" s="4"/>
      <c r="AI996" s="4"/>
    </row>
    <row r="997" spans="1:35" x14ac:dyDescent="0.35">
      <c r="A997" s="4"/>
      <c r="B997" s="4"/>
      <c r="C997" s="4"/>
      <c r="D997" s="4"/>
      <c r="E997" s="4"/>
      <c r="F997" s="4"/>
      <c r="G997" s="4"/>
      <c r="H997" s="4"/>
      <c r="I997" s="4"/>
      <c r="AB997" s="4"/>
      <c r="AC997" s="4"/>
      <c r="AD997" s="4"/>
      <c r="AE997" s="4"/>
      <c r="AF997" s="4"/>
      <c r="AG997" s="4"/>
      <c r="AH997" s="4"/>
      <c r="AI997" s="4"/>
    </row>
    <row r="998" spans="1:35" x14ac:dyDescent="0.35">
      <c r="A998" s="4"/>
      <c r="B998" s="4"/>
      <c r="C998" s="4"/>
      <c r="D998" s="4"/>
      <c r="E998" s="4"/>
      <c r="F998" s="4"/>
      <c r="G998" s="4"/>
      <c r="H998" s="4"/>
      <c r="I998" s="4"/>
      <c r="AB998" s="4"/>
      <c r="AC998" s="4"/>
      <c r="AD998" s="4"/>
      <c r="AE998" s="4"/>
      <c r="AF998" s="4"/>
      <c r="AG998" s="4"/>
      <c r="AH998" s="4"/>
      <c r="AI998" s="4"/>
    </row>
    <row r="999" spans="1:35" x14ac:dyDescent="0.35">
      <c r="A999" s="4"/>
      <c r="B999" s="4"/>
      <c r="C999" s="4"/>
      <c r="D999" s="4"/>
      <c r="E999" s="4"/>
      <c r="F999" s="4"/>
      <c r="G999" s="4"/>
      <c r="H999" s="4"/>
      <c r="I999" s="4"/>
      <c r="AB999" s="4"/>
      <c r="AC999" s="4"/>
      <c r="AD999" s="4"/>
      <c r="AE999" s="4"/>
      <c r="AF999" s="4"/>
      <c r="AG999" s="4"/>
      <c r="AH999" s="4"/>
      <c r="AI999" s="4"/>
    </row>
    <row r="1000" spans="1:35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AB1000" s="4"/>
      <c r="AC1000" s="4"/>
      <c r="AD1000" s="4"/>
      <c r="AE1000" s="4"/>
      <c r="AF1000" s="4"/>
      <c r="AG1000" s="4"/>
      <c r="AH1000" s="4"/>
      <c r="AI1000" s="4"/>
    </row>
  </sheetData>
  <mergeCells count="4">
    <mergeCell ref="K3:M3"/>
    <mergeCell ref="K12:M12"/>
    <mergeCell ref="K15:M15"/>
    <mergeCell ref="K22:M22"/>
  </mergeCells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2C84-A8AD-48B6-B32D-C05B97018870}">
  <dimension ref="A1:W126"/>
  <sheetViews>
    <sheetView workbookViewId="0">
      <selection activeCell="O3" sqref="O3:W126"/>
    </sheetView>
  </sheetViews>
  <sheetFormatPr defaultColWidth="9" defaultRowHeight="12.75" x14ac:dyDescent="0.35"/>
  <cols>
    <col min="1" max="1" width="14" style="11" customWidth="1"/>
    <col min="2" max="2" width="12.73046875" style="11" customWidth="1"/>
    <col min="3" max="3" width="15" style="11" customWidth="1"/>
    <col min="4" max="4" width="13" style="11" customWidth="1"/>
    <col min="5" max="5" width="13.265625" style="11" customWidth="1"/>
    <col min="6" max="6" width="14.3984375" style="11" customWidth="1"/>
    <col min="7" max="7" width="13.265625" style="11" customWidth="1"/>
    <col min="8" max="8" width="13.3984375" style="11" customWidth="1"/>
    <col min="9" max="9" width="17.73046875" style="11" customWidth="1"/>
    <col min="10" max="10" width="9" style="11"/>
    <col min="11" max="11" width="13.1328125" style="11" customWidth="1"/>
    <col min="12" max="16384" width="9" style="11"/>
  </cols>
  <sheetData>
    <row r="1" spans="1:2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/>
      <c r="K1" s="4"/>
      <c r="L1" s="4"/>
      <c r="M1" s="4"/>
    </row>
    <row r="2" spans="1:23" x14ac:dyDescent="0.35">
      <c r="A2" s="4">
        <v>2.3277245554842799E-2</v>
      </c>
      <c r="B2" s="4">
        <f t="shared" ref="B2:B65" si="0">A2*$L$4+$L$5</f>
        <v>1.0465544911096856</v>
      </c>
      <c r="C2" s="4">
        <v>0.65445015172449861</v>
      </c>
      <c r="D2" s="4">
        <f>A2-$L$8</f>
        <v>-0.5278898819006046</v>
      </c>
      <c r="E2" s="4">
        <f>C2-$L$9</f>
        <v>-1.4704395699554809</v>
      </c>
      <c r="F2" s="4">
        <f>D2*E2</f>
        <v>0.77623017092577462</v>
      </c>
      <c r="G2" s="4">
        <f>D2*D2</f>
        <v>0.27866772741303425</v>
      </c>
      <c r="H2" s="4">
        <f>E2*E2</f>
        <v>2.1621925288908597</v>
      </c>
      <c r="I2" s="4">
        <f>(P27-$L$9)*(P27-$L$9)</f>
        <v>1.1626037334488057</v>
      </c>
      <c r="J2" s="7"/>
      <c r="K2" s="4"/>
      <c r="L2" s="4"/>
      <c r="M2" s="4"/>
    </row>
    <row r="3" spans="1:23" x14ac:dyDescent="0.35">
      <c r="A3" s="4">
        <v>2.9404884958406999E-2</v>
      </c>
      <c r="B3" s="4">
        <f t="shared" si="0"/>
        <v>1.058809769916814</v>
      </c>
      <c r="C3" s="4">
        <v>0.76057706179142692</v>
      </c>
      <c r="D3" s="4">
        <f t="shared" ref="D3:D66" si="1">A3-$L$8</f>
        <v>-0.5217622424970404</v>
      </c>
      <c r="E3" s="4">
        <f t="shared" ref="E3:E66" si="2">C3-$L$9</f>
        <v>-1.3643126598885524</v>
      </c>
      <c r="F3" s="4">
        <f t="shared" ref="F3:F66" si="3">D3*E3</f>
        <v>0.71184683289055306</v>
      </c>
      <c r="G3" s="4">
        <f t="shared" ref="G3:H66" si="4">D3*D3</f>
        <v>0.27223583769554038</v>
      </c>
      <c r="H3" s="4">
        <f t="shared" si="4"/>
        <v>1.861349033932177</v>
      </c>
      <c r="I3" s="4">
        <f t="shared" ref="I3:I66" si="5">(P28-$L$9)*(P28-$L$9)</f>
        <v>1.1357698439700787</v>
      </c>
      <c r="J3" s="4"/>
      <c r="K3" s="28" t="s">
        <v>9</v>
      </c>
      <c r="L3" s="28"/>
      <c r="M3" s="28"/>
      <c r="O3" t="s">
        <v>10</v>
      </c>
      <c r="P3"/>
      <c r="Q3"/>
      <c r="R3"/>
      <c r="S3"/>
      <c r="T3"/>
      <c r="U3"/>
      <c r="V3"/>
      <c r="W3"/>
    </row>
    <row r="4" spans="1:23" ht="13.15" thickBot="1" x14ac:dyDescent="0.4">
      <c r="A4" s="4">
        <v>2.97647603825416E-2</v>
      </c>
      <c r="B4" s="4">
        <f t="shared" si="0"/>
        <v>1.0595295207650832</v>
      </c>
      <c r="C4" s="4">
        <v>1.1442795187480059</v>
      </c>
      <c r="D4" s="4">
        <f t="shared" si="1"/>
        <v>-0.52140236707290577</v>
      </c>
      <c r="E4" s="4">
        <f t="shared" si="2"/>
        <v>-0.98061020293197343</v>
      </c>
      <c r="F4" s="4">
        <f t="shared" si="3"/>
        <v>0.51129248098457347</v>
      </c>
      <c r="G4" s="4">
        <f t="shared" si="4"/>
        <v>0.27186042838922919</v>
      </c>
      <c r="H4" s="4">
        <f t="shared" si="4"/>
        <v>0.96159637009428611</v>
      </c>
      <c r="I4" s="4">
        <f t="shared" si="5"/>
        <v>1.1342036336839412</v>
      </c>
      <c r="J4" s="4"/>
      <c r="K4" s="12" t="s">
        <v>11</v>
      </c>
      <c r="L4" s="12">
        <v>2</v>
      </c>
      <c r="M4" s="12"/>
      <c r="O4"/>
      <c r="P4"/>
      <c r="Q4"/>
      <c r="R4"/>
      <c r="S4"/>
      <c r="T4"/>
      <c r="U4"/>
      <c r="V4"/>
      <c r="W4"/>
    </row>
    <row r="5" spans="1:23" x14ac:dyDescent="0.35">
      <c r="A5" s="4">
        <v>4.1090561495908201E-2</v>
      </c>
      <c r="B5" s="4">
        <f t="shared" si="0"/>
        <v>1.0821811229918163</v>
      </c>
      <c r="C5" s="4">
        <v>0.81763572912976779</v>
      </c>
      <c r="D5" s="4">
        <f t="shared" si="1"/>
        <v>-0.51007656595953921</v>
      </c>
      <c r="E5" s="4">
        <f t="shared" si="2"/>
        <v>-1.3072539925502116</v>
      </c>
      <c r="F5" s="4">
        <f t="shared" si="3"/>
        <v>0.66679962735690901</v>
      </c>
      <c r="G5" s="4">
        <f t="shared" si="4"/>
        <v>0.26017810314107614</v>
      </c>
      <c r="H5" s="4">
        <f t="shared" si="4"/>
        <v>1.7089130010384685</v>
      </c>
      <c r="I5" s="4">
        <f t="shared" si="5"/>
        <v>1.0854648899659243</v>
      </c>
      <c r="J5" s="4"/>
      <c r="K5" s="12" t="s">
        <v>12</v>
      </c>
      <c r="L5" s="12">
        <v>1</v>
      </c>
      <c r="M5" s="12"/>
      <c r="O5" s="5" t="s">
        <v>13</v>
      </c>
      <c r="P5" s="5"/>
      <c r="Q5"/>
      <c r="R5"/>
      <c r="S5"/>
      <c r="T5"/>
      <c r="U5"/>
      <c r="V5"/>
      <c r="W5"/>
    </row>
    <row r="6" spans="1:23" x14ac:dyDescent="0.35">
      <c r="A6" s="4">
        <v>4.1915539319587601E-2</v>
      </c>
      <c r="B6" s="4">
        <f t="shared" si="0"/>
        <v>1.0838310786391752</v>
      </c>
      <c r="C6" s="4">
        <v>1.276773147174648</v>
      </c>
      <c r="D6" s="4">
        <f t="shared" si="1"/>
        <v>-0.5092515881358598</v>
      </c>
      <c r="E6" s="4">
        <f t="shared" si="2"/>
        <v>-0.8481165745053314</v>
      </c>
      <c r="F6" s="4">
        <f t="shared" si="3"/>
        <v>0.43190471249118528</v>
      </c>
      <c r="G6" s="4">
        <f t="shared" si="4"/>
        <v>0.25933718001889539</v>
      </c>
      <c r="H6" s="4">
        <f t="shared" si="4"/>
        <v>0.71930172395065739</v>
      </c>
      <c r="I6" s="4">
        <f t="shared" si="5"/>
        <v>1.0819565527412782</v>
      </c>
      <c r="J6" s="4"/>
      <c r="K6" s="4"/>
      <c r="L6" s="4"/>
      <c r="M6" s="4"/>
      <c r="O6" t="s">
        <v>14</v>
      </c>
      <c r="P6">
        <v>0.91164129237538782</v>
      </c>
      <c r="Q6"/>
      <c r="R6"/>
      <c r="S6"/>
      <c r="T6"/>
      <c r="U6"/>
      <c r="V6"/>
      <c r="W6"/>
    </row>
    <row r="7" spans="1:23" x14ac:dyDescent="0.35">
      <c r="A7" s="4">
        <v>4.8201481149293901E-2</v>
      </c>
      <c r="B7" s="4">
        <f t="shared" si="0"/>
        <v>1.0964029622985878</v>
      </c>
      <c r="C7" s="4">
        <v>1.4438773661029003</v>
      </c>
      <c r="D7" s="4">
        <f t="shared" si="1"/>
        <v>-0.50296564630615348</v>
      </c>
      <c r="E7" s="4">
        <f t="shared" si="2"/>
        <v>-0.68101235557707906</v>
      </c>
      <c r="F7" s="4">
        <f t="shared" si="3"/>
        <v>0.34252581956530159</v>
      </c>
      <c r="G7" s="4">
        <f t="shared" si="4"/>
        <v>0.25297444136416669</v>
      </c>
      <c r="H7" s="4">
        <f t="shared" si="4"/>
        <v>0.46377782844864196</v>
      </c>
      <c r="I7" s="4">
        <f t="shared" si="5"/>
        <v>1.0554111619864224</v>
      </c>
      <c r="J7" s="4"/>
      <c r="K7" s="4"/>
      <c r="L7" s="4"/>
      <c r="M7" s="4"/>
      <c r="O7" t="s">
        <v>15</v>
      </c>
      <c r="P7">
        <v>0.83108984596386737</v>
      </c>
      <c r="Q7"/>
      <c r="R7"/>
      <c r="S7"/>
      <c r="T7"/>
      <c r="U7"/>
      <c r="V7"/>
      <c r="W7"/>
    </row>
    <row r="8" spans="1:23" x14ac:dyDescent="0.35">
      <c r="A8" s="4">
        <v>6.2883950013014597E-2</v>
      </c>
      <c r="B8" s="4">
        <f t="shared" si="0"/>
        <v>1.1257679000260292</v>
      </c>
      <c r="C8" s="4">
        <v>1.6173465919611894</v>
      </c>
      <c r="D8" s="4">
        <f t="shared" si="1"/>
        <v>-0.48828317744243277</v>
      </c>
      <c r="E8" s="4">
        <f t="shared" si="2"/>
        <v>-0.50754312971879001</v>
      </c>
      <c r="F8" s="4">
        <f t="shared" si="3"/>
        <v>0.24782477206816761</v>
      </c>
      <c r="G8" s="4">
        <f t="shared" si="4"/>
        <v>0.2384204613732783</v>
      </c>
      <c r="H8" s="4">
        <f t="shared" si="4"/>
        <v>0.25760002852474451</v>
      </c>
      <c r="I8" s="4">
        <f t="shared" si="5"/>
        <v>0.99469185433273477</v>
      </c>
      <c r="J8" s="4"/>
      <c r="K8" s="4" t="s">
        <v>16</v>
      </c>
      <c r="L8" s="4">
        <f>AVERAGE(A2:A101)</f>
        <v>0.55116712745544738</v>
      </c>
      <c r="M8" s="4"/>
      <c r="O8" t="s">
        <v>17</v>
      </c>
      <c r="P8">
        <v>0.82936627296349874</v>
      </c>
      <c r="Q8"/>
      <c r="R8"/>
      <c r="S8"/>
      <c r="T8"/>
      <c r="U8"/>
      <c r="V8"/>
      <c r="W8"/>
    </row>
    <row r="9" spans="1:23" x14ac:dyDescent="0.35">
      <c r="A9" s="4">
        <v>7.37291581949263E-2</v>
      </c>
      <c r="B9" s="4">
        <f t="shared" si="0"/>
        <v>1.1474583163898526</v>
      </c>
      <c r="C9" s="4">
        <v>1.6434381905778817</v>
      </c>
      <c r="D9" s="4">
        <f t="shared" si="1"/>
        <v>-0.47743796926052107</v>
      </c>
      <c r="E9" s="4">
        <f t="shared" si="2"/>
        <v>-0.48145153110209771</v>
      </c>
      <c r="F9" s="4">
        <f t="shared" si="3"/>
        <v>0.22986324130675412</v>
      </c>
      <c r="G9" s="4">
        <f t="shared" si="4"/>
        <v>0.22794701449161026</v>
      </c>
      <c r="H9" s="4">
        <f t="shared" si="4"/>
        <v>0.23179557680055415</v>
      </c>
      <c r="I9" s="4">
        <f t="shared" si="5"/>
        <v>0.95099655972598818</v>
      </c>
      <c r="J9" s="4"/>
      <c r="K9" s="4" t="s">
        <v>18</v>
      </c>
      <c r="L9" s="4">
        <f>AVERAGE(C2:C101)</f>
        <v>2.1248897216799794</v>
      </c>
      <c r="M9" s="4"/>
      <c r="O9" t="s">
        <v>19</v>
      </c>
      <c r="P9">
        <v>0.2705223364147476</v>
      </c>
      <c r="Q9"/>
      <c r="R9"/>
      <c r="S9"/>
      <c r="T9"/>
      <c r="U9"/>
      <c r="V9"/>
      <c r="W9"/>
    </row>
    <row r="10" spans="1:23" ht="13.15" thickBot="1" x14ac:dyDescent="0.4">
      <c r="A10" s="4">
        <v>9.6032873449275594E-2</v>
      </c>
      <c r="B10" s="4">
        <f t="shared" si="0"/>
        <v>1.1920657468985512</v>
      </c>
      <c r="C10" s="4">
        <v>1.378063956937216</v>
      </c>
      <c r="D10" s="4">
        <f t="shared" si="1"/>
        <v>-0.4551342540061718</v>
      </c>
      <c r="E10" s="4">
        <f t="shared" si="2"/>
        <v>-0.74682576474276341</v>
      </c>
      <c r="F10" s="4">
        <f t="shared" si="3"/>
        <v>0.33990598730878641</v>
      </c>
      <c r="G10" s="4">
        <f t="shared" si="4"/>
        <v>0.20714718916975453</v>
      </c>
      <c r="H10" s="4">
        <f t="shared" si="4"/>
        <v>0.55774872288361343</v>
      </c>
      <c r="I10" s="4">
        <f t="shared" si="5"/>
        <v>0.86421954109250088</v>
      </c>
      <c r="J10" s="4"/>
      <c r="K10" s="4"/>
      <c r="L10" s="4"/>
      <c r="M10" s="4"/>
      <c r="O10" s="1" t="s">
        <v>20</v>
      </c>
      <c r="P10" s="1">
        <v>100</v>
      </c>
      <c r="Q10"/>
      <c r="R10"/>
      <c r="S10"/>
      <c r="T10"/>
      <c r="U10"/>
      <c r="V10"/>
      <c r="W10"/>
    </row>
    <row r="11" spans="1:23" x14ac:dyDescent="0.35">
      <c r="A11" s="4">
        <v>0.102108978867122</v>
      </c>
      <c r="B11" s="4">
        <f t="shared" si="0"/>
        <v>1.204217957734244</v>
      </c>
      <c r="C11" s="4">
        <v>1.1397309391572761</v>
      </c>
      <c r="D11" s="4">
        <f t="shared" si="1"/>
        <v>-0.44905814858832538</v>
      </c>
      <c r="E11" s="4">
        <f t="shared" si="2"/>
        <v>-0.98515878252270328</v>
      </c>
      <c r="F11" s="4">
        <f t="shared" si="3"/>
        <v>0.44239357894517384</v>
      </c>
      <c r="G11" s="4">
        <f t="shared" si="4"/>
        <v>0.20165322081357451</v>
      </c>
      <c r="H11" s="4">
        <f t="shared" si="4"/>
        <v>0.97053782678161493</v>
      </c>
      <c r="I11" s="4">
        <f t="shared" si="5"/>
        <v>0.84129866617942772</v>
      </c>
      <c r="J11" s="4"/>
      <c r="K11" s="4"/>
      <c r="L11" s="4"/>
      <c r="M11" s="4"/>
      <c r="O11"/>
      <c r="P11"/>
      <c r="Q11"/>
      <c r="R11"/>
      <c r="S11"/>
      <c r="T11"/>
      <c r="U11"/>
      <c r="V11"/>
      <c r="W11"/>
    </row>
    <row r="12" spans="1:23" ht="13.15" thickBot="1" x14ac:dyDescent="0.4">
      <c r="A12" s="4">
        <v>0.118786205466653</v>
      </c>
      <c r="B12" s="4">
        <f t="shared" si="0"/>
        <v>1.2375724109333059</v>
      </c>
      <c r="C12" s="4">
        <v>1.2804717540232144</v>
      </c>
      <c r="D12" s="4">
        <f t="shared" si="1"/>
        <v>-0.43238092198879441</v>
      </c>
      <c r="E12" s="4">
        <f t="shared" si="2"/>
        <v>-0.84441796765676491</v>
      </c>
      <c r="F12" s="4">
        <f t="shared" si="3"/>
        <v>0.36511021939933597</v>
      </c>
      <c r="G12" s="4">
        <f t="shared" si="4"/>
        <v>0.18695326169987991</v>
      </c>
      <c r="H12" s="4">
        <f t="shared" si="4"/>
        <v>0.7130417041015813</v>
      </c>
      <c r="I12" s="4">
        <f t="shared" si="5"/>
        <v>0.77997033259096216</v>
      </c>
      <c r="J12" s="4"/>
      <c r="K12" s="29" t="s">
        <v>21</v>
      </c>
      <c r="L12" s="29"/>
      <c r="M12" s="29"/>
      <c r="O12" t="s">
        <v>22</v>
      </c>
      <c r="P12"/>
      <c r="Q12"/>
      <c r="R12"/>
      <c r="S12"/>
      <c r="T12"/>
      <c r="U12"/>
      <c r="V12"/>
      <c r="W12"/>
    </row>
    <row r="13" spans="1:23" x14ac:dyDescent="0.35">
      <c r="A13" s="4">
        <v>0.130581509060721</v>
      </c>
      <c r="B13" s="4">
        <f t="shared" si="0"/>
        <v>1.2611630181214419</v>
      </c>
      <c r="C13" s="4">
        <v>1.61962521162455</v>
      </c>
      <c r="D13" s="4">
        <f t="shared" si="1"/>
        <v>-0.42058561839472641</v>
      </c>
      <c r="E13" s="4">
        <f t="shared" si="2"/>
        <v>-0.50526451005542938</v>
      </c>
      <c r="F13" s="4">
        <f t="shared" si="3"/>
        <v>0.21250698641457122</v>
      </c>
      <c r="G13" s="4">
        <f t="shared" si="4"/>
        <v>0.17689226240047443</v>
      </c>
      <c r="H13" s="4">
        <f t="shared" si="4"/>
        <v>0.25529222512155308</v>
      </c>
      <c r="I13" s="4">
        <f t="shared" si="5"/>
        <v>0.73799577222008095</v>
      </c>
      <c r="J13" s="4"/>
      <c r="K13" s="13" t="s">
        <v>23</v>
      </c>
      <c r="L13" s="13">
        <f>(SUM(F2:F101))/((SQRT(SUM(G2:G101)))*(SQRT(SUM(H2:H101))))</f>
        <v>0.91164129237538827</v>
      </c>
      <c r="M13" s="13"/>
      <c r="O13" s="2"/>
      <c r="P13" s="2" t="s">
        <v>24</v>
      </c>
      <c r="Q13" s="2" t="s">
        <v>25</v>
      </c>
      <c r="R13" s="2" t="s">
        <v>26</v>
      </c>
      <c r="S13" s="2" t="s">
        <v>27</v>
      </c>
      <c r="T13" s="2" t="s">
        <v>28</v>
      </c>
      <c r="U13"/>
      <c r="V13"/>
      <c r="W13"/>
    </row>
    <row r="14" spans="1:23" x14ac:dyDescent="0.35">
      <c r="A14" s="4">
        <v>0.162932576925785</v>
      </c>
      <c r="B14" s="4">
        <f t="shared" si="0"/>
        <v>1.32586515385157</v>
      </c>
      <c r="C14" s="4">
        <v>1.3339955133161254</v>
      </c>
      <c r="D14" s="4">
        <f t="shared" si="1"/>
        <v>-0.38823455052966238</v>
      </c>
      <c r="E14" s="4">
        <f t="shared" si="2"/>
        <v>-0.79089420836385393</v>
      </c>
      <c r="F14" s="4">
        <f t="shared" si="3"/>
        <v>0.30705245750065396</v>
      </c>
      <c r="G14" s="4">
        <f t="shared" si="4"/>
        <v>0.15072606622496898</v>
      </c>
      <c r="H14" s="4">
        <f t="shared" si="4"/>
        <v>0.62551364882348726</v>
      </c>
      <c r="I14" s="4">
        <f t="shared" si="5"/>
        <v>0.62883021635825254</v>
      </c>
      <c r="J14" s="4"/>
      <c r="K14" s="4"/>
      <c r="L14" s="4"/>
      <c r="M14" s="4"/>
      <c r="O14" t="s">
        <v>29</v>
      </c>
      <c r="P14">
        <v>1</v>
      </c>
      <c r="Q14">
        <v>35.287797553851057</v>
      </c>
      <c r="R14">
        <v>35.287797553851057</v>
      </c>
      <c r="S14">
        <v>482.19010496572145</v>
      </c>
      <c r="T14">
        <v>1.2579082976370686E-39</v>
      </c>
      <c r="U14"/>
      <c r="V14"/>
      <c r="W14"/>
    </row>
    <row r="15" spans="1:23" x14ac:dyDescent="0.35">
      <c r="A15" s="4">
        <v>0.17299762955484099</v>
      </c>
      <c r="B15" s="4">
        <f t="shared" si="0"/>
        <v>1.345995259109682</v>
      </c>
      <c r="C15" s="4">
        <v>1.3828617122107416</v>
      </c>
      <c r="D15" s="4">
        <f t="shared" si="1"/>
        <v>-0.37816949790060639</v>
      </c>
      <c r="E15" s="4">
        <f t="shared" si="2"/>
        <v>-0.74202800946923775</v>
      </c>
      <c r="F15" s="4">
        <f t="shared" si="3"/>
        <v>0.28061235976916804</v>
      </c>
      <c r="G15" s="4">
        <f t="shared" si="4"/>
        <v>0.14301216914239673</v>
      </c>
      <c r="H15" s="4">
        <f t="shared" si="4"/>
        <v>0.55060556683687922</v>
      </c>
      <c r="I15" s="4">
        <f t="shared" si="5"/>
        <v>0.59664778306792055</v>
      </c>
      <c r="J15" s="4"/>
      <c r="K15" s="30" t="s">
        <v>30</v>
      </c>
      <c r="L15" s="30"/>
      <c r="M15" s="30"/>
      <c r="O15" t="s">
        <v>31</v>
      </c>
      <c r="P15">
        <v>98</v>
      </c>
      <c r="Q15">
        <v>7.1718687809308008</v>
      </c>
      <c r="R15">
        <v>7.3182334499293886E-2</v>
      </c>
      <c r="S15"/>
      <c r="T15"/>
      <c r="U15"/>
      <c r="V15"/>
      <c r="W15"/>
    </row>
    <row r="16" spans="1:23" ht="13.15" thickBot="1" x14ac:dyDescent="0.4">
      <c r="A16" s="4">
        <v>0.18210732067763799</v>
      </c>
      <c r="B16" s="4">
        <f t="shared" si="0"/>
        <v>1.364214641355276</v>
      </c>
      <c r="C16" s="4">
        <v>1.5168099038261682</v>
      </c>
      <c r="D16" s="4">
        <f t="shared" si="1"/>
        <v>-0.36905980677780936</v>
      </c>
      <c r="E16" s="4">
        <f t="shared" si="2"/>
        <v>-0.60807981785381116</v>
      </c>
      <c r="F16" s="4">
        <f t="shared" si="3"/>
        <v>0.22441782008261305</v>
      </c>
      <c r="G16" s="4">
        <f t="shared" si="4"/>
        <v>0.13620514097887398</v>
      </c>
      <c r="H16" s="4">
        <f t="shared" si="4"/>
        <v>0.36976106488112415</v>
      </c>
      <c r="I16" s="4">
        <f t="shared" si="5"/>
        <v>0.5682488133340734</v>
      </c>
      <c r="J16" s="4"/>
      <c r="K16" s="14" t="s">
        <v>32</v>
      </c>
      <c r="L16" s="14">
        <f>L13*L13</f>
        <v>0.83108984596386815</v>
      </c>
      <c r="M16" s="14"/>
      <c r="O16" s="1" t="s">
        <v>33</v>
      </c>
      <c r="P16" s="1">
        <v>99</v>
      </c>
      <c r="Q16" s="1">
        <v>42.459666334781858</v>
      </c>
      <c r="R16" s="1"/>
      <c r="S16" s="1"/>
      <c r="T16" s="1"/>
      <c r="U16"/>
      <c r="V16"/>
      <c r="W16"/>
    </row>
    <row r="17" spans="1:23" ht="13.15" thickBot="1" x14ac:dyDescent="0.4">
      <c r="A17" s="4">
        <v>0.19903527288686201</v>
      </c>
      <c r="B17" s="4">
        <f t="shared" si="0"/>
        <v>1.3980705457737241</v>
      </c>
      <c r="C17" s="4">
        <v>0.90927200668150354</v>
      </c>
      <c r="D17" s="4">
        <f t="shared" si="1"/>
        <v>-0.35213185456858537</v>
      </c>
      <c r="E17" s="4">
        <f t="shared" si="2"/>
        <v>-1.2156177149984759</v>
      </c>
      <c r="F17" s="4">
        <f t="shared" si="3"/>
        <v>0.42805772042883938</v>
      </c>
      <c r="G17" s="4">
        <f t="shared" si="4"/>
        <v>0.12399684300191136</v>
      </c>
      <c r="H17" s="4">
        <f t="shared" si="4"/>
        <v>1.4777264290181158</v>
      </c>
      <c r="I17" s="4">
        <f t="shared" si="5"/>
        <v>0.5173157076643411</v>
      </c>
      <c r="J17" s="4"/>
      <c r="K17" s="4"/>
      <c r="L17" s="4"/>
      <c r="M17" s="4"/>
      <c r="O17"/>
      <c r="P17"/>
      <c r="Q17"/>
      <c r="R17"/>
      <c r="S17"/>
      <c r="T17"/>
      <c r="U17"/>
      <c r="V17"/>
      <c r="W17"/>
    </row>
    <row r="18" spans="1:23" x14ac:dyDescent="0.35">
      <c r="A18" s="4">
        <v>0.21769834850193701</v>
      </c>
      <c r="B18" s="4">
        <f t="shared" si="0"/>
        <v>1.4353966970038741</v>
      </c>
      <c r="C18" s="4">
        <v>1.6332895182186296</v>
      </c>
      <c r="D18" s="4">
        <f t="shared" si="1"/>
        <v>-0.33346877895351035</v>
      </c>
      <c r="E18" s="4">
        <f t="shared" si="2"/>
        <v>-0.49160020346134981</v>
      </c>
      <c r="F18" s="4">
        <f t="shared" si="3"/>
        <v>0.16393331958155358</v>
      </c>
      <c r="G18" s="4">
        <f t="shared" si="4"/>
        <v>0.11120142653674514</v>
      </c>
      <c r="H18" s="4">
        <f t="shared" si="4"/>
        <v>0.24167076004324053</v>
      </c>
      <c r="I18" s="4">
        <f t="shared" si="5"/>
        <v>0.46393313950141313</v>
      </c>
      <c r="J18" s="4"/>
      <c r="K18" s="4"/>
      <c r="L18" s="4"/>
      <c r="M18" s="4"/>
      <c r="O18" s="2"/>
      <c r="P18" s="2" t="s">
        <v>34</v>
      </c>
      <c r="Q18" s="2" t="s">
        <v>19</v>
      </c>
      <c r="R18" s="2" t="s">
        <v>35</v>
      </c>
      <c r="S18" s="2" t="s">
        <v>36</v>
      </c>
      <c r="T18" s="2" t="s">
        <v>37</v>
      </c>
      <c r="U18" s="2" t="s">
        <v>38</v>
      </c>
      <c r="V18" s="2" t="s">
        <v>39</v>
      </c>
      <c r="W18" s="2" t="s">
        <v>40</v>
      </c>
    </row>
    <row r="19" spans="1:23" x14ac:dyDescent="0.35">
      <c r="A19" s="4">
        <v>0.220209909960456</v>
      </c>
      <c r="B19" s="4">
        <f t="shared" si="0"/>
        <v>1.4404198199209119</v>
      </c>
      <c r="C19" s="4">
        <v>1.5089294585671507</v>
      </c>
      <c r="D19" s="4">
        <f t="shared" si="1"/>
        <v>-0.33095721749499141</v>
      </c>
      <c r="E19" s="4">
        <f t="shared" si="2"/>
        <v>-0.6159602631128287</v>
      </c>
      <c r="F19" s="4">
        <f t="shared" si="3"/>
        <v>0.20385649476730458</v>
      </c>
      <c r="G19" s="4">
        <f t="shared" si="4"/>
        <v>0.10953267981202705</v>
      </c>
      <c r="H19" s="4">
        <f t="shared" si="4"/>
        <v>0.37940704573402517</v>
      </c>
      <c r="I19" s="4">
        <f t="shared" si="5"/>
        <v>0.45697111634089771</v>
      </c>
      <c r="J19" s="4"/>
      <c r="K19" s="4" t="s">
        <v>41</v>
      </c>
      <c r="L19" s="4">
        <f>SUM(I2:I101)</f>
        <v>35.287797553851092</v>
      </c>
      <c r="M19" s="4"/>
      <c r="O19" t="s">
        <v>42</v>
      </c>
      <c r="P19">
        <v>0.99910376643428722</v>
      </c>
      <c r="Q19">
        <v>5.7967532678991629E-2</v>
      </c>
      <c r="R19">
        <v>17.235575161824656</v>
      </c>
      <c r="S19">
        <v>1.9907743539552997E-31</v>
      </c>
      <c r="T19">
        <v>0.88406908441467169</v>
      </c>
      <c r="U19">
        <v>1.1141384484539028</v>
      </c>
      <c r="V19">
        <v>0.88406908441467169</v>
      </c>
      <c r="W19">
        <v>1.1141384484539028</v>
      </c>
    </row>
    <row r="20" spans="1:23" ht="13.15" thickBot="1" x14ac:dyDescent="0.4">
      <c r="A20" s="4">
        <v>0.25166220464057198</v>
      </c>
      <c r="B20" s="4">
        <f t="shared" si="0"/>
        <v>1.503324409281144</v>
      </c>
      <c r="C20" s="4">
        <v>1.0812881153877087</v>
      </c>
      <c r="D20" s="4">
        <f t="shared" si="1"/>
        <v>-0.2995049228148754</v>
      </c>
      <c r="E20" s="4">
        <f t="shared" si="2"/>
        <v>-1.0436016062922706</v>
      </c>
      <c r="F20" s="4">
        <f t="shared" si="3"/>
        <v>0.31256381854204651</v>
      </c>
      <c r="G20" s="4">
        <f t="shared" si="4"/>
        <v>8.9703198790344468E-2</v>
      </c>
      <c r="H20" s="4">
        <f t="shared" si="4"/>
        <v>1.0891043126558073</v>
      </c>
      <c r="I20" s="4">
        <f t="shared" si="5"/>
        <v>0.37424238100373886</v>
      </c>
      <c r="J20" s="4"/>
      <c r="K20" s="4" t="s">
        <v>43</v>
      </c>
      <c r="L20" s="4">
        <f>SUM(H2:H101)</f>
        <v>42.459666334781858</v>
      </c>
      <c r="M20" s="4"/>
      <c r="O20" s="1" t="s">
        <v>44</v>
      </c>
      <c r="P20" s="1">
        <v>2.0425491637047841</v>
      </c>
      <c r="Q20" s="1">
        <v>9.3017223444535821E-2</v>
      </c>
      <c r="R20" s="1">
        <v>21.958827495240303</v>
      </c>
      <c r="S20" s="1">
        <v>1.2579082976370686E-39</v>
      </c>
      <c r="T20" s="1">
        <v>1.8579595110703597</v>
      </c>
      <c r="U20" s="1">
        <v>2.2271388163392087</v>
      </c>
      <c r="V20" s="1">
        <v>1.8579595110703597</v>
      </c>
      <c r="W20" s="1">
        <v>2.2271388163392087</v>
      </c>
    </row>
    <row r="21" spans="1:23" x14ac:dyDescent="0.35">
      <c r="A21" s="4">
        <v>0.27057240890817702</v>
      </c>
      <c r="B21" s="4">
        <f t="shared" si="0"/>
        <v>1.541144817816354</v>
      </c>
      <c r="C21" s="4">
        <v>1.4815295888454609</v>
      </c>
      <c r="D21" s="4">
        <f t="shared" si="1"/>
        <v>-0.28059471854727036</v>
      </c>
      <c r="E21" s="4">
        <f t="shared" si="2"/>
        <v>-0.64336013283451843</v>
      </c>
      <c r="F21" s="4">
        <f t="shared" si="3"/>
        <v>0.18052345539723616</v>
      </c>
      <c r="G21" s="4">
        <f t="shared" si="4"/>
        <v>7.8733396076621873E-2</v>
      </c>
      <c r="H21" s="4">
        <f t="shared" si="4"/>
        <v>0.41391226052084917</v>
      </c>
      <c r="I21" s="4">
        <f t="shared" si="5"/>
        <v>0.32847628634840859</v>
      </c>
      <c r="J21" s="4"/>
      <c r="K21" s="4"/>
      <c r="L21" s="4"/>
      <c r="M21" s="4"/>
      <c r="O21"/>
      <c r="P21"/>
      <c r="Q21"/>
      <c r="R21"/>
      <c r="S21"/>
      <c r="T21"/>
      <c r="U21"/>
      <c r="V21"/>
      <c r="W21"/>
    </row>
    <row r="22" spans="1:23" x14ac:dyDescent="0.35">
      <c r="A22" s="4">
        <v>0.28274156750895202</v>
      </c>
      <c r="B22" s="4">
        <f t="shared" si="0"/>
        <v>1.5654831350179039</v>
      </c>
      <c r="C22" s="4">
        <v>1.9001273143120065</v>
      </c>
      <c r="D22" s="4">
        <f t="shared" si="1"/>
        <v>-0.26842555994649536</v>
      </c>
      <c r="E22" s="4">
        <f t="shared" si="2"/>
        <v>-0.22476240736797282</v>
      </c>
      <c r="F22" s="4">
        <f t="shared" si="3"/>
        <v>6.0331975052670399E-2</v>
      </c>
      <c r="G22" s="4">
        <f t="shared" si="4"/>
        <v>7.2052281232589582E-2</v>
      </c>
      <c r="H22" s="4">
        <f t="shared" si="4"/>
        <v>5.0518139765846563E-2</v>
      </c>
      <c r="I22" s="4">
        <f t="shared" si="5"/>
        <v>0.30060262787571651</v>
      </c>
      <c r="J22" s="4"/>
      <c r="K22" s="31" t="s">
        <v>45</v>
      </c>
      <c r="L22" s="31"/>
      <c r="M22" s="31"/>
      <c r="O22"/>
      <c r="P22"/>
      <c r="Q22"/>
      <c r="R22"/>
      <c r="S22"/>
      <c r="T22"/>
      <c r="U22"/>
      <c r="V22"/>
      <c r="W22"/>
    </row>
    <row r="23" spans="1:23" x14ac:dyDescent="0.35">
      <c r="A23" s="4">
        <v>0.31079497671904999</v>
      </c>
      <c r="B23" s="4">
        <f t="shared" si="0"/>
        <v>1.6215899534381</v>
      </c>
      <c r="C23" s="4">
        <v>1.4279417965975898</v>
      </c>
      <c r="D23" s="4">
        <f t="shared" si="1"/>
        <v>-0.24037215073639739</v>
      </c>
      <c r="E23" s="4">
        <f t="shared" si="2"/>
        <v>-0.69694792508238956</v>
      </c>
      <c r="F23" s="4">
        <f t="shared" si="3"/>
        <v>0.16752687170332353</v>
      </c>
      <c r="G23" s="4">
        <f t="shared" si="4"/>
        <v>5.777877084964135E-2</v>
      </c>
      <c r="H23" s="4">
        <f t="shared" si="4"/>
        <v>0.4857364102766481</v>
      </c>
      <c r="I23" s="4">
        <f t="shared" si="5"/>
        <v>0.24105344141380503</v>
      </c>
      <c r="J23" s="4"/>
      <c r="K23" s="15" t="s">
        <v>46</v>
      </c>
      <c r="L23" s="15">
        <f>L19/L20</f>
        <v>0.83108984596386815</v>
      </c>
      <c r="M23" s="15"/>
      <c r="O23"/>
      <c r="P23"/>
      <c r="Q23"/>
      <c r="R23"/>
      <c r="S23"/>
      <c r="T23"/>
      <c r="U23"/>
      <c r="V23"/>
      <c r="W23"/>
    </row>
    <row r="24" spans="1:23" x14ac:dyDescent="0.35">
      <c r="A24" s="4">
        <v>0.31732385218528802</v>
      </c>
      <c r="B24" s="4">
        <f t="shared" si="0"/>
        <v>1.634647704370576</v>
      </c>
      <c r="C24" s="4">
        <v>1.3723512086954366</v>
      </c>
      <c r="D24" s="4">
        <f t="shared" si="1"/>
        <v>-0.23384327527015936</v>
      </c>
      <c r="E24" s="4">
        <f t="shared" si="2"/>
        <v>-0.75253851298454277</v>
      </c>
      <c r="F24" s="4">
        <f t="shared" si="3"/>
        <v>0.17597607064324083</v>
      </c>
      <c r="G24" s="4">
        <f t="shared" si="4"/>
        <v>5.4682677389075521E-2</v>
      </c>
      <c r="H24" s="4">
        <f t="shared" si="4"/>
        <v>0.5663142135249869</v>
      </c>
      <c r="I24" s="4">
        <f t="shared" si="5"/>
        <v>0.22813651755693826</v>
      </c>
      <c r="J24" s="4"/>
      <c r="K24" s="4"/>
      <c r="L24" s="4"/>
      <c r="M24" s="4"/>
      <c r="O24" t="s">
        <v>47</v>
      </c>
      <c r="P24"/>
      <c r="Q24"/>
      <c r="R24"/>
      <c r="S24"/>
      <c r="T24"/>
      <c r="U24"/>
      <c r="V24"/>
      <c r="W24"/>
    </row>
    <row r="25" spans="1:23" ht="13.15" thickBot="1" x14ac:dyDescent="0.4">
      <c r="A25" s="4">
        <v>0.31733022486033002</v>
      </c>
      <c r="B25" s="4">
        <f t="shared" si="0"/>
        <v>1.63466044972066</v>
      </c>
      <c r="C25" s="4">
        <v>1.7320951540226024</v>
      </c>
      <c r="D25" s="4">
        <f t="shared" si="1"/>
        <v>-0.23383690259511736</v>
      </c>
      <c r="E25" s="4">
        <f t="shared" si="2"/>
        <v>-0.39279456765737697</v>
      </c>
      <c r="F25" s="4">
        <f t="shared" si="3"/>
        <v>9.1849865057189298E-2</v>
      </c>
      <c r="G25" s="4">
        <f t="shared" si="4"/>
        <v>5.4679697015278403E-2</v>
      </c>
      <c r="H25" s="4">
        <f t="shared" si="4"/>
        <v>0.15428757238114568</v>
      </c>
      <c r="I25" s="4">
        <f t="shared" si="5"/>
        <v>0.22812408341633736</v>
      </c>
      <c r="J25" s="4"/>
      <c r="K25" s="4"/>
      <c r="L25" s="4"/>
      <c r="M25" s="4"/>
      <c r="O25"/>
      <c r="P25"/>
      <c r="Q25"/>
      <c r="R25"/>
      <c r="S25"/>
      <c r="T25"/>
      <c r="U25"/>
      <c r="V25"/>
      <c r="W25"/>
    </row>
    <row r="26" spans="1:23" x14ac:dyDescent="0.35">
      <c r="A26" s="4">
        <v>0.32045430490495302</v>
      </c>
      <c r="B26" s="4">
        <f t="shared" si="0"/>
        <v>1.6409086098099062</v>
      </c>
      <c r="C26" s="4">
        <v>1.3102582110859471</v>
      </c>
      <c r="D26" s="4">
        <f t="shared" si="1"/>
        <v>-0.23071282255049436</v>
      </c>
      <c r="E26" s="4">
        <f t="shared" si="2"/>
        <v>-0.81463151059403227</v>
      </c>
      <c r="F26" s="4">
        <f t="shared" si="3"/>
        <v>0.18794593514772212</v>
      </c>
      <c r="G26" s="4">
        <f t="shared" si="4"/>
        <v>5.3228406489215896E-2</v>
      </c>
      <c r="H26" s="4">
        <f t="shared" si="4"/>
        <v>0.66362449805271495</v>
      </c>
      <c r="I26" s="4">
        <f t="shared" si="5"/>
        <v>0.2220692890575405</v>
      </c>
      <c r="J26" s="4"/>
      <c r="K26" s="4" t="s">
        <v>53</v>
      </c>
      <c r="L26" s="4">
        <f>_xlfn.VAR.S(C2:C101)</f>
        <v>0.4288855185331511</v>
      </c>
      <c r="M26" s="4"/>
      <c r="O26" s="2" t="s">
        <v>48</v>
      </c>
      <c r="P26" s="2" t="s">
        <v>49</v>
      </c>
      <c r="Q26" s="2" t="s">
        <v>50</v>
      </c>
      <c r="R26" s="2" t="s">
        <v>51</v>
      </c>
      <c r="S26"/>
      <c r="T26"/>
      <c r="U26"/>
      <c r="V26"/>
      <c r="W26"/>
    </row>
    <row r="27" spans="1:23" x14ac:dyDescent="0.35">
      <c r="A27" s="4">
        <v>0.32188745981702799</v>
      </c>
      <c r="B27" s="4">
        <f t="shared" si="0"/>
        <v>1.6437749196340561</v>
      </c>
      <c r="C27" s="4">
        <v>1.9155022301290003</v>
      </c>
      <c r="D27" s="4">
        <f t="shared" si="1"/>
        <v>-0.22927966763841939</v>
      </c>
      <c r="E27" s="4">
        <f t="shared" si="2"/>
        <v>-0.20938749155097902</v>
      </c>
      <c r="F27" s="4">
        <f t="shared" si="3"/>
        <v>4.8008294470450817E-2</v>
      </c>
      <c r="G27" s="4">
        <f t="shared" si="4"/>
        <v>5.2569165992384058E-2</v>
      </c>
      <c r="H27" s="4">
        <f t="shared" si="4"/>
        <v>4.3843121618011308E-2</v>
      </c>
      <c r="I27" s="4">
        <f t="shared" si="5"/>
        <v>0.21931893303328046</v>
      </c>
      <c r="J27" s="4"/>
      <c r="K27" s="4"/>
      <c r="L27" s="4"/>
      <c r="M27" s="4"/>
      <c r="O27">
        <v>1</v>
      </c>
      <c r="P27">
        <v>1.0466486848756822</v>
      </c>
      <c r="Q27">
        <v>-0.39219853315118358</v>
      </c>
      <c r="R27">
        <v>-1.4571605160371985</v>
      </c>
      <c r="S27"/>
      <c r="T27"/>
      <c r="U27"/>
      <c r="V27"/>
      <c r="W27"/>
    </row>
    <row r="28" spans="1:23" x14ac:dyDescent="0.35">
      <c r="A28" s="4">
        <v>0.32692980837713098</v>
      </c>
      <c r="B28" s="4">
        <f t="shared" si="0"/>
        <v>1.6538596167542621</v>
      </c>
      <c r="C28" s="4">
        <v>1.3460943839514987</v>
      </c>
      <c r="D28" s="4">
        <f t="shared" si="1"/>
        <v>-0.2242373190783164</v>
      </c>
      <c r="E28" s="4">
        <f t="shared" si="2"/>
        <v>-0.77879533772848064</v>
      </c>
      <c r="F28" s="4">
        <f t="shared" si="3"/>
        <v>0.17463497864292649</v>
      </c>
      <c r="G28" s="4">
        <f t="shared" si="4"/>
        <v>5.0282375267430679E-2</v>
      </c>
      <c r="H28" s="4">
        <f t="shared" si="4"/>
        <v>0.60652217806761821</v>
      </c>
      <c r="I28" s="4">
        <f t="shared" si="5"/>
        <v>0.20977842592423024</v>
      </c>
      <c r="J28" s="4"/>
      <c r="K28" s="4"/>
      <c r="L28" s="4"/>
      <c r="M28" s="4"/>
      <c r="O28">
        <v>2</v>
      </c>
      <c r="P28">
        <v>1.0591646896149167</v>
      </c>
      <c r="Q28">
        <v>-0.2985876278234898</v>
      </c>
      <c r="R28">
        <v>-1.10936187941805</v>
      </c>
      <c r="S28"/>
      <c r="T28"/>
      <c r="U28"/>
      <c r="V28"/>
      <c r="W28"/>
    </row>
    <row r="29" spans="1:23" x14ac:dyDescent="0.35">
      <c r="A29" s="4">
        <v>0.32938003402403498</v>
      </c>
      <c r="B29" s="4">
        <f t="shared" si="0"/>
        <v>1.6587600680480699</v>
      </c>
      <c r="C29" s="4">
        <v>2.0890797325198061</v>
      </c>
      <c r="D29" s="4">
        <f t="shared" si="1"/>
        <v>-0.2217870934314124</v>
      </c>
      <c r="E29" s="4">
        <f t="shared" si="2"/>
        <v>-3.5809989160173306E-2</v>
      </c>
      <c r="F29" s="4">
        <f t="shared" si="3"/>
        <v>7.9421934116452216E-3</v>
      </c>
      <c r="G29" s="4">
        <f t="shared" si="4"/>
        <v>4.9189514812754055E-2</v>
      </c>
      <c r="H29" s="4">
        <f t="shared" si="4"/>
        <v>1.2823553236517295E-3</v>
      </c>
      <c r="I29" s="4">
        <f t="shared" si="5"/>
        <v>0.20521900436314508</v>
      </c>
      <c r="J29" s="4"/>
      <c r="K29" s="4"/>
      <c r="L29" s="4"/>
      <c r="M29" s="4"/>
      <c r="O29">
        <v>3</v>
      </c>
      <c r="P29">
        <v>1.0598997528615208</v>
      </c>
      <c r="Q29">
        <v>8.4379765886485103E-2</v>
      </c>
      <c r="R29">
        <v>0.31350158863254174</v>
      </c>
      <c r="S29"/>
      <c r="T29"/>
      <c r="U29"/>
      <c r="V29"/>
      <c r="W29"/>
    </row>
    <row r="30" spans="1:23" x14ac:dyDescent="0.35">
      <c r="A30" s="4">
        <v>0.33208056287326299</v>
      </c>
      <c r="B30" s="4">
        <f t="shared" si="0"/>
        <v>1.6641611257465261</v>
      </c>
      <c r="C30" s="4">
        <v>1.4575536962233895</v>
      </c>
      <c r="D30" s="4">
        <f t="shared" si="1"/>
        <v>-0.2190865645821844</v>
      </c>
      <c r="E30" s="4">
        <f t="shared" si="2"/>
        <v>-0.66733602545658988</v>
      </c>
      <c r="F30" s="4">
        <f t="shared" si="3"/>
        <v>0.14620435723921343</v>
      </c>
      <c r="G30" s="4">
        <f t="shared" si="4"/>
        <v>4.7998922780423656E-2</v>
      </c>
      <c r="H30" s="4">
        <f t="shared" si="4"/>
        <v>0.44533737087219838</v>
      </c>
      <c r="I30" s="4">
        <f t="shared" si="5"/>
        <v>0.2002518459675475</v>
      </c>
      <c r="J30" s="4"/>
      <c r="K30" s="4"/>
      <c r="L30" s="4"/>
      <c r="M30" s="4"/>
      <c r="O30">
        <v>4</v>
      </c>
      <c r="P30">
        <v>1.0830332584539146</v>
      </c>
      <c r="Q30">
        <v>-0.26539752932414684</v>
      </c>
      <c r="R30">
        <v>-0.98604856493916815</v>
      </c>
      <c r="S30"/>
      <c r="T30"/>
      <c r="U30"/>
      <c r="V30"/>
      <c r="W30"/>
    </row>
    <row r="31" spans="1:23" x14ac:dyDescent="0.35">
      <c r="A31" s="4">
        <v>0.33525234086629302</v>
      </c>
      <c r="B31" s="4">
        <f t="shared" si="0"/>
        <v>1.6705046817325861</v>
      </c>
      <c r="C31" s="4">
        <v>1.7599739246372377</v>
      </c>
      <c r="D31" s="4">
        <f t="shared" si="1"/>
        <v>-0.21591478658915436</v>
      </c>
      <c r="E31" s="4">
        <f t="shared" si="2"/>
        <v>-0.36491579704274169</v>
      </c>
      <c r="F31" s="4">
        <f t="shared" si="3"/>
        <v>7.879071644149474E-2</v>
      </c>
      <c r="G31" s="4">
        <f t="shared" si="4"/>
        <v>4.6619195067840069E-2</v>
      </c>
      <c r="H31" s="4">
        <f t="shared" si="4"/>
        <v>0.13316353893133945</v>
      </c>
      <c r="I31" s="4">
        <f t="shared" si="5"/>
        <v>0.19449561217368974</v>
      </c>
      <c r="J31" s="4"/>
      <c r="K31" s="4"/>
      <c r="L31" s="4"/>
      <c r="M31" s="4"/>
      <c r="O31">
        <v>5</v>
      </c>
      <c r="P31">
        <v>1.0847183162177458</v>
      </c>
      <c r="Q31">
        <v>0.19205483095690212</v>
      </c>
      <c r="R31">
        <v>0.71355370540541729</v>
      </c>
      <c r="S31"/>
      <c r="T31"/>
      <c r="U31"/>
      <c r="V31"/>
      <c r="W31"/>
    </row>
    <row r="32" spans="1:23" x14ac:dyDescent="0.35">
      <c r="A32" s="4">
        <v>0.35077826200032602</v>
      </c>
      <c r="B32" s="4">
        <f t="shared" si="0"/>
        <v>1.701556524000652</v>
      </c>
      <c r="C32" s="4">
        <v>1.3567488042490252</v>
      </c>
      <c r="D32" s="4">
        <f t="shared" si="1"/>
        <v>-0.20038886545512136</v>
      </c>
      <c r="E32" s="4">
        <f t="shared" si="2"/>
        <v>-0.76814091743095414</v>
      </c>
      <c r="F32" s="4">
        <f t="shared" si="3"/>
        <v>0.15392688695364495</v>
      </c>
      <c r="G32" s="4">
        <f t="shared" si="4"/>
        <v>4.0155697398390727E-2</v>
      </c>
      <c r="H32" s="4">
        <f t="shared" si="4"/>
        <v>0.59004046903166796</v>
      </c>
      <c r="I32" s="4">
        <f t="shared" si="5"/>
        <v>0.16752985409542584</v>
      </c>
      <c r="J32" s="4"/>
      <c r="K32" s="4"/>
      <c r="L32" s="4"/>
      <c r="M32" s="4"/>
      <c r="O32">
        <v>6</v>
      </c>
      <c r="P32">
        <v>1.0975576614451095</v>
      </c>
      <c r="Q32">
        <v>0.34631970465779083</v>
      </c>
      <c r="R32">
        <v>1.2867039442966712</v>
      </c>
      <c r="S32"/>
      <c r="T32"/>
      <c r="U32"/>
      <c r="V32"/>
      <c r="W32"/>
    </row>
    <row r="33" spans="1:23" x14ac:dyDescent="0.35">
      <c r="A33" s="4">
        <v>0.352550387269911</v>
      </c>
      <c r="B33" s="4">
        <f t="shared" si="0"/>
        <v>1.7051007745398219</v>
      </c>
      <c r="C33" s="4">
        <v>1.8338610799173791</v>
      </c>
      <c r="D33" s="4">
        <f t="shared" si="1"/>
        <v>-0.19861674018553638</v>
      </c>
      <c r="E33" s="4">
        <f t="shared" si="2"/>
        <v>-0.29102864176260024</v>
      </c>
      <c r="F33" s="4">
        <f t="shared" si="3"/>
        <v>5.780316012751191E-2</v>
      </c>
      <c r="G33" s="4">
        <f t="shared" si="4"/>
        <v>3.944860948192886E-2</v>
      </c>
      <c r="H33" s="4">
        <f t="shared" si="4"/>
        <v>8.4697670326183902E-2</v>
      </c>
      <c r="I33" s="4">
        <f t="shared" si="5"/>
        <v>0.16457987829741513</v>
      </c>
      <c r="J33" s="4"/>
      <c r="K33" s="4"/>
      <c r="L33" s="4"/>
      <c r="M33" s="4"/>
      <c r="O33">
        <v>7</v>
      </c>
      <c r="P33">
        <v>1.1275473259438236</v>
      </c>
      <c r="Q33">
        <v>0.48979926601736579</v>
      </c>
      <c r="R33">
        <v>1.8197828163456811</v>
      </c>
      <c r="S33"/>
      <c r="T33"/>
      <c r="U33"/>
      <c r="V33"/>
      <c r="W33"/>
    </row>
    <row r="34" spans="1:23" x14ac:dyDescent="0.35">
      <c r="A34" s="4">
        <v>0.37560562173859902</v>
      </c>
      <c r="B34" s="4">
        <f t="shared" si="0"/>
        <v>1.751211243477198</v>
      </c>
      <c r="C34" s="4">
        <v>2.0042709275185633</v>
      </c>
      <c r="D34" s="4">
        <f t="shared" si="1"/>
        <v>-0.17556150571684837</v>
      </c>
      <c r="E34" s="4">
        <f t="shared" si="2"/>
        <v>-0.12061879416141608</v>
      </c>
      <c r="F34" s="4">
        <f t="shared" si="3"/>
        <v>2.1176017120728804E-2</v>
      </c>
      <c r="G34" s="4">
        <f t="shared" si="4"/>
        <v>3.082184228956698E-2</v>
      </c>
      <c r="H34" s="4">
        <f t="shared" si="4"/>
        <v>1.4548893504954061E-2</v>
      </c>
      <c r="I34" s="4">
        <f t="shared" si="5"/>
        <v>0.12858894444030547</v>
      </c>
      <c r="J34" s="4"/>
      <c r="K34" s="4"/>
      <c r="L34" s="4"/>
      <c r="M34" s="4"/>
      <c r="O34">
        <v>8</v>
      </c>
      <c r="P34">
        <v>1.1496991968459918</v>
      </c>
      <c r="Q34">
        <v>0.4937389937318899</v>
      </c>
      <c r="R34">
        <v>1.8344203409264501</v>
      </c>
      <c r="S34"/>
      <c r="T34"/>
      <c r="U34"/>
      <c r="V34"/>
      <c r="W34"/>
    </row>
    <row r="35" spans="1:23" x14ac:dyDescent="0.35">
      <c r="A35" s="4">
        <v>0.40446572598149699</v>
      </c>
      <c r="B35" s="4">
        <f t="shared" si="0"/>
        <v>1.808931451962994</v>
      </c>
      <c r="C35" s="4">
        <v>1.8065324013015593</v>
      </c>
      <c r="D35" s="4">
        <f t="shared" si="1"/>
        <v>-0.14670140147395039</v>
      </c>
      <c r="E35" s="4">
        <f t="shared" si="2"/>
        <v>-0.31835732037842002</v>
      </c>
      <c r="F35" s="4">
        <f t="shared" si="3"/>
        <v>4.6703465069005641E-2</v>
      </c>
      <c r="G35" s="4">
        <f t="shared" si="4"/>
        <v>2.1521301194421173E-2</v>
      </c>
      <c r="H35" s="4">
        <f t="shared" si="4"/>
        <v>0.10135138343852797</v>
      </c>
      <c r="I35" s="4">
        <f t="shared" si="5"/>
        <v>8.9787021086317489E-2</v>
      </c>
      <c r="J35" s="4"/>
      <c r="K35" s="4"/>
      <c r="L35" s="4"/>
      <c r="M35" s="4"/>
      <c r="O35">
        <v>9</v>
      </c>
      <c r="P35">
        <v>1.1952556317862724</v>
      </c>
      <c r="Q35">
        <v>0.18280832515094358</v>
      </c>
      <c r="R35">
        <v>0.67919956577237151</v>
      </c>
      <c r="S35"/>
      <c r="T35"/>
      <c r="U35"/>
      <c r="V35"/>
      <c r="W35"/>
    </row>
    <row r="36" spans="1:23" x14ac:dyDescent="0.35">
      <c r="A36" s="4">
        <v>0.40577143629232199</v>
      </c>
      <c r="B36" s="4">
        <f t="shared" si="0"/>
        <v>1.8115428725846439</v>
      </c>
      <c r="C36" s="4">
        <v>1.4828942369275366</v>
      </c>
      <c r="D36" s="4">
        <f t="shared" si="1"/>
        <v>-0.1453956911631254</v>
      </c>
      <c r="E36" s="4">
        <f t="shared" si="2"/>
        <v>-0.64199548475244272</v>
      </c>
      <c r="F36" s="4">
        <f t="shared" si="3"/>
        <v>9.3343377229187147E-2</v>
      </c>
      <c r="G36" s="4">
        <f t="shared" si="4"/>
        <v>2.113990700880294E-2</v>
      </c>
      <c r="H36" s="4">
        <f t="shared" si="4"/>
        <v>0.41215820244252394</v>
      </c>
      <c r="I36" s="4">
        <f t="shared" si="5"/>
        <v>8.8195841841301401E-2</v>
      </c>
      <c r="J36" s="4"/>
      <c r="K36" s="4"/>
      <c r="L36" s="4"/>
      <c r="M36" s="4"/>
      <c r="O36">
        <v>10</v>
      </c>
      <c r="P36">
        <v>1.2076663758260768</v>
      </c>
      <c r="Q36">
        <v>-6.7935436668800753E-2</v>
      </c>
      <c r="R36">
        <v>-0.2524049112528492</v>
      </c>
      <c r="S36"/>
      <c r="T36"/>
      <c r="U36"/>
      <c r="V36"/>
      <c r="W36"/>
    </row>
    <row r="37" spans="1:23" x14ac:dyDescent="0.35">
      <c r="A37" s="4">
        <v>0.41677909041885702</v>
      </c>
      <c r="B37" s="4">
        <f t="shared" si="0"/>
        <v>1.8335581808377142</v>
      </c>
      <c r="C37" s="4">
        <v>1.9785685352083777</v>
      </c>
      <c r="D37" s="4">
        <f t="shared" si="1"/>
        <v>-0.13438803703659036</v>
      </c>
      <c r="E37" s="4">
        <f t="shared" si="2"/>
        <v>-0.14632118647160164</v>
      </c>
      <c r="F37" s="4">
        <f t="shared" si="3"/>
        <v>1.9663817026783444E-2</v>
      </c>
      <c r="G37" s="4">
        <f t="shared" si="4"/>
        <v>1.8060144498547981E-2</v>
      </c>
      <c r="H37" s="4">
        <f t="shared" si="4"/>
        <v>2.1409889610457217E-2</v>
      </c>
      <c r="I37" s="4">
        <f t="shared" si="5"/>
        <v>7.5347050824855141E-2</v>
      </c>
      <c r="J37" s="4"/>
      <c r="K37" s="4"/>
      <c r="L37" s="4"/>
      <c r="M37" s="4"/>
      <c r="O37">
        <v>11</v>
      </c>
      <c r="P37">
        <v>1.241730431069864</v>
      </c>
      <c r="Q37">
        <v>3.8741322953350421E-2</v>
      </c>
      <c r="R37">
        <v>0.14393813687443544</v>
      </c>
      <c r="S37"/>
      <c r="T37"/>
      <c r="U37"/>
      <c r="V37"/>
      <c r="W37"/>
    </row>
    <row r="38" spans="1:23" x14ac:dyDescent="0.35">
      <c r="A38" s="4">
        <v>0.433410831302732</v>
      </c>
      <c r="B38" s="4">
        <f t="shared" si="0"/>
        <v>1.8668216626054641</v>
      </c>
      <c r="C38" s="4">
        <v>1.5730223297270851</v>
      </c>
      <c r="D38" s="4">
        <f t="shared" si="1"/>
        <v>-0.11775629615271538</v>
      </c>
      <c r="E38" s="4">
        <f t="shared" si="2"/>
        <v>-0.55186739195289425</v>
      </c>
      <c r="F38" s="4">
        <f t="shared" si="3"/>
        <v>6.4985860043831667E-2</v>
      </c>
      <c r="G38" s="4">
        <f t="shared" si="4"/>
        <v>1.3866545283606011E-2</v>
      </c>
      <c r="H38" s="4">
        <f t="shared" si="4"/>
        <v>0.3045576183008894</v>
      </c>
      <c r="I38" s="4">
        <f t="shared" si="5"/>
        <v>5.7851325183639564E-2</v>
      </c>
      <c r="J38" s="4"/>
      <c r="K38" s="4"/>
      <c r="L38" s="4"/>
      <c r="M38" s="4"/>
      <c r="O38">
        <v>12</v>
      </c>
      <c r="P38">
        <v>1.2658229185615717</v>
      </c>
      <c r="Q38">
        <v>0.35380229306297828</v>
      </c>
      <c r="R38">
        <v>1.3145044877974137</v>
      </c>
      <c r="S38"/>
      <c r="T38"/>
      <c r="U38"/>
      <c r="V38"/>
      <c r="W38"/>
    </row>
    <row r="39" spans="1:23" x14ac:dyDescent="0.35">
      <c r="A39" s="4">
        <v>0.45022114684338299</v>
      </c>
      <c r="B39" s="4">
        <f t="shared" si="0"/>
        <v>1.900442293686766</v>
      </c>
      <c r="C39" s="4">
        <v>2.2232417262076751</v>
      </c>
      <c r="D39" s="4">
        <f t="shared" si="1"/>
        <v>-0.10094598061206439</v>
      </c>
      <c r="E39" s="4">
        <f t="shared" si="2"/>
        <v>9.8352004527695769E-2</v>
      </c>
      <c r="F39" s="4">
        <f t="shared" si="3"/>
        <v>-9.9282395422104468E-3</v>
      </c>
      <c r="G39" s="4">
        <f t="shared" si="4"/>
        <v>1.019009100173128E-2</v>
      </c>
      <c r="H39" s="4">
        <f t="shared" si="4"/>
        <v>9.6731167946158894E-3</v>
      </c>
      <c r="I39" s="4">
        <f t="shared" si="5"/>
        <v>4.2513131867747501E-2</v>
      </c>
      <c r="J39" s="4"/>
      <c r="K39" s="4"/>
      <c r="L39" s="4"/>
      <c r="M39" s="4"/>
      <c r="O39">
        <v>13</v>
      </c>
      <c r="P39">
        <v>1.3319015651743147</v>
      </c>
      <c r="Q39">
        <v>2.093948141810742E-3</v>
      </c>
      <c r="R39">
        <v>7.7797806390568491E-3</v>
      </c>
      <c r="S39"/>
      <c r="T39"/>
      <c r="U39"/>
      <c r="V39"/>
      <c r="W39"/>
    </row>
    <row r="40" spans="1:23" x14ac:dyDescent="0.35">
      <c r="A40" s="4">
        <v>0.47806813430281198</v>
      </c>
      <c r="B40" s="4">
        <f t="shared" si="0"/>
        <v>1.9561362686056238</v>
      </c>
      <c r="C40" s="4">
        <v>2.0791039654211581</v>
      </c>
      <c r="D40" s="4">
        <f t="shared" si="1"/>
        <v>-7.3098993152635405E-2</v>
      </c>
      <c r="E40" s="4">
        <f t="shared" si="2"/>
        <v>-4.5785756258821309E-2</v>
      </c>
      <c r="F40" s="4">
        <f t="shared" si="3"/>
        <v>3.3468926832518125E-3</v>
      </c>
      <c r="G40" s="4">
        <f t="shared" si="4"/>
        <v>5.3434627999290382E-3</v>
      </c>
      <c r="H40" s="4">
        <f t="shared" si="4"/>
        <v>2.0963354761921946E-3</v>
      </c>
      <c r="I40" s="4">
        <f t="shared" si="5"/>
        <v>2.2292964665888815E-2</v>
      </c>
      <c r="J40" s="4"/>
      <c r="K40" s="4"/>
      <c r="L40" s="4"/>
      <c r="M40" s="4"/>
      <c r="O40">
        <v>14</v>
      </c>
      <c r="P40">
        <v>1.3524599300044378</v>
      </c>
      <c r="Q40">
        <v>3.0401782206303851E-2</v>
      </c>
      <c r="R40">
        <v>0.11295370304485941</v>
      </c>
      <c r="S40"/>
      <c r="T40"/>
      <c r="U40"/>
      <c r="V40"/>
      <c r="W40"/>
    </row>
    <row r="41" spans="1:23" x14ac:dyDescent="0.35">
      <c r="A41" s="4">
        <v>0.49308442055186902</v>
      </c>
      <c r="B41" s="4">
        <f t="shared" si="0"/>
        <v>1.9861688411037379</v>
      </c>
      <c r="C41" s="4">
        <v>1.8048320679839374</v>
      </c>
      <c r="D41" s="4">
        <f t="shared" si="1"/>
        <v>-5.8082706903578363E-2</v>
      </c>
      <c r="E41" s="4">
        <f t="shared" si="2"/>
        <v>-0.320057653696042</v>
      </c>
      <c r="F41" s="4">
        <f t="shared" si="3"/>
        <v>1.8589814891874192E-2</v>
      </c>
      <c r="G41" s="4">
        <f t="shared" si="4"/>
        <v>3.3736008412469896E-3</v>
      </c>
      <c r="H41" s="4">
        <f t="shared" si="4"/>
        <v>0.10243690168941555</v>
      </c>
      <c r="I41" s="4">
        <f t="shared" si="5"/>
        <v>1.4074686615527849E-2</v>
      </c>
      <c r="J41" s="4"/>
      <c r="K41" s="4"/>
      <c r="L41" s="4"/>
      <c r="M41" s="4"/>
      <c r="O41">
        <v>15</v>
      </c>
      <c r="P41">
        <v>1.3710669219889158</v>
      </c>
      <c r="Q41">
        <v>0.14574298183725243</v>
      </c>
      <c r="R41">
        <v>0.54148830419237359</v>
      </c>
      <c r="S41"/>
      <c r="T41"/>
      <c r="U41"/>
      <c r="V41"/>
      <c r="W41"/>
    </row>
    <row r="42" spans="1:23" x14ac:dyDescent="0.35">
      <c r="A42" s="4">
        <v>0.49522877075912702</v>
      </c>
      <c r="B42" s="4">
        <f t="shared" si="0"/>
        <v>1.9904575415182539</v>
      </c>
      <c r="C42" s="4">
        <v>2.3770788412605159</v>
      </c>
      <c r="D42" s="4">
        <f t="shared" si="1"/>
        <v>-5.5938356696320357E-2</v>
      </c>
      <c r="E42" s="4">
        <f t="shared" si="2"/>
        <v>0.25218911958053658</v>
      </c>
      <c r="F42" s="4">
        <f t="shared" si="3"/>
        <v>-1.4107044926027044E-2</v>
      </c>
      <c r="G42" s="4">
        <f t="shared" si="4"/>
        <v>3.1290997498847686E-3</v>
      </c>
      <c r="H42" s="4">
        <f t="shared" si="4"/>
        <v>6.3599352034806184E-2</v>
      </c>
      <c r="I42" s="4">
        <f t="shared" si="5"/>
        <v>1.3054626329792905E-2</v>
      </c>
      <c r="J42" s="4"/>
      <c r="K42" s="4"/>
      <c r="L42" s="4"/>
      <c r="M42" s="4"/>
      <c r="O42">
        <v>16</v>
      </c>
      <c r="P42">
        <v>1.4056430966171007</v>
      </c>
      <c r="Q42">
        <v>-0.4963710899355972</v>
      </c>
      <c r="R42">
        <v>-1.8441995377827913</v>
      </c>
      <c r="S42"/>
      <c r="T42"/>
      <c r="U42"/>
      <c r="V42"/>
      <c r="W42"/>
    </row>
    <row r="43" spans="1:23" x14ac:dyDescent="0.35">
      <c r="A43" s="4">
        <v>0.51024341503138204</v>
      </c>
      <c r="B43" s="4">
        <f t="shared" si="0"/>
        <v>2.0204868300627643</v>
      </c>
      <c r="C43" s="4">
        <v>2.1938578055798961</v>
      </c>
      <c r="D43" s="4">
        <f t="shared" si="1"/>
        <v>-4.0923712424065339E-2</v>
      </c>
      <c r="E43" s="4">
        <f t="shared" si="2"/>
        <v>6.896808389991671E-2</v>
      </c>
      <c r="F43" s="4">
        <f t="shared" si="3"/>
        <v>-2.8224300319590022E-3</v>
      </c>
      <c r="G43" s="4">
        <f t="shared" si="4"/>
        <v>1.6747502385675997E-3</v>
      </c>
      <c r="H43" s="4">
        <f t="shared" si="4"/>
        <v>4.7565965968259507E-3</v>
      </c>
      <c r="I43" s="4">
        <f t="shared" si="5"/>
        <v>6.9870698628373331E-3</v>
      </c>
      <c r="J43" s="4"/>
      <c r="K43" s="4"/>
      <c r="L43" s="4"/>
      <c r="M43" s="4"/>
      <c r="O43">
        <v>17</v>
      </c>
      <c r="P43">
        <v>1.4437633461068313</v>
      </c>
      <c r="Q43">
        <v>0.18952617211179823</v>
      </c>
      <c r="R43">
        <v>0.70415881604158259</v>
      </c>
      <c r="S43"/>
      <c r="T43"/>
      <c r="U43"/>
      <c r="V43"/>
      <c r="W43"/>
    </row>
    <row r="44" spans="1:23" x14ac:dyDescent="0.35">
      <c r="A44" s="4">
        <v>0.51711859782446001</v>
      </c>
      <c r="B44" s="4">
        <f t="shared" si="0"/>
        <v>2.0342371956489202</v>
      </c>
      <c r="C44" s="4">
        <v>2.1777293222366763</v>
      </c>
      <c r="D44" s="4">
        <f t="shared" si="1"/>
        <v>-3.4048529630987368E-2</v>
      </c>
      <c r="E44" s="4">
        <f t="shared" si="2"/>
        <v>5.2839600556696897E-2</v>
      </c>
      <c r="F44" s="4">
        <f t="shared" si="3"/>
        <v>-1.7991107052442309E-3</v>
      </c>
      <c r="G44" s="4">
        <f t="shared" si="4"/>
        <v>1.1593023700322248E-3</v>
      </c>
      <c r="H44" s="4">
        <f t="shared" si="4"/>
        <v>2.792023386991283E-3</v>
      </c>
      <c r="I44" s="4">
        <f t="shared" si="5"/>
        <v>4.8366177027662025E-3</v>
      </c>
      <c r="J44" s="4"/>
      <c r="K44" s="4"/>
      <c r="L44" s="4"/>
      <c r="M44" s="4"/>
      <c r="O44">
        <v>18</v>
      </c>
      <c r="P44">
        <v>1.4488933338635224</v>
      </c>
      <c r="Q44">
        <v>6.0036124703628291E-2</v>
      </c>
      <c r="R44">
        <v>0.22305608782144573</v>
      </c>
      <c r="S44"/>
      <c r="T44"/>
      <c r="U44"/>
      <c r="V44"/>
      <c r="W44"/>
    </row>
    <row r="45" spans="1:23" x14ac:dyDescent="0.35">
      <c r="A45" s="4">
        <v>0.52126296355633694</v>
      </c>
      <c r="B45" s="4">
        <f t="shared" si="0"/>
        <v>2.0425259271126741</v>
      </c>
      <c r="C45" s="4">
        <v>1.6762728923468337</v>
      </c>
      <c r="D45" s="4">
        <f t="shared" si="1"/>
        <v>-2.9904163899110436E-2</v>
      </c>
      <c r="E45" s="4">
        <f t="shared" si="2"/>
        <v>-0.44861682933314562</v>
      </c>
      <c r="F45" s="4">
        <f t="shared" si="3"/>
        <v>1.3415511192277641E-2</v>
      </c>
      <c r="G45" s="4">
        <f t="shared" si="4"/>
        <v>8.9425901850485987E-4</v>
      </c>
      <c r="H45" s="4">
        <f t="shared" si="4"/>
        <v>0.20125705956092471</v>
      </c>
      <c r="I45" s="4">
        <f t="shared" si="5"/>
        <v>3.7308549620567945E-3</v>
      </c>
      <c r="J45" s="4"/>
      <c r="K45" s="4"/>
      <c r="L45" s="4"/>
      <c r="M45" s="4"/>
      <c r="O45">
        <v>19</v>
      </c>
      <c r="P45">
        <v>1.5131361920589899</v>
      </c>
      <c r="Q45">
        <v>-0.43184807667128111</v>
      </c>
      <c r="R45">
        <v>-1.6044730233843727</v>
      </c>
      <c r="S45"/>
      <c r="T45"/>
      <c r="U45"/>
      <c r="V45"/>
      <c r="W45"/>
    </row>
    <row r="46" spans="1:23" x14ac:dyDescent="0.35">
      <c r="A46" s="4">
        <v>0.53553133028231803</v>
      </c>
      <c r="B46" s="4">
        <f t="shared" si="0"/>
        <v>2.0710626605646363</v>
      </c>
      <c r="C46" s="4">
        <v>1.7950500914264178</v>
      </c>
      <c r="D46" s="4">
        <f t="shared" si="1"/>
        <v>-1.5635797173129351E-2</v>
      </c>
      <c r="E46" s="4">
        <f t="shared" si="2"/>
        <v>-0.32983963025356156</v>
      </c>
      <c r="F46" s="4">
        <f t="shared" si="3"/>
        <v>5.1573055583046682E-3</v>
      </c>
      <c r="G46" s="4">
        <f t="shared" si="4"/>
        <v>2.4447815323923978E-4</v>
      </c>
      <c r="H46" s="4">
        <f t="shared" si="4"/>
        <v>0.10879418168580619</v>
      </c>
      <c r="I46" s="4">
        <f t="shared" si="5"/>
        <v>1.0199645877232402E-3</v>
      </c>
      <c r="J46" s="4"/>
      <c r="K46" s="4"/>
      <c r="L46" s="4"/>
      <c r="M46" s="4"/>
      <c r="O46">
        <v>20</v>
      </c>
      <c r="P46">
        <v>1.5517612139712731</v>
      </c>
      <c r="Q46">
        <v>-7.0231625125812158E-2</v>
      </c>
      <c r="R46">
        <v>-0.26093608838412019</v>
      </c>
      <c r="S46"/>
      <c r="T46"/>
      <c r="U46"/>
      <c r="V46"/>
      <c r="W46"/>
    </row>
    <row r="47" spans="1:23" x14ac:dyDescent="0.35">
      <c r="A47" s="4">
        <v>0.54215514576074597</v>
      </c>
      <c r="B47" s="4">
        <f t="shared" si="0"/>
        <v>2.0843102915214917</v>
      </c>
      <c r="C47" s="4">
        <v>2.1435495935326894</v>
      </c>
      <c r="D47" s="4">
        <f t="shared" si="1"/>
        <v>-9.0119816947014098E-3</v>
      </c>
      <c r="E47" s="4">
        <f t="shared" si="2"/>
        <v>1.8659871852710008E-2</v>
      </c>
      <c r="F47" s="4">
        <f t="shared" si="3"/>
        <v>-1.6816242356209669E-4</v>
      </c>
      <c r="G47" s="4">
        <f t="shared" si="4"/>
        <v>8.1215814065633291E-5</v>
      </c>
      <c r="H47" s="4">
        <f t="shared" si="4"/>
        <v>3.4819081755955923E-4</v>
      </c>
      <c r="I47" s="4">
        <f t="shared" si="5"/>
        <v>3.3883295178935351E-4</v>
      </c>
      <c r="J47" s="4"/>
      <c r="K47" s="4"/>
      <c r="L47" s="4"/>
      <c r="M47" s="4"/>
      <c r="O47">
        <v>21</v>
      </c>
      <c r="P47">
        <v>1.5766173186942769</v>
      </c>
      <c r="Q47">
        <v>0.32350999561772964</v>
      </c>
      <c r="R47">
        <v>1.2019575605495865</v>
      </c>
      <c r="S47"/>
      <c r="T47"/>
      <c r="U47"/>
      <c r="V47"/>
      <c r="W47"/>
    </row>
    <row r="48" spans="1:23" x14ac:dyDescent="0.35">
      <c r="A48" s="4">
        <v>0.54420289063498095</v>
      </c>
      <c r="B48" s="4">
        <f t="shared" si="0"/>
        <v>2.0884057812699619</v>
      </c>
      <c r="C48" s="4">
        <v>1.9356997892367158</v>
      </c>
      <c r="D48" s="4">
        <f t="shared" si="1"/>
        <v>-6.9642368204664296E-3</v>
      </c>
      <c r="E48" s="4">
        <f t="shared" si="2"/>
        <v>-0.18918993244326354</v>
      </c>
      <c r="F48" s="4">
        <f t="shared" si="3"/>
        <v>1.3175634935829322E-3</v>
      </c>
      <c r="G48" s="4">
        <f t="shared" si="4"/>
        <v>4.8500594491540366E-5</v>
      </c>
      <c r="H48" s="4">
        <f t="shared" si="4"/>
        <v>3.5792830537886622E-2</v>
      </c>
      <c r="I48" s="4">
        <f t="shared" si="5"/>
        <v>2.0234482390124928E-4</v>
      </c>
      <c r="J48" s="4"/>
      <c r="K48" s="4"/>
      <c r="L48" s="4"/>
      <c r="M48" s="4"/>
      <c r="O48">
        <v>22</v>
      </c>
      <c r="P48">
        <v>1.6339177862154306</v>
      </c>
      <c r="Q48">
        <v>-0.2059759896178408</v>
      </c>
      <c r="R48">
        <v>-0.76527588441313321</v>
      </c>
      <c r="S48"/>
      <c r="T48"/>
      <c r="U48"/>
      <c r="V48"/>
      <c r="W48"/>
    </row>
    <row r="49" spans="1:23" x14ac:dyDescent="0.35">
      <c r="A49" s="4">
        <v>0.55513593888740598</v>
      </c>
      <c r="B49" s="4">
        <f t="shared" si="0"/>
        <v>2.110271877774812</v>
      </c>
      <c r="C49" s="4">
        <v>1.9975250149479935</v>
      </c>
      <c r="D49" s="4">
        <f t="shared" si="1"/>
        <v>3.9688114319585965E-3</v>
      </c>
      <c r="E49" s="4">
        <f t="shared" si="2"/>
        <v>-0.12736470673198586</v>
      </c>
      <c r="F49" s="4">
        <f t="shared" si="3"/>
        <v>-5.0548650410595943E-4</v>
      </c>
      <c r="G49" s="4">
        <f t="shared" si="4"/>
        <v>1.5751464182445247E-5</v>
      </c>
      <c r="H49" s="4">
        <f t="shared" si="4"/>
        <v>1.6221768520924763E-2</v>
      </c>
      <c r="I49" s="4">
        <f t="shared" si="5"/>
        <v>6.5715220186421305E-5</v>
      </c>
      <c r="J49" s="4"/>
      <c r="K49" s="4"/>
      <c r="L49" s="4"/>
      <c r="M49" s="4"/>
      <c r="O49">
        <v>23</v>
      </c>
      <c r="P49">
        <v>1.6472533353389278</v>
      </c>
      <c r="Q49">
        <v>-0.27490212664349123</v>
      </c>
      <c r="R49">
        <v>-1.0213616086247317</v>
      </c>
      <c r="S49"/>
      <c r="T49"/>
      <c r="U49"/>
      <c r="V49"/>
      <c r="W49"/>
    </row>
    <row r="50" spans="1:23" x14ac:dyDescent="0.35">
      <c r="A50" s="4">
        <v>0.57310865755823803</v>
      </c>
      <c r="B50" s="4">
        <f t="shared" si="0"/>
        <v>2.1462173151164761</v>
      </c>
      <c r="C50" s="4">
        <v>2.4961189085392856</v>
      </c>
      <c r="D50" s="4">
        <f t="shared" si="1"/>
        <v>2.1941530102790652E-2</v>
      </c>
      <c r="E50" s="4">
        <f t="shared" si="2"/>
        <v>0.37122918685930628</v>
      </c>
      <c r="F50" s="4">
        <f t="shared" si="3"/>
        <v>8.1453363785079641E-3</v>
      </c>
      <c r="G50" s="4">
        <f t="shared" si="4"/>
        <v>4.8143074325166836E-4</v>
      </c>
      <c r="H50" s="4">
        <f t="shared" si="4"/>
        <v>0.13781110917622175</v>
      </c>
      <c r="I50" s="4">
        <f t="shared" si="5"/>
        <v>2.008532472336959E-3</v>
      </c>
      <c r="J50" s="4"/>
      <c r="K50" s="4"/>
      <c r="L50" s="4"/>
      <c r="M50" s="4"/>
      <c r="O50">
        <v>24</v>
      </c>
      <c r="P50">
        <v>1.6472663518410053</v>
      </c>
      <c r="Q50">
        <v>8.4828802181597052E-2</v>
      </c>
      <c r="R50">
        <v>0.31516992215293388</v>
      </c>
      <c r="S50"/>
      <c r="T50"/>
      <c r="U50"/>
      <c r="V50"/>
      <c r="W50"/>
    </row>
    <row r="51" spans="1:23" x14ac:dyDescent="0.35">
      <c r="A51" s="4">
        <v>0.57312382156864705</v>
      </c>
      <c r="B51" s="4">
        <f t="shared" si="0"/>
        <v>2.1462476431372943</v>
      </c>
      <c r="C51" s="4">
        <v>2.2759078572100289</v>
      </c>
      <c r="D51" s="4">
        <f t="shared" si="1"/>
        <v>2.1956694113199671E-2</v>
      </c>
      <c r="E51" s="4">
        <f t="shared" si="2"/>
        <v>0.1510181355300495</v>
      </c>
      <c r="F51" s="4">
        <f t="shared" si="3"/>
        <v>3.3158590073790279E-3</v>
      </c>
      <c r="G51" s="4">
        <f t="shared" si="4"/>
        <v>4.8209641638061705E-4</v>
      </c>
      <c r="H51" s="4">
        <f t="shared" si="4"/>
        <v>2.2806477258972401E-2</v>
      </c>
      <c r="I51" s="4">
        <f t="shared" si="5"/>
        <v>2.0113096653479948E-3</v>
      </c>
      <c r="J51" s="4"/>
      <c r="K51" s="4"/>
      <c r="L51" s="4"/>
      <c r="M51" s="4"/>
      <c r="O51">
        <v>25</v>
      </c>
      <c r="P51">
        <v>1.653647438923497</v>
      </c>
      <c r="Q51">
        <v>-0.34338922783754988</v>
      </c>
      <c r="R51">
        <v>-1.2758161546833142</v>
      </c>
      <c r="S51"/>
      <c r="T51"/>
      <c r="U51"/>
      <c r="V51"/>
      <c r="W51"/>
    </row>
    <row r="52" spans="1:23" x14ac:dyDescent="0.35">
      <c r="A52" s="4">
        <v>0.58102336354249595</v>
      </c>
      <c r="B52" s="4">
        <f t="shared" si="0"/>
        <v>2.1620467270849919</v>
      </c>
      <c r="C52" s="4">
        <v>1.8827800197603346</v>
      </c>
      <c r="D52" s="4">
        <f t="shared" si="1"/>
        <v>2.9856236087048571E-2</v>
      </c>
      <c r="E52" s="4">
        <f t="shared" si="2"/>
        <v>-0.24210970191964476</v>
      </c>
      <c r="F52" s="4">
        <f t="shared" si="3"/>
        <v>-7.2284844194778703E-3</v>
      </c>
      <c r="G52" s="4">
        <f t="shared" si="4"/>
        <v>8.9139483328558138E-4</v>
      </c>
      <c r="H52" s="4">
        <f t="shared" si="4"/>
        <v>5.8617107763619239E-2</v>
      </c>
      <c r="I52" s="4">
        <f t="shared" si="5"/>
        <v>3.7189055610259559E-3</v>
      </c>
      <c r="J52" s="4"/>
      <c r="K52" s="4"/>
      <c r="L52" s="4"/>
      <c r="M52" s="4"/>
      <c r="O52">
        <v>26</v>
      </c>
      <c r="P52">
        <v>1.6565747282906149</v>
      </c>
      <c r="Q52">
        <v>0.25892750183838542</v>
      </c>
      <c r="R52">
        <v>0.96201005435582354</v>
      </c>
      <c r="S52"/>
      <c r="T52"/>
      <c r="U52"/>
      <c r="V52"/>
      <c r="W52"/>
    </row>
    <row r="53" spans="1:23" x14ac:dyDescent="0.35">
      <c r="A53" s="4">
        <v>0.58720200685262802</v>
      </c>
      <c r="B53" s="4">
        <f t="shared" si="0"/>
        <v>2.174404013705256</v>
      </c>
      <c r="C53" s="4">
        <v>2.2846917002085667</v>
      </c>
      <c r="D53" s="4">
        <f t="shared" si="1"/>
        <v>3.6034879397180641E-2</v>
      </c>
      <c r="E53" s="4">
        <f t="shared" si="2"/>
        <v>0.15980197852858735</v>
      </c>
      <c r="F53" s="4">
        <f t="shared" si="3"/>
        <v>5.7584450237084953E-3</v>
      </c>
      <c r="G53" s="4">
        <f t="shared" si="4"/>
        <v>1.2985125331693539E-3</v>
      </c>
      <c r="H53" s="4">
        <f t="shared" si="4"/>
        <v>2.5536672341651093E-2</v>
      </c>
      <c r="I53" s="4">
        <f t="shared" si="5"/>
        <v>5.4174034898385737E-3</v>
      </c>
      <c r="J53" s="4"/>
      <c r="K53" s="4"/>
      <c r="L53" s="4"/>
      <c r="M53" s="4"/>
      <c r="O53">
        <v>27</v>
      </c>
      <c r="P53">
        <v>1.6668739731251614</v>
      </c>
      <c r="Q53">
        <v>-0.32077958917366267</v>
      </c>
      <c r="R53">
        <v>-1.1918131053139667</v>
      </c>
      <c r="S53"/>
      <c r="T53"/>
      <c r="U53"/>
      <c r="V53"/>
      <c r="W53"/>
    </row>
    <row r="54" spans="1:23" x14ac:dyDescent="0.35">
      <c r="A54" s="4">
        <v>0.59107438582972005</v>
      </c>
      <c r="B54" s="4">
        <f t="shared" si="0"/>
        <v>2.1821487716594401</v>
      </c>
      <c r="C54" s="4">
        <v>2.0054178341011308</v>
      </c>
      <c r="D54" s="4">
        <f t="shared" si="1"/>
        <v>3.9907258374272669E-2</v>
      </c>
      <c r="E54" s="4">
        <f t="shared" si="2"/>
        <v>-0.11947188757884852</v>
      </c>
      <c r="F54" s="4">
        <f t="shared" si="3"/>
        <v>-4.767795486071166E-3</v>
      </c>
      <c r="G54" s="4">
        <f t="shared" si="4"/>
        <v>1.5925892709509561E-3</v>
      </c>
      <c r="H54" s="4">
        <f t="shared" si="4"/>
        <v>1.427353192165302E-2</v>
      </c>
      <c r="I54" s="4">
        <f t="shared" si="5"/>
        <v>6.6442937237356546E-3</v>
      </c>
      <c r="J54" s="4"/>
      <c r="K54" s="4"/>
      <c r="L54" s="4"/>
      <c r="M54" s="4"/>
      <c r="O54">
        <v>28</v>
      </c>
      <c r="P54">
        <v>1.6718786794711331</v>
      </c>
      <c r="Q54">
        <v>0.41720105304867294</v>
      </c>
      <c r="R54">
        <v>1.5500539914495912</v>
      </c>
      <c r="S54"/>
      <c r="T54"/>
      <c r="U54"/>
      <c r="V54"/>
      <c r="W54"/>
    </row>
    <row r="55" spans="1:23" x14ac:dyDescent="0.35">
      <c r="A55" s="4">
        <v>0.59191935061447698</v>
      </c>
      <c r="B55" s="4">
        <f t="shared" si="0"/>
        <v>2.1838387012289537</v>
      </c>
      <c r="C55" s="4">
        <v>1.965225051539998</v>
      </c>
      <c r="D55" s="4">
        <f t="shared" si="1"/>
        <v>4.0752223159029599E-2</v>
      </c>
      <c r="E55" s="4">
        <f t="shared" si="2"/>
        <v>-0.15966467013998131</v>
      </c>
      <c r="F55" s="4">
        <f t="shared" si="3"/>
        <v>-6.5066902681573686E-3</v>
      </c>
      <c r="G55" s="4">
        <f t="shared" si="4"/>
        <v>1.6607436924033483E-3</v>
      </c>
      <c r="H55" s="4">
        <f t="shared" si="4"/>
        <v>2.5492806890909041E-2</v>
      </c>
      <c r="I55" s="4">
        <f t="shared" si="5"/>
        <v>6.9286344529875966E-3</v>
      </c>
      <c r="J55" s="4"/>
      <c r="K55" s="4"/>
      <c r="L55" s="4"/>
      <c r="M55" s="4"/>
      <c r="O55">
        <v>29</v>
      </c>
      <c r="P55">
        <v>1.6773946424136845</v>
      </c>
      <c r="Q55">
        <v>-0.21984094619029504</v>
      </c>
      <c r="R55">
        <v>-0.81678925217517628</v>
      </c>
      <c r="S55"/>
      <c r="T55"/>
      <c r="U55"/>
      <c r="V55"/>
      <c r="W55"/>
    </row>
    <row r="56" spans="1:23" x14ac:dyDescent="0.35">
      <c r="A56" s="4">
        <v>0.59684301435954401</v>
      </c>
      <c r="B56" s="4">
        <f t="shared" si="0"/>
        <v>2.193686028719088</v>
      </c>
      <c r="C56" s="4">
        <v>2.3675942978615026</v>
      </c>
      <c r="D56" s="4">
        <f t="shared" si="1"/>
        <v>4.567588690409663E-2</v>
      </c>
      <c r="E56" s="4">
        <f t="shared" si="2"/>
        <v>0.24270457618152319</v>
      </c>
      <c r="F56" s="4">
        <f t="shared" si="3"/>
        <v>1.1085746772773958E-2</v>
      </c>
      <c r="G56" s="4">
        <f t="shared" si="4"/>
        <v>2.0862866444758261E-3</v>
      </c>
      <c r="H56" s="4">
        <f t="shared" si="4"/>
        <v>5.8905511299452797E-2</v>
      </c>
      <c r="I56" s="4">
        <f t="shared" si="5"/>
        <v>8.7040026644955755E-3</v>
      </c>
      <c r="J56" s="4"/>
      <c r="K56" s="4"/>
      <c r="L56" s="4"/>
      <c r="M56" s="4"/>
      <c r="O56">
        <v>30</v>
      </c>
      <c r="P56">
        <v>1.6838731549008052</v>
      </c>
      <c r="Q56">
        <v>7.6100769736432428E-2</v>
      </c>
      <c r="R56">
        <v>0.28274210005069533</v>
      </c>
      <c r="S56"/>
      <c r="T56"/>
      <c r="U56"/>
      <c r="V56"/>
      <c r="W56"/>
    </row>
    <row r="57" spans="1:23" x14ac:dyDescent="0.35">
      <c r="A57" s="4">
        <v>0.601247485573014</v>
      </c>
      <c r="B57" s="4">
        <f t="shared" si="0"/>
        <v>2.2024949711460282</v>
      </c>
      <c r="C57" s="4">
        <v>2.0229439893291912</v>
      </c>
      <c r="D57" s="4">
        <f t="shared" si="1"/>
        <v>5.0080358117566615E-2</v>
      </c>
      <c r="E57" s="4">
        <f t="shared" si="2"/>
        <v>-0.10194573235078819</v>
      </c>
      <c r="F57" s="4">
        <f t="shared" si="3"/>
        <v>-5.1054787846850688E-3</v>
      </c>
      <c r="G57" s="4">
        <f t="shared" si="4"/>
        <v>2.5080422691837203E-3</v>
      </c>
      <c r="H57" s="4">
        <f t="shared" si="4"/>
        <v>1.0392932344538541E-2</v>
      </c>
      <c r="I57" s="4">
        <f t="shared" si="5"/>
        <v>1.0463570119400948E-2</v>
      </c>
      <c r="J57" s="4"/>
      <c r="K57" s="4"/>
      <c r="L57" s="4"/>
      <c r="M57" s="4"/>
      <c r="O57">
        <v>31</v>
      </c>
      <c r="P57">
        <v>1.7155856121288708</v>
      </c>
      <c r="Q57">
        <v>-0.35883680787984562</v>
      </c>
      <c r="R57">
        <v>-1.3332095455384518</v>
      </c>
      <c r="S57"/>
      <c r="T57"/>
      <c r="U57"/>
      <c r="V57"/>
      <c r="W57"/>
    </row>
    <row r="58" spans="1:23" x14ac:dyDescent="0.35">
      <c r="A58" s="4">
        <v>0.60267752691276699</v>
      </c>
      <c r="B58" s="4">
        <f t="shared" si="0"/>
        <v>2.2053550538255342</v>
      </c>
      <c r="C58" s="4">
        <v>2.0261703918001728</v>
      </c>
      <c r="D58" s="4">
        <f t="shared" si="1"/>
        <v>5.1510399457319611E-2</v>
      </c>
      <c r="E58" s="4">
        <f t="shared" si="2"/>
        <v>-9.8719329879806583E-2</v>
      </c>
      <c r="F58" s="4">
        <f t="shared" si="3"/>
        <v>-5.0850721162677449E-3</v>
      </c>
      <c r="G58" s="4">
        <f t="shared" si="4"/>
        <v>2.6533212522526326E-3</v>
      </c>
      <c r="H58" s="4">
        <f t="shared" si="4"/>
        <v>9.7455060919180731E-3</v>
      </c>
      <c r="I58" s="4">
        <f t="shared" si="5"/>
        <v>1.1069675066233296E-2</v>
      </c>
      <c r="J58" s="4"/>
      <c r="K58" s="4"/>
      <c r="L58" s="4"/>
      <c r="M58" s="4"/>
      <c r="O58">
        <v>32</v>
      </c>
      <c r="P58">
        <v>1.7192052651162417</v>
      </c>
      <c r="Q58">
        <v>0.1146558148011374</v>
      </c>
      <c r="R58">
        <v>0.42598814666624069</v>
      </c>
      <c r="S58"/>
      <c r="T58"/>
      <c r="U58"/>
      <c r="V58"/>
      <c r="W58"/>
    </row>
    <row r="59" spans="1:23" x14ac:dyDescent="0.35">
      <c r="A59" s="4">
        <v>0.62250346944199197</v>
      </c>
      <c r="B59" s="4">
        <f t="shared" si="0"/>
        <v>2.2450069388839839</v>
      </c>
      <c r="C59" s="4">
        <v>1.9920848363512973</v>
      </c>
      <c r="D59" s="4">
        <f t="shared" si="1"/>
        <v>7.1336341986544594E-2</v>
      </c>
      <c r="E59" s="4">
        <f t="shared" si="2"/>
        <v>-0.13280488532868207</v>
      </c>
      <c r="F59" s="4">
        <f t="shared" si="3"/>
        <v>-9.4738147172907031E-3</v>
      </c>
      <c r="G59" s="4">
        <f t="shared" si="4"/>
        <v>5.0888736880212448E-3</v>
      </c>
      <c r="H59" s="4">
        <f t="shared" si="4"/>
        <v>1.7637137567164392E-2</v>
      </c>
      <c r="I59" s="4">
        <f t="shared" si="5"/>
        <v>2.1230817086952541E-2</v>
      </c>
      <c r="J59" s="4"/>
      <c r="K59" s="4"/>
      <c r="L59" s="4"/>
      <c r="M59" s="4"/>
      <c r="O59">
        <v>33</v>
      </c>
      <c r="P59">
        <v>1.7662967149992781</v>
      </c>
      <c r="Q59">
        <v>0.23797421251928519</v>
      </c>
      <c r="R59">
        <v>0.8841609465797694</v>
      </c>
      <c r="S59"/>
      <c r="T59"/>
      <c r="U59"/>
      <c r="V59"/>
      <c r="W59"/>
    </row>
    <row r="60" spans="1:23" x14ac:dyDescent="0.35">
      <c r="A60" s="4">
        <v>0.63030546512529795</v>
      </c>
      <c r="B60" s="4">
        <f t="shared" si="0"/>
        <v>2.2606109302505959</v>
      </c>
      <c r="C60" s="4">
        <v>2.4498583004390704</v>
      </c>
      <c r="D60" s="4">
        <f t="shared" si="1"/>
        <v>7.9138337669850567E-2</v>
      </c>
      <c r="E60" s="4">
        <f t="shared" si="2"/>
        <v>0.32496857875909102</v>
      </c>
      <c r="F60" s="4">
        <f t="shared" si="3"/>
        <v>2.5717473117928373E-2</v>
      </c>
      <c r="G60" s="4">
        <f t="shared" si="4"/>
        <v>6.2628764891472892E-3</v>
      </c>
      <c r="H60" s="4">
        <f t="shared" si="4"/>
        <v>0.10560457718070354</v>
      </c>
      <c r="I60" s="4">
        <f t="shared" si="5"/>
        <v>2.6128765092411729E-2</v>
      </c>
      <c r="J60" s="4"/>
      <c r="K60" s="4"/>
      <c r="L60" s="4"/>
      <c r="M60" s="4"/>
      <c r="O60">
        <v>34</v>
      </c>
      <c r="P60">
        <v>1.8252448967850423</v>
      </c>
      <c r="Q60">
        <v>-1.8712495483482972E-2</v>
      </c>
      <c r="R60">
        <v>-6.952374185587519E-2</v>
      </c>
      <c r="S60"/>
      <c r="T60"/>
      <c r="U60"/>
      <c r="V60"/>
      <c r="W60"/>
    </row>
    <row r="61" spans="1:23" x14ac:dyDescent="0.35">
      <c r="A61" s="4">
        <v>0.66655346839638896</v>
      </c>
      <c r="B61" s="4">
        <f t="shared" si="0"/>
        <v>2.3331069367927779</v>
      </c>
      <c r="C61" s="4">
        <v>2.3996023209189326</v>
      </c>
      <c r="D61" s="4">
        <f t="shared" si="1"/>
        <v>0.11538634094094158</v>
      </c>
      <c r="E61" s="4">
        <f t="shared" si="2"/>
        <v>0.27471259923895319</v>
      </c>
      <c r="F61" s="4">
        <f t="shared" si="3"/>
        <v>3.1698081636558101E-2</v>
      </c>
      <c r="G61" s="4">
        <f t="shared" si="4"/>
        <v>1.331400767573921E-2</v>
      </c>
      <c r="H61" s="4">
        <f t="shared" si="4"/>
        <v>7.5467012180621712E-2</v>
      </c>
      <c r="I61" s="4">
        <f t="shared" si="5"/>
        <v>5.5546134368254223E-2</v>
      </c>
      <c r="J61" s="4"/>
      <c r="K61" s="4"/>
      <c r="L61" s="4"/>
      <c r="M61" s="4"/>
      <c r="O61">
        <v>35</v>
      </c>
      <c r="P61">
        <v>1.8279118742884586</v>
      </c>
      <c r="Q61">
        <v>-0.34501763736092195</v>
      </c>
      <c r="R61">
        <v>-1.2818662896553439</v>
      </c>
      <c r="S61"/>
      <c r="T61"/>
      <c r="U61"/>
      <c r="V61"/>
      <c r="W61"/>
    </row>
    <row r="62" spans="1:23" x14ac:dyDescent="0.35">
      <c r="A62" s="4">
        <v>0.67011834096341405</v>
      </c>
      <c r="B62" s="4">
        <f t="shared" si="0"/>
        <v>2.3402366819268279</v>
      </c>
      <c r="C62" s="4">
        <v>2.3018488461641282</v>
      </c>
      <c r="D62" s="4">
        <f t="shared" si="1"/>
        <v>0.11895121350796667</v>
      </c>
      <c r="E62" s="4">
        <f t="shared" si="2"/>
        <v>0.17695912448414886</v>
      </c>
      <c r="F62" s="4">
        <f t="shared" si="3"/>
        <v>2.1049502598696843E-2</v>
      </c>
      <c r="G62" s="4">
        <f t="shared" si="4"/>
        <v>1.4149391195017872E-2</v>
      </c>
      <c r="H62" s="4">
        <f t="shared" si="4"/>
        <v>3.131453173819649E-2</v>
      </c>
      <c r="I62" s="4">
        <f t="shared" si="5"/>
        <v>5.9031360330338907E-2</v>
      </c>
      <c r="J62" s="4"/>
      <c r="K62" s="4"/>
      <c r="L62" s="4"/>
      <c r="M62" s="4"/>
      <c r="O62">
        <v>36</v>
      </c>
      <c r="P62">
        <v>1.8503955490189643</v>
      </c>
      <c r="Q62">
        <v>0.12817298618941342</v>
      </c>
      <c r="R62">
        <v>0.47620936569336769</v>
      </c>
      <c r="S62"/>
      <c r="T62"/>
      <c r="U62"/>
      <c r="V62"/>
      <c r="W62"/>
    </row>
    <row r="63" spans="1:23" x14ac:dyDescent="0.35">
      <c r="A63" s="4">
        <v>0.67272438358626796</v>
      </c>
      <c r="B63" s="4">
        <f t="shared" si="0"/>
        <v>2.3454487671725359</v>
      </c>
      <c r="C63" s="4">
        <v>2.7533927778554097</v>
      </c>
      <c r="D63" s="4">
        <f t="shared" si="1"/>
        <v>0.12155725613082058</v>
      </c>
      <c r="E63" s="4">
        <f t="shared" si="2"/>
        <v>0.62850305617543034</v>
      </c>
      <c r="F63" s="4">
        <f t="shared" si="3"/>
        <v>7.6399106978520301E-2</v>
      </c>
      <c r="G63" s="4">
        <f t="shared" si="4"/>
        <v>1.4776166518053918E-2</v>
      </c>
      <c r="H63" s="4">
        <f t="shared" si="4"/>
        <v>0.39501609162185614</v>
      </c>
      <c r="I63" s="4">
        <f t="shared" si="5"/>
        <v>6.1646271419469767E-2</v>
      </c>
      <c r="J63" s="4"/>
      <c r="K63" s="4"/>
      <c r="L63" s="4"/>
      <c r="M63" s="4"/>
      <c r="O63">
        <v>37</v>
      </c>
      <c r="P63">
        <v>1.8843666974522777</v>
      </c>
      <c r="Q63">
        <v>-0.31134436772519258</v>
      </c>
      <c r="R63">
        <v>-1.1567578182778011</v>
      </c>
      <c r="S63"/>
      <c r="T63"/>
      <c r="U63"/>
      <c r="V63"/>
      <c r="W63"/>
    </row>
    <row r="64" spans="1:23" x14ac:dyDescent="0.35">
      <c r="A64" s="4">
        <v>0.68570318198498104</v>
      </c>
      <c r="B64" s="4">
        <f t="shared" si="0"/>
        <v>2.3714063639699621</v>
      </c>
      <c r="C64" s="4">
        <v>1.9252007987842041</v>
      </c>
      <c r="D64" s="4">
        <f t="shared" si="1"/>
        <v>0.13453605452953366</v>
      </c>
      <c r="E64" s="4">
        <f t="shared" si="2"/>
        <v>-0.19968892289577522</v>
      </c>
      <c r="F64" s="4">
        <f t="shared" si="3"/>
        <v>-2.6865359819649857E-2</v>
      </c>
      <c r="G64" s="4">
        <f t="shared" si="4"/>
        <v>1.8099949968373653E-2</v>
      </c>
      <c r="H64" s="4">
        <f t="shared" si="4"/>
        <v>3.9875665927274859E-2</v>
      </c>
      <c r="I64" s="4">
        <f t="shared" si="5"/>
        <v>7.5513119527035488E-2</v>
      </c>
      <c r="J64" s="4"/>
      <c r="K64" s="4"/>
      <c r="L64" s="4"/>
      <c r="M64" s="4"/>
      <c r="O64">
        <v>38</v>
      </c>
      <c r="P64">
        <v>1.9187025934014481</v>
      </c>
      <c r="Q64">
        <v>0.30453913280622702</v>
      </c>
      <c r="R64">
        <v>1.1314738898892884</v>
      </c>
      <c r="S64"/>
      <c r="T64"/>
      <c r="U64"/>
      <c r="V64"/>
      <c r="W64"/>
    </row>
    <row r="65" spans="1:23" x14ac:dyDescent="0.35">
      <c r="A65" s="4">
        <v>0.68659236145172797</v>
      </c>
      <c r="B65" s="4">
        <f t="shared" si="0"/>
        <v>2.3731847229034559</v>
      </c>
      <c r="C65" s="4">
        <v>2.766165547971168</v>
      </c>
      <c r="D65" s="4">
        <f t="shared" si="1"/>
        <v>0.13542523399628059</v>
      </c>
      <c r="E65" s="4">
        <f t="shared" si="2"/>
        <v>0.64127582629118862</v>
      </c>
      <c r="F65" s="4">
        <f t="shared" si="3"/>
        <v>8.684492883164241E-2</v>
      </c>
      <c r="G65" s="4">
        <f t="shared" si="4"/>
        <v>1.8339994002947353E-2</v>
      </c>
      <c r="H65" s="4">
        <f t="shared" si="4"/>
        <v>0.41123468538544672</v>
      </c>
      <c r="I65" s="4">
        <f t="shared" si="5"/>
        <v>7.6514584940265182E-2</v>
      </c>
      <c r="J65" s="4"/>
      <c r="K65" s="4"/>
      <c r="L65" s="4"/>
      <c r="M65" s="4"/>
      <c r="O65">
        <v>39</v>
      </c>
      <c r="P65">
        <v>1.9755814343484022</v>
      </c>
      <c r="Q65">
        <v>0.10352253107275589</v>
      </c>
      <c r="R65">
        <v>0.38462393927747063</v>
      </c>
      <c r="S65"/>
      <c r="T65"/>
      <c r="U65"/>
      <c r="V65"/>
      <c r="W65"/>
    </row>
    <row r="66" spans="1:23" x14ac:dyDescent="0.35">
      <c r="A66" s="4">
        <v>0.69353114045584097</v>
      </c>
      <c r="B66" s="4">
        <f t="shared" ref="B66:B101" si="6">A66*$L$4+$L$5</f>
        <v>2.3870622809116817</v>
      </c>
      <c r="C66" s="4">
        <v>2.4560655967779805</v>
      </c>
      <c r="D66" s="4">
        <f t="shared" si="1"/>
        <v>0.14236401300039359</v>
      </c>
      <c r="E66" s="4">
        <f t="shared" si="2"/>
        <v>0.33117587509800117</v>
      </c>
      <c r="F66" s="4">
        <f t="shared" si="3"/>
        <v>4.7147526587868561E-2</v>
      </c>
      <c r="G66" s="4">
        <f t="shared" si="4"/>
        <v>2.0267512197576235E-2</v>
      </c>
      <c r="H66" s="4">
        <f t="shared" si="4"/>
        <v>0.10967746024692687</v>
      </c>
      <c r="I66" s="4">
        <f t="shared" si="5"/>
        <v>8.4556204506942373E-2</v>
      </c>
      <c r="J66" s="4"/>
      <c r="K66" s="4"/>
      <c r="L66" s="4"/>
      <c r="M66" s="4"/>
      <c r="O66">
        <v>40</v>
      </c>
      <c r="P66">
        <v>2.0062529372683651</v>
      </c>
      <c r="Q66">
        <v>-0.20142086928442771</v>
      </c>
      <c r="R66">
        <v>-0.7483519519284364</v>
      </c>
      <c r="S66"/>
      <c r="T66"/>
      <c r="U66"/>
      <c r="V66"/>
      <c r="W66"/>
    </row>
    <row r="67" spans="1:23" x14ac:dyDescent="0.35">
      <c r="A67" s="4">
        <v>0.70210161314339303</v>
      </c>
      <c r="B67" s="4">
        <f t="shared" si="6"/>
        <v>2.4042032262867861</v>
      </c>
      <c r="C67" s="4">
        <v>2.5552561246907719</v>
      </c>
      <c r="D67" s="4">
        <f t="shared" ref="D67:D101" si="7">A67-$L$8</f>
        <v>0.15093448568794565</v>
      </c>
      <c r="E67" s="4">
        <f t="shared" ref="E67:E101" si="8">C67-$L$9</f>
        <v>0.43036640301079254</v>
      </c>
      <c r="F67" s="4">
        <f t="shared" ref="F67:F101" si="9">D67*E67</f>
        <v>6.4957131695805123E-2</v>
      </c>
      <c r="G67" s="4">
        <f t="shared" ref="G67:H101" si="10">D67*D67</f>
        <v>2.2781218969884671E-2</v>
      </c>
      <c r="H67" s="4">
        <f t="shared" si="10"/>
        <v>0.18521524084044791</v>
      </c>
      <c r="I67" s="4">
        <f t="shared" ref="I67:I101" si="11">(P92-$L$9)*(P92-$L$9)</f>
        <v>9.5043406973519207E-2</v>
      </c>
      <c r="J67" s="4"/>
      <c r="K67" s="4"/>
      <c r="L67" s="4"/>
      <c r="M67" s="4"/>
      <c r="O67">
        <v>41</v>
      </c>
      <c r="P67">
        <v>2.0106328779908904</v>
      </c>
      <c r="Q67">
        <v>0.36644596326962553</v>
      </c>
      <c r="R67">
        <v>1.3614803315235307</v>
      </c>
      <c r="S67"/>
      <c r="T67"/>
      <c r="U67"/>
      <c r="V67"/>
      <c r="W67"/>
    </row>
    <row r="68" spans="1:23" x14ac:dyDescent="0.35">
      <c r="A68" s="4">
        <v>0.71962289284923897</v>
      </c>
      <c r="B68" s="4">
        <f t="shared" si="6"/>
        <v>2.4392457856984779</v>
      </c>
      <c r="C68" s="4">
        <v>2.7534466482483064</v>
      </c>
      <c r="D68" s="4">
        <f t="shared" si="7"/>
        <v>0.16845576539379159</v>
      </c>
      <c r="E68" s="4">
        <f t="shared" si="8"/>
        <v>0.62855692656832707</v>
      </c>
      <c r="F68" s="4">
        <f t="shared" si="9"/>
        <v>0.1058840381586368</v>
      </c>
      <c r="G68" s="4">
        <f t="shared" si="10"/>
        <v>2.8377344894408154E-2</v>
      </c>
      <c r="H68" s="4">
        <f t="shared" si="10"/>
        <v>0.3950838099370213</v>
      </c>
      <c r="I68" s="4">
        <f t="shared" si="11"/>
        <v>0.11839048398562491</v>
      </c>
      <c r="J68" s="4"/>
      <c r="K68" s="4"/>
      <c r="L68" s="4"/>
      <c r="M68" s="4"/>
      <c r="O68">
        <v>42</v>
      </c>
      <c r="P68">
        <v>2.0413010270925094</v>
      </c>
      <c r="Q68">
        <v>0.15255677848738669</v>
      </c>
      <c r="R68">
        <v>0.56680404253312577</v>
      </c>
      <c r="S68"/>
      <c r="T68"/>
      <c r="U68"/>
      <c r="V68"/>
      <c r="W68"/>
    </row>
    <row r="69" spans="1:23" x14ac:dyDescent="0.35">
      <c r="A69" s="4">
        <v>0.74040357845862803</v>
      </c>
      <c r="B69" s="4">
        <f t="shared" si="6"/>
        <v>2.4808071569172561</v>
      </c>
      <c r="C69" s="4">
        <v>2.1512774633355987</v>
      </c>
      <c r="D69" s="4">
        <f t="shared" si="7"/>
        <v>0.18923645100318065</v>
      </c>
      <c r="E69" s="4">
        <f t="shared" si="8"/>
        <v>2.6387741655619301E-2</v>
      </c>
      <c r="F69" s="4">
        <f t="shared" si="9"/>
        <v>4.9935225808981909E-3</v>
      </c>
      <c r="G69" s="4">
        <f t="shared" si="10"/>
        <v>3.5810434388279189E-2</v>
      </c>
      <c r="H69" s="4">
        <f t="shared" si="10"/>
        <v>6.96312909683706E-4</v>
      </c>
      <c r="I69" s="4">
        <f t="shared" si="11"/>
        <v>0.14940138602605016</v>
      </c>
      <c r="J69" s="4"/>
      <c r="K69" s="4"/>
      <c r="L69" s="4"/>
      <c r="M69" s="4"/>
      <c r="O69">
        <v>43</v>
      </c>
      <c r="P69">
        <v>2.0553439259568287</v>
      </c>
      <c r="Q69">
        <v>0.12238539627984757</v>
      </c>
      <c r="R69">
        <v>0.45470635946977289</v>
      </c>
      <c r="S69"/>
      <c r="T69"/>
      <c r="U69"/>
      <c r="V69"/>
      <c r="W69"/>
    </row>
    <row r="70" spans="1:23" x14ac:dyDescent="0.35">
      <c r="A70" s="4">
        <v>0.74193836835571103</v>
      </c>
      <c r="B70" s="4">
        <f t="shared" si="6"/>
        <v>2.4838767367114221</v>
      </c>
      <c r="C70" s="4">
        <v>2.5810652107221781</v>
      </c>
      <c r="D70" s="4">
        <f t="shared" si="7"/>
        <v>0.19077124090026365</v>
      </c>
      <c r="E70" s="4">
        <f t="shared" si="8"/>
        <v>0.45617548904219873</v>
      </c>
      <c r="F70" s="4">
        <f t="shared" si="9"/>
        <v>8.7025164112864872E-2</v>
      </c>
      <c r="G70" s="4">
        <f t="shared" si="10"/>
        <v>3.6393666354626424E-2</v>
      </c>
      <c r="H70" s="4">
        <f t="shared" si="10"/>
        <v>0.20809607680288919</v>
      </c>
      <c r="I70" s="4">
        <f t="shared" si="11"/>
        <v>0.15183463392252086</v>
      </c>
      <c r="J70" s="4"/>
      <c r="K70" s="4"/>
      <c r="L70" s="4"/>
      <c r="M70" s="4"/>
      <c r="O70">
        <v>44</v>
      </c>
      <c r="P70">
        <v>2.0638089967165607</v>
      </c>
      <c r="Q70">
        <v>-0.38753610436972696</v>
      </c>
      <c r="R70">
        <v>-1.4398378935516241</v>
      </c>
      <c r="S70"/>
      <c r="T70"/>
      <c r="U70"/>
      <c r="V70"/>
      <c r="W70"/>
    </row>
    <row r="71" spans="1:23" x14ac:dyDescent="0.35">
      <c r="A71" s="4">
        <v>0.74490605955147005</v>
      </c>
      <c r="B71" s="4">
        <f t="shared" si="6"/>
        <v>2.4898121191029401</v>
      </c>
      <c r="C71" s="4">
        <v>2.8262489013422494</v>
      </c>
      <c r="D71" s="4">
        <f t="shared" si="7"/>
        <v>0.19373893209602266</v>
      </c>
      <c r="E71" s="4">
        <f t="shared" si="8"/>
        <v>0.70135917966227002</v>
      </c>
      <c r="F71" s="4">
        <f t="shared" si="9"/>
        <v>0.13588057848351068</v>
      </c>
      <c r="G71" s="4">
        <f t="shared" si="10"/>
        <v>3.7534773809707281E-2</v>
      </c>
      <c r="H71" s="4">
        <f t="shared" si="10"/>
        <v>0.49190469889653238</v>
      </c>
      <c r="I71" s="4">
        <f t="shared" si="11"/>
        <v>0.15659534231117789</v>
      </c>
      <c r="J71" s="4"/>
      <c r="K71" s="4"/>
      <c r="L71" s="4"/>
      <c r="M71" s="4"/>
      <c r="O71">
        <v>45</v>
      </c>
      <c r="P71">
        <v>2.0929528372401465</v>
      </c>
      <c r="Q71">
        <v>-0.29790274581372866</v>
      </c>
      <c r="R71">
        <v>-1.1068172930965519</v>
      </c>
      <c r="S71"/>
      <c r="T71"/>
      <c r="U71"/>
      <c r="V71"/>
      <c r="W71"/>
    </row>
    <row r="72" spans="1:23" x14ac:dyDescent="0.35">
      <c r="A72" s="4">
        <v>0.76107135619379296</v>
      </c>
      <c r="B72" s="4">
        <f t="shared" si="6"/>
        <v>2.5221427123875859</v>
      </c>
      <c r="C72" s="4">
        <v>2.9875701068528704</v>
      </c>
      <c r="D72" s="4">
        <f t="shared" si="7"/>
        <v>0.20990422873834558</v>
      </c>
      <c r="E72" s="4">
        <f t="shared" si="8"/>
        <v>0.86268038517289103</v>
      </c>
      <c r="F72" s="4">
        <f t="shared" si="9"/>
        <v>0.18108026089741458</v>
      </c>
      <c r="G72" s="4">
        <f t="shared" si="10"/>
        <v>4.4059785242239705E-2</v>
      </c>
      <c r="H72" s="4">
        <f t="shared" si="10"/>
        <v>0.74421744696204761</v>
      </c>
      <c r="I72" s="4">
        <f t="shared" si="11"/>
        <v>0.18381773624492032</v>
      </c>
      <c r="J72" s="4"/>
      <c r="K72" s="4"/>
      <c r="L72" s="4"/>
      <c r="M72" s="4"/>
      <c r="O72">
        <v>46</v>
      </c>
      <c r="P72">
        <v>2.1064823060061442</v>
      </c>
      <c r="Q72">
        <v>3.7067287526545201E-2</v>
      </c>
      <c r="R72">
        <v>0.13771848503946099</v>
      </c>
      <c r="S72"/>
      <c r="T72"/>
      <c r="U72"/>
      <c r="V72"/>
      <c r="W72"/>
    </row>
    <row r="73" spans="1:23" x14ac:dyDescent="0.35">
      <c r="A73" s="4">
        <v>0.76585569697269895</v>
      </c>
      <c r="B73" s="4">
        <f t="shared" si="6"/>
        <v>2.5317113939453977</v>
      </c>
      <c r="C73" s="4">
        <v>2.1905741401272301</v>
      </c>
      <c r="D73" s="4">
        <f t="shared" si="7"/>
        <v>0.21468856951725157</v>
      </c>
      <c r="E73" s="4">
        <f t="shared" si="8"/>
        <v>6.5684418447250703E-2</v>
      </c>
      <c r="F73" s="4">
        <f t="shared" si="9"/>
        <v>1.4101693836012823E-2</v>
      </c>
      <c r="G73" s="4">
        <f t="shared" si="10"/>
        <v>4.6091181881363762E-2</v>
      </c>
      <c r="H73" s="4">
        <f t="shared" si="10"/>
        <v>4.3144428267535284E-3</v>
      </c>
      <c r="I73" s="4">
        <f t="shared" si="11"/>
        <v>0.19229273741812936</v>
      </c>
      <c r="J73" s="4"/>
      <c r="K73" s="4"/>
      <c r="L73" s="4"/>
      <c r="M73" s="4"/>
      <c r="O73">
        <v>47</v>
      </c>
      <c r="P73">
        <v>2.1106649255864935</v>
      </c>
      <c r="Q73">
        <v>-0.17496513634977773</v>
      </c>
      <c r="R73">
        <v>-0.65005926035343597</v>
      </c>
      <c r="S73"/>
      <c r="T73"/>
      <c r="U73"/>
      <c r="V73"/>
      <c r="W73"/>
    </row>
    <row r="74" spans="1:23" x14ac:dyDescent="0.35">
      <c r="A74" s="4">
        <v>0.79046017332058705</v>
      </c>
      <c r="B74" s="4">
        <f t="shared" si="6"/>
        <v>2.5809203466411743</v>
      </c>
      <c r="C74" s="4">
        <v>2.3516935131377559</v>
      </c>
      <c r="D74" s="4">
        <f t="shared" si="7"/>
        <v>0.23929304586513966</v>
      </c>
      <c r="E74" s="4">
        <f t="shared" si="8"/>
        <v>0.22680379145777652</v>
      </c>
      <c r="F74" s="4">
        <f t="shared" si="9"/>
        <v>5.4272570071693289E-2</v>
      </c>
      <c r="G74" s="4">
        <f t="shared" si="10"/>
        <v>5.7261161799415837E-2</v>
      </c>
      <c r="H74" s="4">
        <f t="shared" si="10"/>
        <v>5.1439959819622579E-2</v>
      </c>
      <c r="I74" s="4">
        <f t="shared" si="11"/>
        <v>0.23889397278840804</v>
      </c>
      <c r="J74" s="4"/>
      <c r="K74" s="4"/>
      <c r="L74" s="4"/>
      <c r="M74" s="4"/>
      <c r="O74">
        <v>48</v>
      </c>
      <c r="P74">
        <v>2.1329962141512286</v>
      </c>
      <c r="Q74">
        <v>-0.13547119920323514</v>
      </c>
      <c r="R74">
        <v>-0.50332488740611836</v>
      </c>
      <c r="S74"/>
      <c r="T74"/>
      <c r="U74"/>
      <c r="V74"/>
      <c r="W74"/>
    </row>
    <row r="75" spans="1:23" x14ac:dyDescent="0.35">
      <c r="A75" s="4">
        <v>0.79493694346059895</v>
      </c>
      <c r="B75" s="4">
        <f t="shared" si="6"/>
        <v>2.5898738869211977</v>
      </c>
      <c r="C75" s="4">
        <v>2.2580170301605667</v>
      </c>
      <c r="D75" s="4">
        <f t="shared" si="7"/>
        <v>0.24376981600515157</v>
      </c>
      <c r="E75" s="4">
        <f t="shared" si="8"/>
        <v>0.13312730848058729</v>
      </c>
      <c r="F75" s="4">
        <f t="shared" si="9"/>
        <v>3.2452419493573817E-2</v>
      </c>
      <c r="G75" s="4">
        <f t="shared" si="10"/>
        <v>5.9423723195185456E-2</v>
      </c>
      <c r="H75" s="4">
        <f t="shared" si="10"/>
        <v>1.7722880263285449E-2</v>
      </c>
      <c r="I75" s="4">
        <f t="shared" si="11"/>
        <v>0.247916194255796</v>
      </c>
      <c r="J75" s="4"/>
      <c r="K75" s="4"/>
      <c r="L75" s="4"/>
      <c r="M75" s="4"/>
      <c r="O75">
        <v>49</v>
      </c>
      <c r="P75">
        <v>2.1697063756418378</v>
      </c>
      <c r="Q75">
        <v>0.32641253289744787</v>
      </c>
      <c r="R75">
        <v>1.2127415445852969</v>
      </c>
      <c r="S75"/>
      <c r="T75"/>
      <c r="U75"/>
      <c r="V75"/>
      <c r="W75"/>
    </row>
    <row r="76" spans="1:23" x14ac:dyDescent="0.35">
      <c r="A76" s="4">
        <v>0.80006162358793997</v>
      </c>
      <c r="B76" s="4">
        <f t="shared" si="6"/>
        <v>2.6001232471758797</v>
      </c>
      <c r="C76" s="4">
        <v>2.6450516284074141</v>
      </c>
      <c r="D76" s="4">
        <f t="shared" si="7"/>
        <v>0.24889449613249259</v>
      </c>
      <c r="E76" s="4">
        <f t="shared" si="8"/>
        <v>0.52016190672743479</v>
      </c>
      <c r="F76" s="4">
        <f t="shared" si="9"/>
        <v>0.1294654356822415</v>
      </c>
      <c r="G76" s="4">
        <f t="shared" si="10"/>
        <v>6.1948470205047373E-2</v>
      </c>
      <c r="H76" s="4">
        <f t="shared" si="10"/>
        <v>0.27056840921032055</v>
      </c>
      <c r="I76" s="4">
        <f t="shared" si="11"/>
        <v>0.25844945667167896</v>
      </c>
      <c r="J76" s="4"/>
      <c r="K76" s="4"/>
      <c r="L76" s="4"/>
      <c r="M76" s="4"/>
      <c r="O76">
        <v>50</v>
      </c>
      <c r="P76">
        <v>2.1697373488786171</v>
      </c>
      <c r="Q76">
        <v>0.10617050833141173</v>
      </c>
      <c r="R76">
        <v>0.39446214004195523</v>
      </c>
      <c r="S76"/>
      <c r="T76"/>
      <c r="U76"/>
      <c r="V76"/>
      <c r="W76"/>
    </row>
    <row r="77" spans="1:23" x14ac:dyDescent="0.35">
      <c r="A77" s="4">
        <v>0.81757070041836999</v>
      </c>
      <c r="B77" s="4">
        <f t="shared" si="6"/>
        <v>2.6351414008367398</v>
      </c>
      <c r="C77" s="4">
        <v>2.7007161063713871</v>
      </c>
      <c r="D77" s="4">
        <f t="shared" si="7"/>
        <v>0.26640357296292261</v>
      </c>
      <c r="E77" s="4">
        <f t="shared" si="8"/>
        <v>0.57582638469140779</v>
      </c>
      <c r="F77" s="4">
        <f t="shared" si="9"/>
        <v>0.15340220628811341</v>
      </c>
      <c r="G77" s="4">
        <f t="shared" si="10"/>
        <v>7.0970863687411234E-2</v>
      </c>
      <c r="H77" s="4">
        <f t="shared" si="10"/>
        <v>0.33157602530677716</v>
      </c>
      <c r="I77" s="4">
        <f t="shared" si="11"/>
        <v>0.2960909462141445</v>
      </c>
      <c r="J77" s="4"/>
      <c r="K77" s="4"/>
      <c r="L77" s="4"/>
      <c r="M77" s="4"/>
      <c r="O77">
        <v>51</v>
      </c>
      <c r="P77">
        <v>2.1858725517309532</v>
      </c>
      <c r="Q77">
        <v>-0.30309253197061858</v>
      </c>
      <c r="R77">
        <v>-1.1260992404657464</v>
      </c>
      <c r="S77"/>
      <c r="T77"/>
      <c r="U77"/>
      <c r="V77"/>
      <c r="W77"/>
    </row>
    <row r="78" spans="1:23" x14ac:dyDescent="0.35">
      <c r="A78" s="4">
        <v>0.83258403874136999</v>
      </c>
      <c r="B78" s="4">
        <f t="shared" si="6"/>
        <v>2.6651680774827398</v>
      </c>
      <c r="C78" s="4">
        <v>2.8414221221167013</v>
      </c>
      <c r="D78" s="4">
        <f t="shared" si="7"/>
        <v>0.28141691128592261</v>
      </c>
      <c r="E78" s="4">
        <f t="shared" si="8"/>
        <v>0.71653240043672195</v>
      </c>
      <c r="F78" s="4">
        <f t="shared" si="9"/>
        <v>0.20164433496719017</v>
      </c>
      <c r="G78" s="4">
        <f t="shared" si="10"/>
        <v>7.9195477957708843E-2</v>
      </c>
      <c r="H78" s="4">
        <f t="shared" si="10"/>
        <v>0.51341868087561082</v>
      </c>
      <c r="I78" s="4">
        <f t="shared" si="11"/>
        <v>0.33040409523068531</v>
      </c>
      <c r="J78" s="4"/>
      <c r="K78" s="4"/>
      <c r="L78" s="4"/>
      <c r="M78" s="4"/>
      <c r="O78">
        <v>52</v>
      </c>
      <c r="P78">
        <v>2.1984927344568934</v>
      </c>
      <c r="Q78">
        <v>8.6198965751673295E-2</v>
      </c>
      <c r="R78">
        <v>0.32026057927188351</v>
      </c>
      <c r="S78"/>
      <c r="T78"/>
      <c r="U78"/>
      <c r="V78"/>
      <c r="W78"/>
    </row>
    <row r="79" spans="1:23" x14ac:dyDescent="0.35">
      <c r="A79" s="4">
        <v>0.83358024441298095</v>
      </c>
      <c r="B79" s="4">
        <f t="shared" si="6"/>
        <v>2.6671604888259619</v>
      </c>
      <c r="C79" s="4">
        <v>3.0993176276292616</v>
      </c>
      <c r="D79" s="4">
        <f t="shared" si="7"/>
        <v>0.28241311695753357</v>
      </c>
      <c r="E79" s="4">
        <f t="shared" si="8"/>
        <v>0.97442790594928219</v>
      </c>
      <c r="F79" s="4">
        <f t="shared" si="9"/>
        <v>0.27519122216953917</v>
      </c>
      <c r="G79" s="4">
        <f t="shared" si="10"/>
        <v>7.9757168629669542E-2</v>
      </c>
      <c r="H79" s="4">
        <f t="shared" si="10"/>
        <v>0.94950974389270315</v>
      </c>
      <c r="I79" s="4">
        <f t="shared" si="11"/>
        <v>0.3327474726943303</v>
      </c>
      <c r="J79" s="4"/>
      <c r="K79" s="4"/>
      <c r="L79" s="4"/>
      <c r="M79" s="4"/>
      <c r="O79">
        <v>53</v>
      </c>
      <c r="P79">
        <v>2.2064022588981009</v>
      </c>
      <c r="Q79">
        <v>-0.2009844247969701</v>
      </c>
      <c r="R79">
        <v>-0.74673040156348336</v>
      </c>
      <c r="S79"/>
      <c r="T79"/>
      <c r="U79"/>
      <c r="V79"/>
      <c r="W79"/>
    </row>
    <row r="80" spans="1:23" x14ac:dyDescent="0.35">
      <c r="A80" s="4">
        <v>0.84597650257261303</v>
      </c>
      <c r="B80" s="4">
        <f t="shared" si="6"/>
        <v>2.6919530051452263</v>
      </c>
      <c r="C80" s="4">
        <v>2.274457596583189</v>
      </c>
      <c r="D80" s="4">
        <f t="shared" si="7"/>
        <v>0.29480937511716565</v>
      </c>
      <c r="E80" s="4">
        <f t="shared" si="8"/>
        <v>0.14956787490320966</v>
      </c>
      <c r="F80" s="4">
        <f t="shared" si="9"/>
        <v>4.4094011737817643E-2</v>
      </c>
      <c r="G80" s="4">
        <f t="shared" si="10"/>
        <v>8.6912567656973694E-2</v>
      </c>
      <c r="H80" s="4">
        <f t="shared" si="10"/>
        <v>2.2370549203062175E-2</v>
      </c>
      <c r="I80" s="4">
        <f t="shared" si="11"/>
        <v>0.36259984814048207</v>
      </c>
      <c r="J80" s="4"/>
      <c r="K80" s="4"/>
      <c r="L80" s="4"/>
      <c r="M80" s="4"/>
      <c r="O80">
        <v>54</v>
      </c>
      <c r="P80">
        <v>2.2081281410125664</v>
      </c>
      <c r="Q80">
        <v>-0.24290308947256833</v>
      </c>
      <c r="R80">
        <v>-0.90247352115016277</v>
      </c>
      <c r="S80"/>
      <c r="T80"/>
      <c r="U80"/>
      <c r="V80"/>
      <c r="W80"/>
    </row>
    <row r="81" spans="1:23" x14ac:dyDescent="0.35">
      <c r="A81" s="4">
        <v>0.86705748736673405</v>
      </c>
      <c r="B81" s="4">
        <f t="shared" si="6"/>
        <v>2.7341149747334681</v>
      </c>
      <c r="C81" s="4">
        <v>3.0477291977000487</v>
      </c>
      <c r="D81" s="4">
        <f t="shared" si="7"/>
        <v>0.31589035991128667</v>
      </c>
      <c r="E81" s="4">
        <f t="shared" si="8"/>
        <v>0.92283947602006933</v>
      </c>
      <c r="F81" s="4">
        <f t="shared" si="9"/>
        <v>0.29151609422032287</v>
      </c>
      <c r="G81" s="4">
        <f t="shared" si="10"/>
        <v>9.9786719484882228E-2</v>
      </c>
      <c r="H81" s="4">
        <f t="shared" si="10"/>
        <v>0.8516326985009961</v>
      </c>
      <c r="I81" s="4">
        <f t="shared" si="11"/>
        <v>0.41631090079470195</v>
      </c>
      <c r="J81" s="4"/>
      <c r="K81" s="4"/>
      <c r="L81" s="4"/>
      <c r="M81" s="4"/>
      <c r="O81">
        <v>55</v>
      </c>
      <c r="P81">
        <v>2.2181849662774162</v>
      </c>
      <c r="Q81">
        <v>0.14940933158408631</v>
      </c>
      <c r="R81">
        <v>0.55511012997062026</v>
      </c>
      <c r="S81"/>
      <c r="T81"/>
      <c r="U81"/>
      <c r="V81"/>
      <c r="W81"/>
    </row>
    <row r="82" spans="1:23" x14ac:dyDescent="0.35">
      <c r="A82" s="4">
        <v>0.87237342607703905</v>
      </c>
      <c r="B82" s="4">
        <f t="shared" si="6"/>
        <v>2.7447468521540781</v>
      </c>
      <c r="C82" s="4">
        <v>2.8713520350076682</v>
      </c>
      <c r="D82" s="4">
        <f t="shared" si="7"/>
        <v>0.32120629862159167</v>
      </c>
      <c r="E82" s="4">
        <f t="shared" si="8"/>
        <v>0.74646231332768886</v>
      </c>
      <c r="F82" s="4">
        <f t="shared" si="9"/>
        <v>0.23976839672449776</v>
      </c>
      <c r="G82" s="4">
        <f t="shared" si="10"/>
        <v>0.10317348627418312</v>
      </c>
      <c r="H82" s="4">
        <f t="shared" si="10"/>
        <v>0.55720598521852471</v>
      </c>
      <c r="I82" s="4">
        <f t="shared" si="11"/>
        <v>0.43044051583880688</v>
      </c>
      <c r="J82" s="4"/>
      <c r="K82" s="4"/>
      <c r="L82" s="4"/>
      <c r="M82" s="4"/>
      <c r="O82">
        <v>56</v>
      </c>
      <c r="P82">
        <v>2.2271813152710509</v>
      </c>
      <c r="Q82">
        <v>-0.20423732594185973</v>
      </c>
      <c r="R82">
        <v>-0.75881611507398805</v>
      </c>
      <c r="S82"/>
      <c r="T82"/>
      <c r="U82"/>
      <c r="V82"/>
      <c r="W82"/>
    </row>
    <row r="83" spans="1:23" x14ac:dyDescent="0.35">
      <c r="A83" s="4">
        <v>0.87702554399309196</v>
      </c>
      <c r="B83" s="4">
        <f t="shared" si="6"/>
        <v>2.7540510879861841</v>
      </c>
      <c r="C83" s="4">
        <v>2.3211281225829685</v>
      </c>
      <c r="D83" s="4">
        <f t="shared" si="7"/>
        <v>0.32585841653764458</v>
      </c>
      <c r="E83" s="4">
        <f t="shared" si="8"/>
        <v>0.19623840090298916</v>
      </c>
      <c r="F83" s="4">
        <f t="shared" si="9"/>
        <v>6.3945934582127537E-2</v>
      </c>
      <c r="G83" s="4">
        <f t="shared" si="10"/>
        <v>0.10618370762842108</v>
      </c>
      <c r="H83" s="4">
        <f t="shared" si="10"/>
        <v>3.8509509988962298E-2</v>
      </c>
      <c r="I83" s="4">
        <f t="shared" si="11"/>
        <v>0.442999180659571</v>
      </c>
      <c r="J83" s="4"/>
      <c r="K83" s="4"/>
      <c r="L83" s="4"/>
      <c r="M83" s="4"/>
      <c r="O83">
        <v>57</v>
      </c>
      <c r="P83">
        <v>2.2301022450136267</v>
      </c>
      <c r="Q83">
        <v>-0.20393185321345397</v>
      </c>
      <c r="R83">
        <v>-0.75768117253612943</v>
      </c>
      <c r="S83"/>
      <c r="T83"/>
      <c r="U83"/>
      <c r="V83"/>
      <c r="W83"/>
    </row>
    <row r="84" spans="1:23" x14ac:dyDescent="0.35">
      <c r="A84" s="4">
        <v>0.88161112817432896</v>
      </c>
      <c r="B84" s="4">
        <f t="shared" si="6"/>
        <v>2.7632222563486577</v>
      </c>
      <c r="C84" s="4">
        <v>2.3942046235531151</v>
      </c>
      <c r="D84" s="4">
        <f t="shared" si="7"/>
        <v>0.33044400071888158</v>
      </c>
      <c r="E84" s="4">
        <f t="shared" si="8"/>
        <v>0.26931490187313578</v>
      </c>
      <c r="F84" s="4">
        <f t="shared" si="9"/>
        <v>8.8993493628172007E-2</v>
      </c>
      <c r="G84" s="4">
        <f t="shared" si="10"/>
        <v>0.10919323761110021</v>
      </c>
      <c r="H84" s="4">
        <f t="shared" si="10"/>
        <v>7.2530516370936757E-2</v>
      </c>
      <c r="I84" s="4">
        <f t="shared" si="11"/>
        <v>0.4555549610732928</v>
      </c>
      <c r="J84" s="4"/>
      <c r="K84" s="4"/>
      <c r="L84" s="4"/>
      <c r="M84" s="4"/>
      <c r="O84">
        <v>58</v>
      </c>
      <c r="P84">
        <v>2.2705977073463544</v>
      </c>
      <c r="Q84">
        <v>-0.27851287099505706</v>
      </c>
      <c r="R84">
        <v>-1.0347768400901127</v>
      </c>
      <c r="S84"/>
      <c r="T84"/>
      <c r="U84"/>
      <c r="V84"/>
      <c r="W84"/>
    </row>
    <row r="85" spans="1:23" x14ac:dyDescent="0.35">
      <c r="A85" s="4">
        <v>0.88651626504423398</v>
      </c>
      <c r="B85" s="4">
        <f t="shared" si="6"/>
        <v>2.773032530088468</v>
      </c>
      <c r="C85" s="4">
        <v>2.3923899198756935</v>
      </c>
      <c r="D85" s="4">
        <f t="shared" si="7"/>
        <v>0.33534913758878659</v>
      </c>
      <c r="E85" s="4">
        <f t="shared" si="8"/>
        <v>0.26750019819571413</v>
      </c>
      <c r="F85" s="4">
        <f t="shared" si="9"/>
        <v>8.9705960769762227E-2</v>
      </c>
      <c r="G85" s="4">
        <f t="shared" si="10"/>
        <v>0.11245904408154292</v>
      </c>
      <c r="H85" s="4">
        <f t="shared" si="10"/>
        <v>7.1556356034746346E-2</v>
      </c>
      <c r="I85" s="4">
        <f t="shared" si="11"/>
        <v>0.4691799288099775</v>
      </c>
      <c r="J85" s="4"/>
      <c r="K85" s="4"/>
      <c r="L85" s="4"/>
      <c r="M85" s="4"/>
      <c r="O85">
        <v>59</v>
      </c>
      <c r="P85">
        <v>2.2865336671045196</v>
      </c>
      <c r="Q85">
        <v>0.16332463333455083</v>
      </c>
      <c r="R85">
        <v>0.60681054842094606</v>
      </c>
      <c r="S85"/>
      <c r="T85"/>
      <c r="U85"/>
      <c r="V85"/>
      <c r="W85"/>
    </row>
    <row r="86" spans="1:23" x14ac:dyDescent="0.35">
      <c r="A86" s="4">
        <v>0.887348302949857</v>
      </c>
      <c r="B86" s="4">
        <f t="shared" si="6"/>
        <v>2.774696605899714</v>
      </c>
      <c r="C86" s="4">
        <v>3.1439967026175695</v>
      </c>
      <c r="D86" s="4">
        <f t="shared" si="7"/>
        <v>0.33618117549440962</v>
      </c>
      <c r="E86" s="4">
        <f t="shared" si="8"/>
        <v>1.0191069809375901</v>
      </c>
      <c r="F86" s="4">
        <f t="shared" si="9"/>
        <v>0.34260458280615796</v>
      </c>
      <c r="G86" s="4">
        <f t="shared" si="10"/>
        <v>0.11301778275680305</v>
      </c>
      <c r="H86" s="4">
        <f t="shared" si="10"/>
        <v>1.0385790385957296</v>
      </c>
      <c r="I86" s="4">
        <f t="shared" si="11"/>
        <v>0.4715109905224692</v>
      </c>
      <c r="J86" s="4"/>
      <c r="K86" s="4"/>
      <c r="L86" s="4"/>
      <c r="M86" s="4"/>
      <c r="O86">
        <v>60</v>
      </c>
      <c r="P86">
        <v>2.3605719958718545</v>
      </c>
      <c r="Q86">
        <v>3.9030325047078041E-2</v>
      </c>
      <c r="R86">
        <v>0.1450118850005398</v>
      </c>
      <c r="S86"/>
      <c r="T86"/>
      <c r="U86"/>
      <c r="V86"/>
      <c r="W86"/>
    </row>
    <row r="87" spans="1:23" x14ac:dyDescent="0.35">
      <c r="A87" s="4">
        <v>0.90279304590154996</v>
      </c>
      <c r="B87" s="4">
        <f t="shared" si="6"/>
        <v>2.8055860918031001</v>
      </c>
      <c r="C87" s="4">
        <v>2.9683831766174209</v>
      </c>
      <c r="D87" s="4">
        <f t="shared" si="7"/>
        <v>0.35162591844610258</v>
      </c>
      <c r="E87" s="4">
        <f t="shared" si="8"/>
        <v>0.84349345493744154</v>
      </c>
      <c r="F87" s="4">
        <f t="shared" si="9"/>
        <v>0.29659416079565415</v>
      </c>
      <c r="G87" s="4">
        <f t="shared" si="10"/>
        <v>0.12364078652306518</v>
      </c>
      <c r="H87" s="4">
        <f t="shared" si="10"/>
        <v>0.71148120852230168</v>
      </c>
      <c r="I87" s="4">
        <f t="shared" si="11"/>
        <v>0.51583023751152535</v>
      </c>
      <c r="J87" s="4"/>
      <c r="K87" s="4"/>
      <c r="L87" s="4"/>
      <c r="M87" s="4"/>
      <c r="O87">
        <v>61</v>
      </c>
      <c r="P87">
        <v>2.3678534233523463</v>
      </c>
      <c r="Q87">
        <v>-6.6004577188218061E-2</v>
      </c>
      <c r="R87">
        <v>-0.2452310644398204</v>
      </c>
      <c r="S87"/>
      <c r="T87"/>
      <c r="U87"/>
      <c r="V87"/>
      <c r="W87"/>
    </row>
    <row r="88" spans="1:23" x14ac:dyDescent="0.35">
      <c r="A88" s="4">
        <v>0.91489524257110699</v>
      </c>
      <c r="B88" s="4">
        <f t="shared" si="6"/>
        <v>2.829790485142214</v>
      </c>
      <c r="C88" s="4">
        <v>2.8212333467678272</v>
      </c>
      <c r="D88" s="4">
        <f t="shared" si="7"/>
        <v>0.36372811511565961</v>
      </c>
      <c r="E88" s="4">
        <f t="shared" si="8"/>
        <v>0.69634362508784786</v>
      </c>
      <c r="F88" s="4">
        <f t="shared" si="9"/>
        <v>0.25327975422600846</v>
      </c>
      <c r="G88" s="4">
        <f t="shared" si="10"/>
        <v>0.13229814172559054</v>
      </c>
      <c r="H88" s="4">
        <f t="shared" si="10"/>
        <v>0.48489444420048522</v>
      </c>
      <c r="I88" s="4">
        <f t="shared" si="11"/>
        <v>0.55194878476378761</v>
      </c>
      <c r="J88" s="4"/>
      <c r="K88" s="4"/>
      <c r="L88" s="4"/>
      <c r="M88" s="4"/>
      <c r="O88">
        <v>62</v>
      </c>
      <c r="P88">
        <v>2.3731763935322352</v>
      </c>
      <c r="Q88">
        <v>0.38021638432317451</v>
      </c>
      <c r="R88">
        <v>1.412642465372471</v>
      </c>
      <c r="S88"/>
      <c r="T88"/>
      <c r="U88"/>
      <c r="V88"/>
      <c r="W88"/>
    </row>
    <row r="89" spans="1:23" x14ac:dyDescent="0.35">
      <c r="A89" s="4">
        <v>0.92270839922070702</v>
      </c>
      <c r="B89" s="4">
        <f t="shared" si="6"/>
        <v>2.845416798441414</v>
      </c>
      <c r="C89" s="4">
        <v>3.2547567563042246</v>
      </c>
      <c r="D89" s="4">
        <f t="shared" si="7"/>
        <v>0.37154127176525964</v>
      </c>
      <c r="E89" s="4">
        <f t="shared" si="8"/>
        <v>1.1298670346242452</v>
      </c>
      <c r="F89" s="4">
        <f t="shared" si="9"/>
        <v>0.41979223496993473</v>
      </c>
      <c r="G89" s="4">
        <f t="shared" si="10"/>
        <v>0.13804291662494653</v>
      </c>
      <c r="H89" s="4">
        <f t="shared" si="10"/>
        <v>1.2765995159305854</v>
      </c>
      <c r="I89" s="4">
        <f t="shared" si="11"/>
        <v>0.57591602635224448</v>
      </c>
      <c r="J89" s="4"/>
      <c r="K89" s="4"/>
      <c r="L89" s="4"/>
      <c r="M89" s="4"/>
      <c r="O89">
        <v>63</v>
      </c>
      <c r="P89">
        <v>2.3996862273474195</v>
      </c>
      <c r="Q89">
        <v>-0.47448542856321541</v>
      </c>
      <c r="R89">
        <v>-1.7628863279577509</v>
      </c>
      <c r="S89"/>
      <c r="T89"/>
      <c r="U89"/>
      <c r="V89"/>
      <c r="W89"/>
    </row>
    <row r="90" spans="1:23" x14ac:dyDescent="0.35">
      <c r="A90" s="4">
        <v>0.93479960122752703</v>
      </c>
      <c r="B90" s="4">
        <f t="shared" si="6"/>
        <v>2.8695992024550541</v>
      </c>
      <c r="C90" s="4">
        <v>2.6346696510785108</v>
      </c>
      <c r="D90" s="4">
        <f t="shared" si="7"/>
        <v>0.38363247377207965</v>
      </c>
      <c r="E90" s="4">
        <f t="shared" si="8"/>
        <v>0.50977992939853145</v>
      </c>
      <c r="F90" s="4">
        <f t="shared" si="9"/>
        <v>0.19556813539451473</v>
      </c>
      <c r="G90" s="4">
        <f t="shared" si="10"/>
        <v>0.14717387493248538</v>
      </c>
      <c r="H90" s="4">
        <f t="shared" si="10"/>
        <v>0.2598755764175717</v>
      </c>
      <c r="I90" s="4">
        <f t="shared" si="11"/>
        <v>0.61401044911464664</v>
      </c>
      <c r="J90" s="4"/>
      <c r="K90" s="4"/>
      <c r="L90" s="4"/>
      <c r="M90" s="4"/>
      <c r="O90">
        <v>64</v>
      </c>
      <c r="P90">
        <v>2.4015024201236068</v>
      </c>
      <c r="Q90">
        <v>0.36466312784756116</v>
      </c>
      <c r="R90">
        <v>1.3548564480460692</v>
      </c>
      <c r="S90"/>
      <c r="T90"/>
      <c r="U90"/>
      <c r="V90"/>
      <c r="W90"/>
    </row>
    <row r="91" spans="1:23" x14ac:dyDescent="0.35">
      <c r="A91" s="4">
        <v>0.94123274690092795</v>
      </c>
      <c r="B91" s="4">
        <f t="shared" si="6"/>
        <v>2.8824654938018561</v>
      </c>
      <c r="C91" s="4">
        <v>2.8567208885191557</v>
      </c>
      <c r="D91" s="4">
        <f t="shared" si="7"/>
        <v>0.39006561944548057</v>
      </c>
      <c r="E91" s="4">
        <f t="shared" si="8"/>
        <v>0.73183116683917637</v>
      </c>
      <c r="F91" s="4">
        <f t="shared" si="9"/>
        <v>0.28546217742263219</v>
      </c>
      <c r="G91" s="4">
        <f t="shared" si="10"/>
        <v>0.15215118747338646</v>
      </c>
      <c r="H91" s="4">
        <f t="shared" si="10"/>
        <v>0.53557685675719036</v>
      </c>
      <c r="I91" s="4">
        <f t="shared" si="11"/>
        <v>0.63477583230527501</v>
      </c>
      <c r="J91" s="4"/>
      <c r="K91" s="4"/>
      <c r="L91" s="4"/>
      <c r="M91" s="4"/>
      <c r="O91">
        <v>65</v>
      </c>
      <c r="P91">
        <v>2.4156752173755907</v>
      </c>
      <c r="Q91">
        <v>4.0390379402389875E-2</v>
      </c>
      <c r="R91">
        <v>0.15006498270159849</v>
      </c>
      <c r="S91"/>
      <c r="T91"/>
      <c r="U91"/>
      <c r="V91"/>
      <c r="W91"/>
    </row>
    <row r="92" spans="1:23" x14ac:dyDescent="0.35">
      <c r="A92" s="4">
        <v>0.94870361207300202</v>
      </c>
      <c r="B92" s="4">
        <f t="shared" si="6"/>
        <v>2.8974072241460043</v>
      </c>
      <c r="C92" s="4">
        <v>3.3169031847856334</v>
      </c>
      <c r="D92" s="4">
        <f t="shared" si="7"/>
        <v>0.39753648461755464</v>
      </c>
      <c r="E92" s="4">
        <f t="shared" si="8"/>
        <v>1.192013463105654</v>
      </c>
      <c r="F92" s="4">
        <f t="shared" si="9"/>
        <v>0.47386884173981886</v>
      </c>
      <c r="G92" s="4">
        <f t="shared" si="10"/>
        <v>0.15803525660208326</v>
      </c>
      <c r="H92" s="4">
        <f t="shared" si="10"/>
        <v>1.4208960962251345</v>
      </c>
      <c r="I92" s="4">
        <f t="shared" si="11"/>
        <v>0.65932421040560141</v>
      </c>
      <c r="J92" s="4"/>
      <c r="K92" s="4"/>
      <c r="L92" s="4"/>
      <c r="M92" s="4"/>
      <c r="O92">
        <v>66</v>
      </c>
      <c r="P92">
        <v>2.4331808291961048</v>
      </c>
      <c r="Q92">
        <v>0.12207529549466711</v>
      </c>
      <c r="R92">
        <v>0.45355422201396323</v>
      </c>
      <c r="S92"/>
      <c r="T92"/>
      <c r="U92"/>
      <c r="V92"/>
      <c r="W92"/>
    </row>
    <row r="93" spans="1:23" x14ac:dyDescent="0.35">
      <c r="A93" s="4">
        <v>0.94890870718962705</v>
      </c>
      <c r="B93" s="4">
        <f t="shared" si="6"/>
        <v>2.8978174143792543</v>
      </c>
      <c r="C93" s="4">
        <v>2.7462150412136896</v>
      </c>
      <c r="D93" s="4">
        <f t="shared" si="7"/>
        <v>0.39774157973417967</v>
      </c>
      <c r="E93" s="4">
        <f t="shared" si="8"/>
        <v>0.62132531953371029</v>
      </c>
      <c r="F93" s="4">
        <f t="shared" si="9"/>
        <v>0.2471269141201819</v>
      </c>
      <c r="G93" s="4">
        <f t="shared" si="10"/>
        <v>0.15819836424944081</v>
      </c>
      <c r="H93" s="4">
        <f t="shared" si="10"/>
        <v>0.38604515269366718</v>
      </c>
      <c r="I93" s="4">
        <f t="shared" si="11"/>
        <v>0.66000469666618244</v>
      </c>
      <c r="J93" s="4"/>
      <c r="K93" s="4"/>
      <c r="L93" s="4"/>
      <c r="M93" s="4"/>
      <c r="O93">
        <v>67</v>
      </c>
      <c r="P93">
        <v>2.4689689044063177</v>
      </c>
      <c r="Q93">
        <v>0.28447774384198876</v>
      </c>
      <c r="R93">
        <v>1.0569385170497274</v>
      </c>
      <c r="S93"/>
      <c r="T93"/>
      <c r="U93"/>
      <c r="V93"/>
      <c r="W93"/>
    </row>
    <row r="94" spans="1:23" x14ac:dyDescent="0.35">
      <c r="A94" s="4">
        <v>0.95204501584678303</v>
      </c>
      <c r="B94" s="4">
        <f t="shared" si="6"/>
        <v>2.9040900316935661</v>
      </c>
      <c r="C94" s="4">
        <v>3.0030591736780066</v>
      </c>
      <c r="D94" s="4">
        <f t="shared" si="7"/>
        <v>0.40087788839133565</v>
      </c>
      <c r="E94" s="4">
        <f t="shared" si="8"/>
        <v>0.87816945199802721</v>
      </c>
      <c r="F94" s="4">
        <f t="shared" si="9"/>
        <v>0.35203871556674554</v>
      </c>
      <c r="G94" s="4">
        <f t="shared" si="10"/>
        <v>0.16070308140109615</v>
      </c>
      <c r="H94" s="4">
        <f t="shared" si="10"/>
        <v>0.77118158642251544</v>
      </c>
      <c r="I94" s="4">
        <f t="shared" si="11"/>
        <v>0.67045439437169219</v>
      </c>
      <c r="J94" s="4"/>
      <c r="K94" s="4"/>
      <c r="L94" s="4"/>
      <c r="M94" s="4"/>
      <c r="O94">
        <v>68</v>
      </c>
      <c r="P94">
        <v>2.5114144764189872</v>
      </c>
      <c r="Q94">
        <v>-0.36013701308338852</v>
      </c>
      <c r="R94">
        <v>-1.3380402818242974</v>
      </c>
      <c r="S94"/>
      <c r="T94"/>
      <c r="U94"/>
      <c r="V94"/>
      <c r="W94"/>
    </row>
    <row r="95" spans="1:23" x14ac:dyDescent="0.35">
      <c r="A95" s="4">
        <v>0.96001555850405995</v>
      </c>
      <c r="B95" s="4">
        <f t="shared" si="6"/>
        <v>2.9200311170081199</v>
      </c>
      <c r="C95" s="4">
        <v>3.0156117753473852</v>
      </c>
      <c r="D95" s="4">
        <f t="shared" si="7"/>
        <v>0.40884843104861257</v>
      </c>
      <c r="E95" s="4">
        <f t="shared" si="8"/>
        <v>0.89072205366740587</v>
      </c>
      <c r="F95" s="4">
        <f t="shared" si="9"/>
        <v>0.36417031414231699</v>
      </c>
      <c r="G95" s="4">
        <f t="shared" si="10"/>
        <v>0.1671570395709121</v>
      </c>
      <c r="H95" s="4">
        <f t="shared" si="10"/>
        <v>0.79338577688948109</v>
      </c>
      <c r="I95" s="4">
        <f t="shared" si="11"/>
        <v>0.69738035358988726</v>
      </c>
      <c r="J95" s="4"/>
      <c r="K95" s="4"/>
      <c r="L95" s="4"/>
      <c r="M95" s="4"/>
      <c r="O95">
        <v>69</v>
      </c>
      <c r="P95">
        <v>2.5145493602397369</v>
      </c>
      <c r="Q95">
        <v>6.6515850482441241E-2</v>
      </c>
      <c r="R95">
        <v>0.24713063109872757</v>
      </c>
      <c r="S95"/>
      <c r="T95"/>
      <c r="U95"/>
      <c r="V95"/>
      <c r="W95"/>
    </row>
    <row r="96" spans="1:23" x14ac:dyDescent="0.35">
      <c r="A96" s="4">
        <v>0.96199211090462999</v>
      </c>
      <c r="B96" s="4">
        <f t="shared" si="6"/>
        <v>2.9239842218092598</v>
      </c>
      <c r="C96" s="4">
        <v>2.8259660667565516</v>
      </c>
      <c r="D96" s="4">
        <f t="shared" si="7"/>
        <v>0.41082498344918261</v>
      </c>
      <c r="E96" s="4">
        <f t="shared" si="8"/>
        <v>0.70107634507657224</v>
      </c>
      <c r="F96" s="4">
        <f t="shared" si="9"/>
        <v>0.28801967786269622</v>
      </c>
      <c r="G96" s="4">
        <f t="shared" si="10"/>
        <v>0.16877716702602116</v>
      </c>
      <c r="H96" s="4">
        <f t="shared" si="10"/>
        <v>0.49150804162592499</v>
      </c>
      <c r="I96" s="4">
        <f t="shared" si="11"/>
        <v>0.70413953681307029</v>
      </c>
      <c r="J96" s="4"/>
      <c r="K96" s="4"/>
      <c r="L96" s="4"/>
      <c r="M96" s="4"/>
      <c r="O96">
        <v>70</v>
      </c>
      <c r="P96">
        <v>2.5206110154097683</v>
      </c>
      <c r="Q96">
        <v>0.30563788593248109</v>
      </c>
      <c r="R96">
        <v>1.1355561582740932</v>
      </c>
      <c r="S96"/>
      <c r="T96"/>
      <c r="U96"/>
      <c r="V96"/>
      <c r="W96"/>
    </row>
    <row r="97" spans="1:23" x14ac:dyDescent="0.35">
      <c r="A97" s="4">
        <v>0.97146714547164104</v>
      </c>
      <c r="B97" s="4">
        <f t="shared" si="6"/>
        <v>2.9429342909432821</v>
      </c>
      <c r="C97" s="4">
        <v>3.1428789842035689</v>
      </c>
      <c r="D97" s="4">
        <f t="shared" si="7"/>
        <v>0.42030001801619365</v>
      </c>
      <c r="E97" s="4">
        <f t="shared" si="8"/>
        <v>1.0179892625235896</v>
      </c>
      <c r="F97" s="4">
        <f t="shared" si="9"/>
        <v>0.42786090537895638</v>
      </c>
      <c r="G97" s="4">
        <f t="shared" si="10"/>
        <v>0.17665210514441271</v>
      </c>
      <c r="H97" s="4">
        <f t="shared" si="10"/>
        <v>1.0363021386133218</v>
      </c>
      <c r="I97" s="4">
        <f t="shared" si="11"/>
        <v>0.73699383444600142</v>
      </c>
      <c r="J97" s="4"/>
      <c r="K97" s="4"/>
      <c r="L97" s="4"/>
      <c r="M97" s="4"/>
      <c r="O97">
        <v>71</v>
      </c>
      <c r="P97">
        <v>2.5536294285475849</v>
      </c>
      <c r="Q97">
        <v>0.43394067830528549</v>
      </c>
      <c r="R97">
        <v>1.6122478012560959</v>
      </c>
      <c r="S97"/>
      <c r="T97"/>
      <c r="U97"/>
      <c r="V97"/>
      <c r="W97"/>
    </row>
    <row r="98" spans="1:23" x14ac:dyDescent="0.35">
      <c r="A98" s="4">
        <v>0.97186260745285202</v>
      </c>
      <c r="B98" s="4">
        <f t="shared" si="6"/>
        <v>2.943725214905704</v>
      </c>
      <c r="C98" s="4">
        <v>3.3519414570966886</v>
      </c>
      <c r="D98" s="4">
        <f t="shared" si="7"/>
        <v>0.42069547999740464</v>
      </c>
      <c r="E98" s="4">
        <f t="shared" si="8"/>
        <v>1.2270517354167092</v>
      </c>
      <c r="F98" s="4">
        <f t="shared" si="9"/>
        <v>0.51621511881278082</v>
      </c>
      <c r="G98" s="4">
        <f t="shared" si="10"/>
        <v>0.17698468689024668</v>
      </c>
      <c r="H98" s="4">
        <f t="shared" si="10"/>
        <v>1.5056559613891578</v>
      </c>
      <c r="I98" s="4">
        <f t="shared" si="11"/>
        <v>0.73838136784634512</v>
      </c>
      <c r="J98" s="4"/>
      <c r="K98" s="4"/>
      <c r="L98" s="4"/>
      <c r="M98" s="4"/>
      <c r="O98">
        <v>72</v>
      </c>
      <c r="P98">
        <v>2.5634016798044179</v>
      </c>
      <c r="Q98">
        <v>-0.37282753967718785</v>
      </c>
      <c r="R98">
        <v>-1.3851902141089145</v>
      </c>
      <c r="S98"/>
      <c r="T98"/>
      <c r="U98"/>
      <c r="V98"/>
      <c r="W98"/>
    </row>
    <row r="99" spans="1:23" x14ac:dyDescent="0.35">
      <c r="A99" s="4">
        <v>0.973332777141377</v>
      </c>
      <c r="B99" s="4">
        <f t="shared" si="6"/>
        <v>2.9466655542827542</v>
      </c>
      <c r="C99" s="4">
        <v>2.9016885616575285</v>
      </c>
      <c r="D99" s="4">
        <f t="shared" si="7"/>
        <v>0.42216564968592962</v>
      </c>
      <c r="E99" s="4">
        <f t="shared" si="8"/>
        <v>0.77679883997754917</v>
      </c>
      <c r="F99" s="4">
        <f t="shared" si="9"/>
        <v>0.32793778695439851</v>
      </c>
      <c r="G99" s="4">
        <f t="shared" si="10"/>
        <v>0.17822383577474304</v>
      </c>
      <c r="H99" s="4">
        <f t="shared" si="10"/>
        <v>0.60341643779046605</v>
      </c>
      <c r="I99" s="4">
        <f t="shared" si="11"/>
        <v>0.74355110577326056</v>
      </c>
      <c r="J99" s="4"/>
      <c r="K99" s="4"/>
      <c r="L99" s="4"/>
      <c r="M99" s="4"/>
      <c r="O99">
        <v>73</v>
      </c>
      <c r="P99">
        <v>2.6136575323921907</v>
      </c>
      <c r="Q99">
        <v>-0.2619640192544348</v>
      </c>
      <c r="R99">
        <v>-0.97329182343684362</v>
      </c>
      <c r="S99"/>
      <c r="T99"/>
      <c r="U99"/>
      <c r="V99"/>
      <c r="W99"/>
    </row>
    <row r="100" spans="1:23" x14ac:dyDescent="0.35">
      <c r="A100" s="4">
        <v>0.976236742385303</v>
      </c>
      <c r="B100" s="4">
        <f t="shared" si="6"/>
        <v>2.9524734847706062</v>
      </c>
      <c r="C100" s="4">
        <v>3.1816768432692442</v>
      </c>
      <c r="D100" s="4">
        <f t="shared" si="7"/>
        <v>0.42506961492985562</v>
      </c>
      <c r="E100" s="4">
        <f t="shared" si="8"/>
        <v>1.0567871215892648</v>
      </c>
      <c r="F100" s="4">
        <f t="shared" si="9"/>
        <v>0.44920809483677931</v>
      </c>
      <c r="G100" s="4">
        <f t="shared" si="10"/>
        <v>0.18068417753661573</v>
      </c>
      <c r="H100" s="4">
        <f t="shared" si="10"/>
        <v>1.1167990203569236</v>
      </c>
      <c r="I100" s="4">
        <f t="shared" si="11"/>
        <v>0.75381566903814679</v>
      </c>
      <c r="J100" s="4"/>
      <c r="K100" s="4"/>
      <c r="L100" s="4"/>
      <c r="M100" s="4"/>
      <c r="O100">
        <v>74</v>
      </c>
      <c r="P100">
        <v>2.6228015554977708</v>
      </c>
      <c r="Q100">
        <v>-0.36478452533720418</v>
      </c>
      <c r="R100">
        <v>-1.3553074839722685</v>
      </c>
      <c r="S100"/>
      <c r="T100"/>
      <c r="U100"/>
      <c r="V100"/>
      <c r="W100"/>
    </row>
    <row r="101" spans="1:23" x14ac:dyDescent="0.35">
      <c r="A101" s="4">
        <v>0.99568400134756196</v>
      </c>
      <c r="B101" s="4">
        <f t="shared" si="6"/>
        <v>2.9913680026951237</v>
      </c>
      <c r="C101" s="4">
        <v>3.3342208508169762</v>
      </c>
      <c r="D101" s="4">
        <f t="shared" si="7"/>
        <v>0.44451687389211458</v>
      </c>
      <c r="E101" s="4">
        <f t="shared" si="8"/>
        <v>1.2093311291369968</v>
      </c>
      <c r="F101" s="4">
        <f t="shared" si="9"/>
        <v>0.5375680930243989</v>
      </c>
      <c r="G101" s="4">
        <f t="shared" si="10"/>
        <v>0.1975952511748181</v>
      </c>
      <c r="H101" s="4">
        <f t="shared" si="10"/>
        <v>1.4624817798997636</v>
      </c>
      <c r="I101" s="4">
        <f t="shared" si="11"/>
        <v>0.82436878809115033</v>
      </c>
      <c r="J101" s="4"/>
      <c r="K101" s="4"/>
      <c r="L101" s="4"/>
      <c r="M101" s="4"/>
      <c r="O101">
        <v>75</v>
      </c>
      <c r="P101">
        <v>2.633268966606126</v>
      </c>
      <c r="Q101">
        <v>1.1782661801288175E-2</v>
      </c>
      <c r="R101">
        <v>4.3776883642852683E-2</v>
      </c>
      <c r="S101"/>
      <c r="T101"/>
      <c r="U101"/>
      <c r="V101"/>
      <c r="W101"/>
    </row>
    <row r="102" spans="1:23" x14ac:dyDescent="0.35">
      <c r="O102">
        <v>76</v>
      </c>
      <c r="P102">
        <v>2.6690321168433635</v>
      </c>
      <c r="Q102">
        <v>3.1683989528023648E-2</v>
      </c>
      <c r="R102">
        <v>0.11771757063909051</v>
      </c>
      <c r="S102"/>
      <c r="T102"/>
      <c r="U102"/>
      <c r="V102"/>
      <c r="W102"/>
    </row>
    <row r="103" spans="1:23" x14ac:dyDescent="0.35">
      <c r="O103">
        <v>77</v>
      </c>
      <c r="P103">
        <v>2.6996975984794238</v>
      </c>
      <c r="Q103">
        <v>0.1417245236372775</v>
      </c>
      <c r="R103">
        <v>0.52655826715908305</v>
      </c>
      <c r="S103"/>
      <c r="T103"/>
      <c r="U103"/>
      <c r="V103"/>
      <c r="W103"/>
    </row>
    <row r="104" spans="1:23" x14ac:dyDescent="0.35">
      <c r="O104">
        <v>78</v>
      </c>
      <c r="P104">
        <v>2.7017323975408507</v>
      </c>
      <c r="Q104">
        <v>0.39758523008841085</v>
      </c>
      <c r="R104">
        <v>1.477174058733852</v>
      </c>
      <c r="S104"/>
      <c r="T104"/>
      <c r="U104"/>
      <c r="V104"/>
      <c r="W104"/>
    </row>
    <row r="105" spans="1:23" x14ac:dyDescent="0.35">
      <c r="O105">
        <v>79</v>
      </c>
      <c r="P105">
        <v>2.7270523642778759</v>
      </c>
      <c r="Q105">
        <v>-0.45259476769468687</v>
      </c>
      <c r="R105">
        <v>-1.6815545431820942</v>
      </c>
      <c r="S105"/>
      <c r="T105"/>
      <c r="U105"/>
      <c r="V105"/>
      <c r="W105"/>
    </row>
    <row r="106" spans="1:23" x14ac:dyDescent="0.35">
      <c r="O106">
        <v>80</v>
      </c>
      <c r="P106">
        <v>2.7701113121391812</v>
      </c>
      <c r="Q106">
        <v>0.27761788556086753</v>
      </c>
      <c r="R106">
        <v>1.0314516429593354</v>
      </c>
      <c r="S106"/>
      <c r="T106"/>
      <c r="U106"/>
      <c r="V106"/>
      <c r="W106"/>
    </row>
    <row r="107" spans="1:23" x14ac:dyDescent="0.35">
      <c r="O107">
        <v>81</v>
      </c>
      <c r="P107">
        <v>2.7809693783062208</v>
      </c>
      <c r="Q107">
        <v>9.0382656701447406E-2</v>
      </c>
      <c r="R107">
        <v>0.33580451620181334</v>
      </c>
      <c r="S107"/>
      <c r="T107"/>
      <c r="U107"/>
      <c r="V107"/>
      <c r="W107"/>
    </row>
    <row r="108" spans="1:23" x14ac:dyDescent="0.35">
      <c r="O108">
        <v>82</v>
      </c>
      <c r="P108">
        <v>2.7904715578651107</v>
      </c>
      <c r="Q108">
        <v>-0.46934343528214217</v>
      </c>
      <c r="R108">
        <v>-1.7437819485438173</v>
      </c>
      <c r="S108"/>
      <c r="T108"/>
      <c r="U108"/>
      <c r="V108"/>
      <c r="W108"/>
    </row>
    <row r="109" spans="1:23" x14ac:dyDescent="0.35">
      <c r="O109">
        <v>83</v>
      </c>
      <c r="P109">
        <v>2.7998378389995944</v>
      </c>
      <c r="Q109">
        <v>-0.40563321544647923</v>
      </c>
      <c r="R109">
        <v>-1.5070752580147331</v>
      </c>
      <c r="S109"/>
      <c r="T109"/>
      <c r="U109"/>
      <c r="V109"/>
      <c r="W109"/>
    </row>
    <row r="110" spans="1:23" x14ac:dyDescent="0.35">
      <c r="O110">
        <v>84</v>
      </c>
      <c r="P110">
        <v>2.809856822211076</v>
      </c>
      <c r="Q110">
        <v>-0.41746690233538253</v>
      </c>
      <c r="R110">
        <v>-1.5510417184578933</v>
      </c>
      <c r="S110"/>
      <c r="T110"/>
      <c r="U110"/>
      <c r="V110"/>
      <c r="W110"/>
    </row>
    <row r="111" spans="1:23" x14ac:dyDescent="0.35">
      <c r="O111">
        <v>85</v>
      </c>
      <c r="P111">
        <v>2.8115563005393769</v>
      </c>
      <c r="Q111">
        <v>0.33244040207819259</v>
      </c>
      <c r="R111">
        <v>1.2351372758886388</v>
      </c>
      <c r="S111"/>
      <c r="T111"/>
      <c r="U111"/>
      <c r="V111"/>
      <c r="W111"/>
    </row>
    <row r="112" spans="1:23" x14ac:dyDescent="0.35">
      <c r="O112">
        <v>86</v>
      </c>
      <c r="P112">
        <v>2.843102947338993</v>
      </c>
      <c r="Q112">
        <v>0.12528022927842786</v>
      </c>
      <c r="R112">
        <v>0.46546171929266833</v>
      </c>
      <c r="S112"/>
      <c r="T112"/>
      <c r="U112"/>
      <c r="V112"/>
      <c r="W112"/>
    </row>
    <row r="113" spans="15:23" x14ac:dyDescent="0.35">
      <c r="O113">
        <v>87</v>
      </c>
      <c r="P113">
        <v>2.8678222790253871</v>
      </c>
      <c r="Q113">
        <v>-4.658893225755989E-2</v>
      </c>
      <c r="R113">
        <v>-0.17309486607355298</v>
      </c>
      <c r="S113"/>
      <c r="T113"/>
      <c r="U113"/>
      <c r="V113"/>
      <c r="W113"/>
    </row>
    <row r="114" spans="15:23" x14ac:dyDescent="0.35">
      <c r="O114">
        <v>88</v>
      </c>
      <c r="P114">
        <v>2.8837810356059226</v>
      </c>
      <c r="Q114">
        <v>0.37097572069830198</v>
      </c>
      <c r="R114">
        <v>1.3783100315717691</v>
      </c>
      <c r="S114"/>
      <c r="T114"/>
      <c r="U114"/>
      <c r="V114"/>
      <c r="W114"/>
    </row>
    <row r="115" spans="15:23" x14ac:dyDescent="0.35">
      <c r="O115">
        <v>89</v>
      </c>
      <c r="P115">
        <v>2.9084779101531382</v>
      </c>
      <c r="Q115">
        <v>-0.27380825907462736</v>
      </c>
      <c r="R115">
        <v>-1.0172974918665294</v>
      </c>
      <c r="S115"/>
      <c r="T115"/>
      <c r="U115"/>
      <c r="V115"/>
      <c r="W115"/>
    </row>
    <row r="116" spans="15:23" x14ac:dyDescent="0.35">
      <c r="O116">
        <v>90</v>
      </c>
      <c r="P116">
        <v>2.9216179264683344</v>
      </c>
      <c r="Q116">
        <v>-6.4897037949178671E-2</v>
      </c>
      <c r="R116">
        <v>-0.24111615244327814</v>
      </c>
      <c r="S116"/>
      <c r="T116"/>
      <c r="U116"/>
      <c r="V116"/>
      <c r="W116"/>
    </row>
    <row r="117" spans="15:23" x14ac:dyDescent="0.35">
      <c r="O117">
        <v>91</v>
      </c>
      <c r="P117">
        <v>2.9368775358777057</v>
      </c>
      <c r="Q117">
        <v>0.38002564890792767</v>
      </c>
      <c r="R117">
        <v>1.4119338137773858</v>
      </c>
      <c r="S117"/>
      <c r="T117"/>
      <c r="U117"/>
      <c r="V117"/>
      <c r="W117"/>
    </row>
    <row r="118" spans="15:23" x14ac:dyDescent="0.35">
      <c r="O118">
        <v>92</v>
      </c>
      <c r="P118">
        <v>2.9372964527366481</v>
      </c>
      <c r="Q118">
        <v>-0.19108141152295843</v>
      </c>
      <c r="R118">
        <v>-0.70993709737455746</v>
      </c>
      <c r="S118"/>
      <c r="T118"/>
      <c r="U118"/>
      <c r="V118"/>
      <c r="W118"/>
    </row>
    <row r="119" spans="15:23" x14ac:dyDescent="0.35">
      <c r="O119">
        <v>93</v>
      </c>
      <c r="P119">
        <v>2.9437025173614417</v>
      </c>
      <c r="Q119">
        <v>5.9356656316564838E-2</v>
      </c>
      <c r="R119">
        <v>0.22053161508165942</v>
      </c>
      <c r="S119"/>
      <c r="T119"/>
      <c r="U119"/>
      <c r="V119"/>
      <c r="W119"/>
    </row>
    <row r="120" spans="15:23" x14ac:dyDescent="0.35">
      <c r="O120">
        <v>94</v>
      </c>
      <c r="P120">
        <v>2.959982742600336</v>
      </c>
      <c r="Q120">
        <v>5.5629032747049223E-2</v>
      </c>
      <c r="R120">
        <v>0.20668213471643332</v>
      </c>
      <c r="S120"/>
      <c r="T120"/>
      <c r="U120"/>
      <c r="V120"/>
      <c r="W120"/>
    </row>
    <row r="121" spans="15:23" x14ac:dyDescent="0.35">
      <c r="O121">
        <v>95</v>
      </c>
      <c r="P121">
        <v>2.9640199480531391</v>
      </c>
      <c r="Q121">
        <v>-0.13805388129658747</v>
      </c>
      <c r="R121">
        <v>-0.5129204928299117</v>
      </c>
      <c r="S121"/>
      <c r="T121"/>
      <c r="U121"/>
      <c r="V121"/>
      <c r="W121"/>
    </row>
    <row r="122" spans="15:23" x14ac:dyDescent="0.35">
      <c r="O122">
        <v>96</v>
      </c>
      <c r="P122">
        <v>2.9833731719840615</v>
      </c>
      <c r="Q122">
        <v>0.15950581221950744</v>
      </c>
      <c r="R122">
        <v>0.59262223593048269</v>
      </c>
      <c r="S122"/>
      <c r="T122"/>
      <c r="U122"/>
      <c r="V122"/>
      <c r="W122"/>
    </row>
    <row r="123" spans="15:23" x14ac:dyDescent="0.35">
      <c r="O123">
        <v>97</v>
      </c>
      <c r="P123">
        <v>2.9841809225230609</v>
      </c>
      <c r="Q123">
        <v>0.36776053457362767</v>
      </c>
      <c r="R123">
        <v>1.366364443109356</v>
      </c>
      <c r="S123"/>
      <c r="T123"/>
      <c r="U123"/>
      <c r="V123"/>
      <c r="W123"/>
    </row>
    <row r="124" spans="15:23" x14ac:dyDescent="0.35">
      <c r="O124">
        <v>98</v>
      </c>
      <c r="P124">
        <v>2.9871838163908619</v>
      </c>
      <c r="Q124">
        <v>-8.5495254733333415E-2</v>
      </c>
      <c r="R124">
        <v>-0.3176460363199089</v>
      </c>
      <c r="S124"/>
      <c r="T124"/>
      <c r="U124"/>
      <c r="V124"/>
      <c r="W124"/>
    </row>
    <row r="125" spans="15:23" x14ac:dyDescent="0.35">
      <c r="O125">
        <v>99</v>
      </c>
      <c r="P125">
        <v>2.9931153081712707</v>
      </c>
      <c r="Q125">
        <v>0.18856153509797347</v>
      </c>
      <c r="R125">
        <v>0.70057483790285857</v>
      </c>
      <c r="S125"/>
      <c r="T125"/>
      <c r="U125"/>
      <c r="V125"/>
      <c r="W125"/>
    </row>
    <row r="126" spans="15:23" ht="13.15" thickBot="1" x14ac:dyDescent="0.4">
      <c r="O126" s="1">
        <v>100</v>
      </c>
      <c r="P126" s="1">
        <v>3.0328372907009831</v>
      </c>
      <c r="Q126" s="1">
        <v>0.3013835601159931</v>
      </c>
      <c r="R126" s="1">
        <v>1.1197497870662887</v>
      </c>
      <c r="S126"/>
      <c r="T126"/>
      <c r="U126"/>
      <c r="V126"/>
      <c r="W126"/>
    </row>
  </sheetData>
  <mergeCells count="4">
    <mergeCell ref="K3:M3"/>
    <mergeCell ref="K12:M12"/>
    <mergeCell ref="K15:M15"/>
    <mergeCell ref="K22:M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EA55-5900-4C84-AF5D-31AA358B233C}">
  <dimension ref="A1:W126"/>
  <sheetViews>
    <sheetView workbookViewId="0">
      <selection sqref="A1:I1"/>
    </sheetView>
  </sheetViews>
  <sheetFormatPr defaultColWidth="9" defaultRowHeight="12.75" x14ac:dyDescent="0.35"/>
  <cols>
    <col min="1" max="1" width="14" style="11" customWidth="1"/>
    <col min="2" max="2" width="12.73046875" style="11" customWidth="1"/>
    <col min="3" max="3" width="15" style="11" customWidth="1"/>
    <col min="4" max="4" width="13" style="11" customWidth="1"/>
    <col min="5" max="5" width="13.265625" style="11" customWidth="1"/>
    <col min="6" max="6" width="14.3984375" style="11" customWidth="1"/>
    <col min="7" max="7" width="13.265625" style="11" customWidth="1"/>
    <col min="8" max="8" width="13.3984375" style="11" customWidth="1"/>
    <col min="9" max="9" width="17.73046875" style="11" customWidth="1"/>
    <col min="10" max="16384" width="9" style="11"/>
  </cols>
  <sheetData>
    <row r="1" spans="1:2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/>
      <c r="K1" s="4"/>
      <c r="L1" s="4"/>
      <c r="M1" s="4"/>
    </row>
    <row r="2" spans="1:23" x14ac:dyDescent="0.35">
      <c r="A2" s="4">
        <v>2.3277245554842799E-2</v>
      </c>
      <c r="B2" s="4">
        <f t="shared" ref="B2:B65" si="0">A2*$L$4+$L$5</f>
        <v>1.0465544911096856</v>
      </c>
      <c r="C2" s="4">
        <v>1.6222057731575494</v>
      </c>
      <c r="D2" s="4">
        <f>A2-$L$8</f>
        <v>-0.5278898819006046</v>
      </c>
      <c r="E2" s="4">
        <f>C2-$L$9</f>
        <v>-0.40409157912541382</v>
      </c>
      <c r="F2" s="4">
        <f>D2*E2</f>
        <v>0.21331585598154351</v>
      </c>
      <c r="G2" s="4">
        <f>D2*D2</f>
        <v>0.27866772741303425</v>
      </c>
      <c r="H2" s="4">
        <f>E2*E2</f>
        <v>0.16329000432007057</v>
      </c>
      <c r="I2" s="4">
        <f>(P27-$L$9)*(P27-$L$9)</f>
        <v>0.90895825692801335</v>
      </c>
      <c r="J2" s="7"/>
      <c r="K2" s="4"/>
      <c r="L2" s="4"/>
      <c r="M2" s="4"/>
    </row>
    <row r="3" spans="1:23" x14ac:dyDescent="0.35">
      <c r="A3" s="4">
        <v>2.9404884958406999E-2</v>
      </c>
      <c r="B3" s="4">
        <f t="shared" si="0"/>
        <v>1.058809769916814</v>
      </c>
      <c r="C3" s="4">
        <v>1.1325513642190377</v>
      </c>
      <c r="D3" s="4">
        <f t="shared" ref="D3:D66" si="1">A3-$L$8</f>
        <v>-0.5217622424970404</v>
      </c>
      <c r="E3" s="4">
        <f t="shared" ref="E3:E66" si="2">C3-$L$9</f>
        <v>-0.89374598806392558</v>
      </c>
      <c r="F3" s="4">
        <f t="shared" ref="F3:F66" si="3">D3*E3</f>
        <v>0.46632291095496692</v>
      </c>
      <c r="G3" s="4">
        <f t="shared" ref="G3:H66" si="4">D3*D3</f>
        <v>0.27223583769554038</v>
      </c>
      <c r="H3" s="4">
        <f t="shared" si="4"/>
        <v>0.79878189118036258</v>
      </c>
      <c r="I3" s="4">
        <f t="shared" ref="I3:I66" si="5">(P28-$L$9)*(P28-$L$9)</f>
        <v>0.88797872219451635</v>
      </c>
      <c r="J3" s="4"/>
      <c r="K3" s="28" t="s">
        <v>9</v>
      </c>
      <c r="L3" s="28"/>
      <c r="M3" s="28"/>
      <c r="O3" t="s">
        <v>10</v>
      </c>
      <c r="P3"/>
      <c r="Q3"/>
      <c r="R3"/>
      <c r="S3"/>
      <c r="T3"/>
      <c r="U3"/>
      <c r="V3"/>
      <c r="W3"/>
    </row>
    <row r="4" spans="1:23" ht="13.15" thickBot="1" x14ac:dyDescent="0.4">
      <c r="A4" s="4">
        <v>2.97647603825416E-2</v>
      </c>
      <c r="B4" s="4">
        <f t="shared" si="0"/>
        <v>1.0595295207650832</v>
      </c>
      <c r="C4" s="4">
        <v>0.69263748026329164</v>
      </c>
      <c r="D4" s="4">
        <f t="shared" si="1"/>
        <v>-0.52140236707290577</v>
      </c>
      <c r="E4" s="4">
        <f t="shared" si="2"/>
        <v>-1.3336598720196715</v>
      </c>
      <c r="F4" s="4">
        <f t="shared" si="3"/>
        <v>0.69537341414120535</v>
      </c>
      <c r="G4" s="4">
        <f t="shared" si="4"/>
        <v>0.27186042838922919</v>
      </c>
      <c r="H4" s="4">
        <f t="shared" si="4"/>
        <v>1.7786486542355266</v>
      </c>
      <c r="I4" s="4">
        <f t="shared" si="5"/>
        <v>0.88675421230287266</v>
      </c>
      <c r="J4" s="4"/>
      <c r="K4" s="12" t="s">
        <v>11</v>
      </c>
      <c r="L4" s="12">
        <v>2</v>
      </c>
      <c r="M4" s="12"/>
      <c r="O4"/>
      <c r="P4"/>
      <c r="Q4"/>
      <c r="R4"/>
      <c r="S4"/>
      <c r="T4"/>
      <c r="U4"/>
      <c r="V4"/>
      <c r="W4"/>
    </row>
    <row r="5" spans="1:23" x14ac:dyDescent="0.35">
      <c r="A5" s="4">
        <v>4.1090561495908201E-2</v>
      </c>
      <c r="B5" s="4">
        <f t="shared" si="0"/>
        <v>1.0821811229918163</v>
      </c>
      <c r="C5" s="4">
        <v>0.92347233921677052</v>
      </c>
      <c r="D5" s="4">
        <f t="shared" si="1"/>
        <v>-0.51007656595953921</v>
      </c>
      <c r="E5" s="4">
        <f t="shared" si="2"/>
        <v>-1.1028250130661927</v>
      </c>
      <c r="F5" s="4">
        <f t="shared" si="3"/>
        <v>0.56252519551908753</v>
      </c>
      <c r="G5" s="4">
        <f t="shared" si="4"/>
        <v>0.26017810314107614</v>
      </c>
      <c r="H5" s="4">
        <f t="shared" si="4"/>
        <v>1.2162230094444482</v>
      </c>
      <c r="I5" s="4">
        <f t="shared" si="5"/>
        <v>0.84864880952442845</v>
      </c>
      <c r="J5" s="4"/>
      <c r="K5" s="12" t="s">
        <v>12</v>
      </c>
      <c r="L5" s="12">
        <v>1</v>
      </c>
      <c r="M5" s="12"/>
      <c r="O5" s="5" t="s">
        <v>13</v>
      </c>
      <c r="P5" s="5"/>
      <c r="Q5"/>
      <c r="R5"/>
      <c r="S5"/>
      <c r="T5"/>
      <c r="U5"/>
      <c r="V5"/>
      <c r="W5"/>
    </row>
    <row r="6" spans="1:23" x14ac:dyDescent="0.35">
      <c r="A6" s="4">
        <v>4.1915539319587601E-2</v>
      </c>
      <c r="B6" s="4">
        <f t="shared" si="0"/>
        <v>1.0838310786391752</v>
      </c>
      <c r="C6" s="4">
        <v>1.3846686232743082</v>
      </c>
      <c r="D6" s="4">
        <f t="shared" si="1"/>
        <v>-0.5092515881358598</v>
      </c>
      <c r="E6" s="4">
        <f t="shared" si="2"/>
        <v>-0.64162872900865509</v>
      </c>
      <c r="F6" s="4">
        <f t="shared" si="3"/>
        <v>0.3267504492412508</v>
      </c>
      <c r="G6" s="4">
        <f t="shared" si="4"/>
        <v>0.25933718001889539</v>
      </c>
      <c r="H6" s="4">
        <f t="shared" si="4"/>
        <v>0.41168742588926216</v>
      </c>
      <c r="I6" s="4">
        <f t="shared" si="5"/>
        <v>0.8459058868959497</v>
      </c>
      <c r="J6" s="4"/>
      <c r="K6" s="4"/>
      <c r="L6" s="4"/>
      <c r="M6" s="4"/>
      <c r="O6" t="s">
        <v>14</v>
      </c>
      <c r="P6">
        <v>0.85405315493645573</v>
      </c>
      <c r="Q6"/>
      <c r="R6"/>
      <c r="S6"/>
      <c r="T6"/>
      <c r="U6"/>
      <c r="V6"/>
      <c r="W6"/>
    </row>
    <row r="7" spans="1:23" x14ac:dyDescent="0.35">
      <c r="A7" s="4">
        <v>4.8201481149293901E-2</v>
      </c>
      <c r="B7" s="4">
        <f t="shared" si="0"/>
        <v>1.0964029622985878</v>
      </c>
      <c r="C7" s="4">
        <v>0.74162239628594295</v>
      </c>
      <c r="D7" s="4">
        <f t="shared" si="1"/>
        <v>-0.50296564630615348</v>
      </c>
      <c r="E7" s="4">
        <f t="shared" si="2"/>
        <v>-1.2846749559970203</v>
      </c>
      <c r="F7" s="4">
        <f t="shared" si="3"/>
        <v>0.64614736953637064</v>
      </c>
      <c r="G7" s="4">
        <f t="shared" si="4"/>
        <v>0.25297444136416669</v>
      </c>
      <c r="H7" s="4">
        <f t="shared" si="4"/>
        <v>1.6503897425659462</v>
      </c>
      <c r="I7" s="4">
        <f t="shared" si="5"/>
        <v>0.82515190906514579</v>
      </c>
      <c r="J7" s="4"/>
      <c r="K7" s="4"/>
      <c r="L7" s="4"/>
      <c r="M7" s="4"/>
      <c r="O7" t="s">
        <v>15</v>
      </c>
      <c r="P7">
        <v>0.72940679145691356</v>
      </c>
      <c r="Q7"/>
      <c r="R7"/>
      <c r="S7"/>
      <c r="T7"/>
      <c r="U7"/>
      <c r="V7"/>
      <c r="W7"/>
    </row>
    <row r="8" spans="1:23" x14ac:dyDescent="0.35">
      <c r="A8" s="4">
        <v>6.2883950013014597E-2</v>
      </c>
      <c r="B8" s="4">
        <f t="shared" si="0"/>
        <v>1.1257679000260292</v>
      </c>
      <c r="C8" s="4">
        <v>1.0101483382604157</v>
      </c>
      <c r="D8" s="4">
        <f t="shared" si="1"/>
        <v>-0.48828317744243277</v>
      </c>
      <c r="E8" s="4">
        <f t="shared" si="2"/>
        <v>-1.0161490140225475</v>
      </c>
      <c r="F8" s="4">
        <f t="shared" si="3"/>
        <v>0.49616846932192471</v>
      </c>
      <c r="G8" s="4">
        <f t="shared" si="4"/>
        <v>0.2384204613732783</v>
      </c>
      <c r="H8" s="4">
        <f t="shared" si="4"/>
        <v>1.0325588186989956</v>
      </c>
      <c r="I8" s="4">
        <f t="shared" si="5"/>
        <v>0.77767974425190423</v>
      </c>
      <c r="J8" s="4"/>
      <c r="K8" s="4" t="s">
        <v>16</v>
      </c>
      <c r="L8" s="4">
        <f>AVERAGE(A2:A101)</f>
        <v>0.55116712745544738</v>
      </c>
      <c r="M8" s="4"/>
      <c r="O8" t="s">
        <v>17</v>
      </c>
      <c r="P8">
        <v>0.7266456362676984</v>
      </c>
      <c r="Q8"/>
      <c r="R8"/>
      <c r="S8"/>
      <c r="T8"/>
      <c r="U8"/>
      <c r="V8"/>
      <c r="W8"/>
    </row>
    <row r="9" spans="1:23" x14ac:dyDescent="0.35">
      <c r="A9" s="4">
        <v>7.37291581949263E-2</v>
      </c>
      <c r="B9" s="4">
        <f t="shared" si="0"/>
        <v>1.1474583163898526</v>
      </c>
      <c r="C9" s="4">
        <v>1.3969231822451724</v>
      </c>
      <c r="D9" s="4">
        <f t="shared" si="1"/>
        <v>-0.47743796926052107</v>
      </c>
      <c r="E9" s="4">
        <f t="shared" si="2"/>
        <v>-0.62937417003779084</v>
      </c>
      <c r="F9" s="4">
        <f t="shared" si="3"/>
        <v>0.30048712564786872</v>
      </c>
      <c r="G9" s="4">
        <f t="shared" si="4"/>
        <v>0.22794701449161026</v>
      </c>
      <c r="H9" s="4">
        <f t="shared" si="4"/>
        <v>0.39611184591075804</v>
      </c>
      <c r="I9" s="4">
        <f t="shared" si="5"/>
        <v>0.74351746033777533</v>
      </c>
      <c r="J9" s="4"/>
      <c r="K9" s="4" t="s">
        <v>18</v>
      </c>
      <c r="L9" s="4">
        <f>AVERAGE(C2:C101)</f>
        <v>2.0262973522829633</v>
      </c>
      <c r="M9" s="4"/>
      <c r="O9" t="s">
        <v>19</v>
      </c>
      <c r="P9">
        <v>0.32316840627423032</v>
      </c>
      <c r="Q9"/>
      <c r="R9"/>
      <c r="S9"/>
      <c r="T9"/>
      <c r="U9"/>
      <c r="V9"/>
      <c r="W9"/>
    </row>
    <row r="10" spans="1:23" ht="13.15" thickBot="1" x14ac:dyDescent="0.4">
      <c r="A10" s="4">
        <v>9.6032873449275594E-2</v>
      </c>
      <c r="B10" s="4">
        <f t="shared" si="0"/>
        <v>1.1920657468985512</v>
      </c>
      <c r="C10" s="4">
        <v>1.3413022190864301</v>
      </c>
      <c r="D10" s="4">
        <f t="shared" si="1"/>
        <v>-0.4551342540061718</v>
      </c>
      <c r="E10" s="4">
        <f t="shared" si="2"/>
        <v>-0.68499513319653316</v>
      </c>
      <c r="F10" s="4">
        <f t="shared" si="3"/>
        <v>0.3117647489452624</v>
      </c>
      <c r="G10" s="4">
        <f t="shared" si="4"/>
        <v>0.20714718916975453</v>
      </c>
      <c r="H10" s="4">
        <f t="shared" si="4"/>
        <v>0.46921833250293621</v>
      </c>
      <c r="I10" s="4">
        <f t="shared" si="5"/>
        <v>0.67567260027997988</v>
      </c>
      <c r="J10" s="4"/>
      <c r="K10" s="4"/>
      <c r="L10" s="4"/>
      <c r="M10" s="4"/>
      <c r="O10" s="1" t="s">
        <v>20</v>
      </c>
      <c r="P10" s="1">
        <v>100</v>
      </c>
      <c r="Q10"/>
      <c r="R10"/>
      <c r="S10"/>
      <c r="T10"/>
      <c r="U10"/>
      <c r="V10"/>
      <c r="W10"/>
    </row>
    <row r="11" spans="1:23" x14ac:dyDescent="0.35">
      <c r="A11" s="4">
        <v>0.102108978867122</v>
      </c>
      <c r="B11" s="4">
        <f t="shared" si="0"/>
        <v>1.204217957734244</v>
      </c>
      <c r="C11" s="4">
        <v>1.7068250182202838</v>
      </c>
      <c r="D11" s="4">
        <f t="shared" si="1"/>
        <v>-0.44905814858832538</v>
      </c>
      <c r="E11" s="4">
        <f t="shared" si="2"/>
        <v>-0.3194723340626795</v>
      </c>
      <c r="F11" s="4">
        <f t="shared" si="3"/>
        <v>0.14346165485937784</v>
      </c>
      <c r="G11" s="4">
        <f t="shared" si="4"/>
        <v>0.20165322081357451</v>
      </c>
      <c r="H11" s="4">
        <f t="shared" si="4"/>
        <v>0.10206257223145629</v>
      </c>
      <c r="I11" s="4">
        <f t="shared" si="5"/>
        <v>0.65775237698390587</v>
      </c>
      <c r="J11" s="4"/>
      <c r="K11" s="4"/>
      <c r="L11" s="4"/>
      <c r="M11" s="4"/>
      <c r="O11"/>
      <c r="P11"/>
      <c r="Q11"/>
      <c r="R11"/>
      <c r="S11"/>
      <c r="T11"/>
      <c r="U11"/>
      <c r="V11"/>
      <c r="W11"/>
    </row>
    <row r="12" spans="1:23" ht="13.15" thickBot="1" x14ac:dyDescent="0.4">
      <c r="A12" s="4">
        <v>0.118786205466653</v>
      </c>
      <c r="B12" s="4">
        <f t="shared" si="0"/>
        <v>1.2375724109333059</v>
      </c>
      <c r="C12" s="4">
        <v>1.0014624291606793</v>
      </c>
      <c r="D12" s="4">
        <f t="shared" si="1"/>
        <v>-0.43238092198879441</v>
      </c>
      <c r="E12" s="4">
        <f t="shared" si="2"/>
        <v>-1.024834923122284</v>
      </c>
      <c r="F12" s="4">
        <f t="shared" si="3"/>
        <v>0.4431190689459284</v>
      </c>
      <c r="G12" s="4">
        <f t="shared" si="4"/>
        <v>0.18695326169987991</v>
      </c>
      <c r="H12" s="4">
        <f t="shared" si="4"/>
        <v>1.0502866196510576</v>
      </c>
      <c r="I12" s="4">
        <f t="shared" si="5"/>
        <v>0.6098040575393201</v>
      </c>
      <c r="J12" s="4"/>
      <c r="K12" s="29" t="s">
        <v>21</v>
      </c>
      <c r="L12" s="29"/>
      <c r="M12" s="29"/>
      <c r="O12" t="s">
        <v>22</v>
      </c>
      <c r="P12"/>
      <c r="Q12"/>
      <c r="R12"/>
      <c r="S12"/>
      <c r="T12"/>
      <c r="U12"/>
      <c r="V12"/>
      <c r="W12"/>
    </row>
    <row r="13" spans="1:23" x14ac:dyDescent="0.35">
      <c r="A13" s="4">
        <v>0.130581509060721</v>
      </c>
      <c r="B13" s="4">
        <f t="shared" si="0"/>
        <v>1.2611630181214419</v>
      </c>
      <c r="C13" s="4">
        <v>0.90116730313797988</v>
      </c>
      <c r="D13" s="4">
        <f t="shared" si="1"/>
        <v>-0.42058561839472641</v>
      </c>
      <c r="E13" s="4">
        <f t="shared" si="2"/>
        <v>-1.1251300491449834</v>
      </c>
      <c r="F13" s="4">
        <f t="shared" si="3"/>
        <v>0.47321351749413176</v>
      </c>
      <c r="G13" s="4">
        <f t="shared" si="4"/>
        <v>0.17689226240047443</v>
      </c>
      <c r="H13" s="4">
        <f t="shared" si="4"/>
        <v>1.2659176274889927</v>
      </c>
      <c r="I13" s="4">
        <f t="shared" si="5"/>
        <v>0.57698709494721123</v>
      </c>
      <c r="J13" s="4"/>
      <c r="K13" s="13" t="s">
        <v>23</v>
      </c>
      <c r="L13" s="13">
        <f>(SUM(F2:F101))/((SQRT(SUM(G2:G101)))*(SQRT(SUM(H2:H101))))</f>
        <v>0.85405315493645584</v>
      </c>
      <c r="M13" s="13"/>
      <c r="O13" s="2"/>
      <c r="P13" s="2" t="s">
        <v>24</v>
      </c>
      <c r="Q13" s="2" t="s">
        <v>25</v>
      </c>
      <c r="R13" s="2" t="s">
        <v>26</v>
      </c>
      <c r="S13" s="2" t="s">
        <v>27</v>
      </c>
      <c r="T13" s="2" t="s">
        <v>28</v>
      </c>
      <c r="U13"/>
      <c r="V13"/>
      <c r="W13"/>
    </row>
    <row r="14" spans="1:23" x14ac:dyDescent="0.35">
      <c r="A14" s="4">
        <v>0.162932576925785</v>
      </c>
      <c r="B14" s="4">
        <f t="shared" si="0"/>
        <v>1.32586515385157</v>
      </c>
      <c r="C14" s="4">
        <v>1.7127317852720534</v>
      </c>
      <c r="D14" s="4">
        <f t="shared" si="1"/>
        <v>-0.38823455052966238</v>
      </c>
      <c r="E14" s="4">
        <f t="shared" si="2"/>
        <v>-0.31356556701090987</v>
      </c>
      <c r="F14" s="4">
        <f t="shared" si="3"/>
        <v>0.12173698697005933</v>
      </c>
      <c r="G14" s="4">
        <f t="shared" si="4"/>
        <v>0.15072606622496898</v>
      </c>
      <c r="H14" s="4">
        <f t="shared" si="4"/>
        <v>9.8323364814873415E-2</v>
      </c>
      <c r="I14" s="4">
        <f t="shared" si="5"/>
        <v>0.49163820906466393</v>
      </c>
      <c r="J14" s="4"/>
      <c r="K14" s="4"/>
      <c r="L14" s="4"/>
      <c r="M14" s="4"/>
      <c r="O14" t="s">
        <v>29</v>
      </c>
      <c r="P14">
        <v>1</v>
      </c>
      <c r="Q14">
        <v>27.589052084176434</v>
      </c>
      <c r="R14">
        <v>27.589052084176434</v>
      </c>
      <c r="S14">
        <v>264.16725662719472</v>
      </c>
      <c r="T14">
        <v>1.4310841720379963E-29</v>
      </c>
      <c r="U14"/>
      <c r="V14"/>
      <c r="W14"/>
    </row>
    <row r="15" spans="1:23" x14ac:dyDescent="0.35">
      <c r="A15" s="4">
        <v>0.17299762955484099</v>
      </c>
      <c r="B15" s="4">
        <f t="shared" si="0"/>
        <v>1.345995259109682</v>
      </c>
      <c r="C15" s="4">
        <v>1.8465122728404533</v>
      </c>
      <c r="D15" s="4">
        <f t="shared" si="1"/>
        <v>-0.37816949790060639</v>
      </c>
      <c r="E15" s="4">
        <f t="shared" si="2"/>
        <v>-0.17978507944250999</v>
      </c>
      <c r="F15" s="4">
        <f t="shared" si="3"/>
        <v>6.798923322279464E-2</v>
      </c>
      <c r="G15" s="4">
        <f t="shared" si="4"/>
        <v>0.14301216914239673</v>
      </c>
      <c r="H15" s="4">
        <f t="shared" si="4"/>
        <v>3.2322674790149629E-2</v>
      </c>
      <c r="I15" s="4">
        <f t="shared" si="5"/>
        <v>0.46647702333502078</v>
      </c>
      <c r="J15" s="4"/>
      <c r="K15" s="30" t="s">
        <v>30</v>
      </c>
      <c r="L15" s="30"/>
      <c r="M15" s="30"/>
      <c r="O15" t="s">
        <v>31</v>
      </c>
      <c r="P15">
        <v>98</v>
      </c>
      <c r="Q15">
        <v>10.234906243754946</v>
      </c>
      <c r="R15">
        <v>0.10443781881382598</v>
      </c>
      <c r="S15"/>
      <c r="T15"/>
      <c r="U15"/>
      <c r="V15"/>
      <c r="W15"/>
    </row>
    <row r="16" spans="1:23" ht="13.15" thickBot="1" x14ac:dyDescent="0.4">
      <c r="A16" s="4">
        <v>0.18210732067763799</v>
      </c>
      <c r="B16" s="4">
        <f t="shared" si="0"/>
        <v>1.364214641355276</v>
      </c>
      <c r="C16" s="4">
        <v>1.561837507757976</v>
      </c>
      <c r="D16" s="4">
        <f t="shared" si="1"/>
        <v>-0.36905980677780936</v>
      </c>
      <c r="E16" s="4">
        <f t="shared" si="2"/>
        <v>-0.46445984452498723</v>
      </c>
      <c r="F16" s="4">
        <f t="shared" si="3"/>
        <v>0.17141346047644315</v>
      </c>
      <c r="G16" s="4">
        <f t="shared" si="4"/>
        <v>0.13620514097887398</v>
      </c>
      <c r="H16" s="4">
        <f t="shared" si="4"/>
        <v>0.21572294717617532</v>
      </c>
      <c r="I16" s="4">
        <f t="shared" si="5"/>
        <v>0.44427386220181625</v>
      </c>
      <c r="J16" s="4"/>
      <c r="K16" s="14" t="s">
        <v>32</v>
      </c>
      <c r="L16" s="14">
        <f>L13*L13</f>
        <v>0.72940679145691389</v>
      </c>
      <c r="M16" s="14"/>
      <c r="O16" s="1" t="s">
        <v>33</v>
      </c>
      <c r="P16" s="1">
        <v>99</v>
      </c>
      <c r="Q16" s="1">
        <v>37.823958327931379</v>
      </c>
      <c r="R16" s="1"/>
      <c r="S16" s="1"/>
      <c r="T16" s="1"/>
      <c r="U16"/>
      <c r="V16"/>
      <c r="W16"/>
    </row>
    <row r="17" spans="1:23" ht="13.15" thickBot="1" x14ac:dyDescent="0.4">
      <c r="A17" s="4">
        <v>0.19903527288686201</v>
      </c>
      <c r="B17" s="4">
        <f t="shared" si="0"/>
        <v>1.3980705457737241</v>
      </c>
      <c r="C17" s="4">
        <v>1.6966730796449108</v>
      </c>
      <c r="D17" s="4">
        <f t="shared" si="1"/>
        <v>-0.35213185456858537</v>
      </c>
      <c r="E17" s="4">
        <f t="shared" si="2"/>
        <v>-0.3296242726380525</v>
      </c>
      <c r="F17" s="4">
        <f t="shared" si="3"/>
        <v>0.11607120643485844</v>
      </c>
      <c r="G17" s="4">
        <f t="shared" si="4"/>
        <v>0.12399684300191136</v>
      </c>
      <c r="H17" s="4">
        <f t="shared" si="4"/>
        <v>0.10865216111216516</v>
      </c>
      <c r="I17" s="4">
        <f t="shared" si="5"/>
        <v>0.40445284183389146</v>
      </c>
      <c r="J17" s="4"/>
      <c r="K17" s="4"/>
      <c r="L17" s="4"/>
      <c r="M17" s="4"/>
      <c r="O17"/>
      <c r="P17"/>
      <c r="Q17"/>
      <c r="R17"/>
      <c r="S17"/>
      <c r="T17"/>
      <c r="U17"/>
      <c r="V17"/>
      <c r="W17"/>
    </row>
    <row r="18" spans="1:23" x14ac:dyDescent="0.35">
      <c r="A18" s="4">
        <v>0.21769834850193701</v>
      </c>
      <c r="B18" s="4">
        <f t="shared" si="0"/>
        <v>1.4353966970038741</v>
      </c>
      <c r="C18" s="4">
        <v>1.0648295962209251</v>
      </c>
      <c r="D18" s="4">
        <f t="shared" si="1"/>
        <v>-0.33346877895351035</v>
      </c>
      <c r="E18" s="4">
        <f t="shared" si="2"/>
        <v>-0.96146775606203816</v>
      </c>
      <c r="F18" s="4">
        <f t="shared" si="3"/>
        <v>0.32061947861717943</v>
      </c>
      <c r="G18" s="4">
        <f t="shared" si="4"/>
        <v>0.11120142653674514</v>
      </c>
      <c r="H18" s="4">
        <f t="shared" si="4"/>
        <v>0.92442024594697092</v>
      </c>
      <c r="I18" s="4">
        <f t="shared" si="5"/>
        <v>0.36271675866841219</v>
      </c>
      <c r="J18" s="4"/>
      <c r="K18" s="4"/>
      <c r="L18" s="4"/>
      <c r="M18" s="4"/>
      <c r="O18" s="2"/>
      <c r="P18" s="2" t="s">
        <v>34</v>
      </c>
      <c r="Q18" s="2" t="s">
        <v>19</v>
      </c>
      <c r="R18" s="2" t="s">
        <v>35</v>
      </c>
      <c r="S18" s="2" t="s">
        <v>36</v>
      </c>
      <c r="T18" s="2" t="s">
        <v>37</v>
      </c>
      <c r="U18" s="2" t="s">
        <v>38</v>
      </c>
      <c r="V18" s="2" t="s">
        <v>39</v>
      </c>
      <c r="W18" s="2" t="s">
        <v>40</v>
      </c>
    </row>
    <row r="19" spans="1:23" x14ac:dyDescent="0.35">
      <c r="A19" s="4">
        <v>0.220209909960456</v>
      </c>
      <c r="B19" s="4">
        <f t="shared" si="0"/>
        <v>1.4404198199209119</v>
      </c>
      <c r="C19" s="4">
        <v>1.6781375645196428</v>
      </c>
      <c r="D19" s="4">
        <f t="shared" si="1"/>
        <v>-0.33095721749499141</v>
      </c>
      <c r="E19" s="4">
        <f t="shared" si="2"/>
        <v>-0.34815978776332046</v>
      </c>
      <c r="F19" s="4">
        <f t="shared" si="3"/>
        <v>0.11522599460179529</v>
      </c>
      <c r="G19" s="4">
        <f t="shared" si="4"/>
        <v>0.10953267981202705</v>
      </c>
      <c r="H19" s="4">
        <f t="shared" si="4"/>
        <v>0.12121523781540035</v>
      </c>
      <c r="I19" s="4">
        <f t="shared" si="5"/>
        <v>0.35727364141821871</v>
      </c>
      <c r="J19" s="4"/>
      <c r="K19" s="4" t="s">
        <v>41</v>
      </c>
      <c r="L19" s="4">
        <f>SUM(I2:I101)</f>
        <v>27.589052084176444</v>
      </c>
      <c r="M19" s="4"/>
      <c r="O19" t="s">
        <v>42</v>
      </c>
      <c r="P19">
        <v>1.0308645697656815</v>
      </c>
      <c r="Q19">
        <v>6.9248533780214089E-2</v>
      </c>
      <c r="R19">
        <v>14.886446159820693</v>
      </c>
      <c r="S19">
        <v>6.7106311620120934E-27</v>
      </c>
      <c r="T19">
        <v>0.8934431082064157</v>
      </c>
      <c r="U19">
        <v>1.1682860313249475</v>
      </c>
      <c r="V19">
        <v>0.8934431082064157</v>
      </c>
      <c r="W19">
        <v>1.1682860313249475</v>
      </c>
    </row>
    <row r="20" spans="1:23" ht="13.15" thickBot="1" x14ac:dyDescent="0.4">
      <c r="A20" s="4">
        <v>0.25166220464057198</v>
      </c>
      <c r="B20" s="4">
        <f t="shared" si="0"/>
        <v>1.503324409281144</v>
      </c>
      <c r="C20" s="4">
        <v>1.4822690081321652</v>
      </c>
      <c r="D20" s="4">
        <f t="shared" si="1"/>
        <v>-0.2995049228148754</v>
      </c>
      <c r="E20" s="4">
        <f t="shared" si="2"/>
        <v>-0.54402834415079804</v>
      </c>
      <c r="F20" s="4">
        <f t="shared" si="3"/>
        <v>0.16293916722398924</v>
      </c>
      <c r="G20" s="4">
        <f t="shared" si="4"/>
        <v>8.9703198790344468E-2</v>
      </c>
      <c r="H20" s="4">
        <f t="shared" si="4"/>
        <v>0.29596683923945916</v>
      </c>
      <c r="I20" s="4">
        <f t="shared" si="5"/>
        <v>0.29259384992395365</v>
      </c>
      <c r="J20" s="4"/>
      <c r="K20" s="4" t="s">
        <v>43</v>
      </c>
      <c r="L20" s="4">
        <f>SUM(H2:H101)</f>
        <v>37.823958327931379</v>
      </c>
      <c r="M20" s="4"/>
      <c r="O20" s="1" t="s">
        <v>44</v>
      </c>
      <c r="P20" s="1">
        <v>1.8060452681800145</v>
      </c>
      <c r="Q20" s="1">
        <v>0.11111920832495764</v>
      </c>
      <c r="R20" s="1">
        <v>16.253222961222018</v>
      </c>
      <c r="S20" s="1">
        <v>1.4310841720379963E-29</v>
      </c>
      <c r="T20" s="1">
        <v>1.5855328156883886</v>
      </c>
      <c r="U20" s="1">
        <v>2.0265577206716405</v>
      </c>
      <c r="V20" s="1">
        <v>1.5855328156883886</v>
      </c>
      <c r="W20" s="1">
        <v>2.0265577206716405</v>
      </c>
    </row>
    <row r="21" spans="1:23" x14ac:dyDescent="0.35">
      <c r="A21" s="4">
        <v>0.27057240890817702</v>
      </c>
      <c r="B21" s="4">
        <f t="shared" si="0"/>
        <v>1.541144817816354</v>
      </c>
      <c r="C21" s="4">
        <v>1.088773545985714</v>
      </c>
      <c r="D21" s="4">
        <f t="shared" si="1"/>
        <v>-0.28059471854727036</v>
      </c>
      <c r="E21" s="4">
        <f t="shared" si="2"/>
        <v>-0.9375238062972493</v>
      </c>
      <c r="F21" s="4">
        <f t="shared" si="3"/>
        <v>0.26306422855934231</v>
      </c>
      <c r="G21" s="4">
        <f t="shared" si="4"/>
        <v>7.8733396076621873E-2</v>
      </c>
      <c r="H21" s="4">
        <f t="shared" si="4"/>
        <v>0.87895088737408222</v>
      </c>
      <c r="I21" s="4">
        <f t="shared" si="5"/>
        <v>0.25681255279968868</v>
      </c>
      <c r="J21" s="4"/>
      <c r="K21" s="4"/>
      <c r="L21" s="4"/>
      <c r="M21" s="4"/>
      <c r="O21"/>
      <c r="P21"/>
      <c r="Q21"/>
      <c r="R21"/>
      <c r="S21"/>
      <c r="T21"/>
      <c r="U21"/>
      <c r="V21"/>
      <c r="W21"/>
    </row>
    <row r="22" spans="1:23" x14ac:dyDescent="0.35">
      <c r="A22" s="4">
        <v>0.28274156750895202</v>
      </c>
      <c r="B22" s="4">
        <f t="shared" si="0"/>
        <v>1.5654831350179039</v>
      </c>
      <c r="C22" s="4">
        <v>1.8158349647306338</v>
      </c>
      <c r="D22" s="4">
        <f t="shared" si="1"/>
        <v>-0.26842555994649536</v>
      </c>
      <c r="E22" s="4">
        <f t="shared" si="2"/>
        <v>-0.21046238755232949</v>
      </c>
      <c r="F22" s="4">
        <f t="shared" si="3"/>
        <v>5.6493484226410359E-2</v>
      </c>
      <c r="G22" s="4">
        <f t="shared" si="4"/>
        <v>7.2052281232589582E-2</v>
      </c>
      <c r="H22" s="4">
        <f t="shared" si="4"/>
        <v>4.4294416574226933E-2</v>
      </c>
      <c r="I22" s="4">
        <f t="shared" si="5"/>
        <v>0.23502009567039059</v>
      </c>
      <c r="J22" s="4"/>
      <c r="K22" s="31" t="s">
        <v>45</v>
      </c>
      <c r="L22" s="31"/>
      <c r="M22" s="31"/>
      <c r="O22"/>
      <c r="P22"/>
      <c r="Q22"/>
      <c r="R22"/>
      <c r="S22"/>
      <c r="T22"/>
      <c r="U22"/>
      <c r="V22"/>
      <c r="W22"/>
    </row>
    <row r="23" spans="1:23" x14ac:dyDescent="0.35">
      <c r="A23" s="4">
        <v>0.31079497671904999</v>
      </c>
      <c r="B23" s="4">
        <f t="shared" si="0"/>
        <v>1.6215899534381</v>
      </c>
      <c r="C23" s="4">
        <v>1.3665021615935866</v>
      </c>
      <c r="D23" s="4">
        <f t="shared" si="1"/>
        <v>-0.24037215073639739</v>
      </c>
      <c r="E23" s="4">
        <f t="shared" si="2"/>
        <v>-0.65979519068937664</v>
      </c>
      <c r="F23" s="4">
        <f t="shared" si="3"/>
        <v>0.15859638903153692</v>
      </c>
      <c r="G23" s="4">
        <f t="shared" si="4"/>
        <v>5.777877084964135E-2</v>
      </c>
      <c r="H23" s="4">
        <f t="shared" si="4"/>
        <v>0.43532969365683089</v>
      </c>
      <c r="I23" s="4">
        <f t="shared" si="5"/>
        <v>0.18846276648709856</v>
      </c>
      <c r="J23" s="4"/>
      <c r="K23" s="15" t="s">
        <v>46</v>
      </c>
      <c r="L23" s="15">
        <f>L19/L20</f>
        <v>0.72940679145691389</v>
      </c>
      <c r="M23" s="15"/>
      <c r="O23"/>
      <c r="P23"/>
      <c r="Q23"/>
      <c r="R23"/>
      <c r="S23"/>
      <c r="T23"/>
      <c r="U23"/>
      <c r="V23"/>
      <c r="W23"/>
    </row>
    <row r="24" spans="1:23" x14ac:dyDescent="0.35">
      <c r="A24" s="4">
        <v>0.31732385218528802</v>
      </c>
      <c r="B24" s="4">
        <f t="shared" si="0"/>
        <v>1.634647704370576</v>
      </c>
      <c r="C24" s="4">
        <v>1.8428976057065141</v>
      </c>
      <c r="D24" s="4">
        <f t="shared" si="1"/>
        <v>-0.23384327527015936</v>
      </c>
      <c r="E24" s="4">
        <f t="shared" si="2"/>
        <v>-0.1833997465764492</v>
      </c>
      <c r="F24" s="4">
        <f t="shared" si="3"/>
        <v>4.2886797423154079E-2</v>
      </c>
      <c r="G24" s="4">
        <f t="shared" si="4"/>
        <v>5.4682677389075521E-2</v>
      </c>
      <c r="H24" s="4">
        <f t="shared" si="4"/>
        <v>3.363546704430579E-2</v>
      </c>
      <c r="I24" s="4">
        <f t="shared" si="5"/>
        <v>0.17836393035229581</v>
      </c>
      <c r="J24" s="4"/>
      <c r="K24" s="4"/>
      <c r="L24" s="4"/>
      <c r="M24" s="4"/>
      <c r="O24" t="s">
        <v>47</v>
      </c>
      <c r="P24"/>
      <c r="Q24"/>
      <c r="R24"/>
      <c r="S24"/>
      <c r="T24"/>
      <c r="U24"/>
      <c r="V24"/>
      <c r="W24"/>
    </row>
    <row r="25" spans="1:23" ht="13.15" thickBot="1" x14ac:dyDescent="0.4">
      <c r="A25" s="4">
        <v>0.31733022486033002</v>
      </c>
      <c r="B25" s="4">
        <f t="shared" si="0"/>
        <v>1.63466044972066</v>
      </c>
      <c r="C25" s="4">
        <v>1.5003722164733013</v>
      </c>
      <c r="D25" s="4">
        <f t="shared" si="1"/>
        <v>-0.23383690259511736</v>
      </c>
      <c r="E25" s="4">
        <f t="shared" si="2"/>
        <v>-0.52592513580966194</v>
      </c>
      <c r="F25" s="4">
        <f t="shared" si="3"/>
        <v>0.12298070475464778</v>
      </c>
      <c r="G25" s="4">
        <f t="shared" si="4"/>
        <v>5.4679697015278403E-2</v>
      </c>
      <c r="H25" s="4">
        <f t="shared" si="4"/>
        <v>0.27659724847641137</v>
      </c>
      <c r="I25" s="4">
        <f t="shared" si="5"/>
        <v>0.1783542089705025</v>
      </c>
      <c r="J25" s="4"/>
      <c r="K25" s="4"/>
      <c r="L25" s="4"/>
      <c r="M25" s="4"/>
      <c r="O25"/>
      <c r="P25"/>
      <c r="Q25"/>
      <c r="R25"/>
      <c r="S25"/>
      <c r="T25"/>
      <c r="U25"/>
      <c r="V25"/>
      <c r="W25"/>
    </row>
    <row r="26" spans="1:23" x14ac:dyDescent="0.35">
      <c r="A26" s="4">
        <v>0.32045430490495302</v>
      </c>
      <c r="B26" s="4">
        <f t="shared" si="0"/>
        <v>1.6409086098099062</v>
      </c>
      <c r="C26" s="4">
        <v>1.5160185375520769</v>
      </c>
      <c r="D26" s="4">
        <f t="shared" si="1"/>
        <v>-0.23071282255049436</v>
      </c>
      <c r="E26" s="4">
        <f t="shared" si="2"/>
        <v>-0.51027881473088632</v>
      </c>
      <c r="F26" s="4">
        <f t="shared" si="3"/>
        <v>0.11772786563428356</v>
      </c>
      <c r="G26" s="4">
        <f t="shared" si="4"/>
        <v>5.3228406489215896E-2</v>
      </c>
      <c r="H26" s="4">
        <f t="shared" si="4"/>
        <v>0.26038446876315818</v>
      </c>
      <c r="I26" s="4">
        <f t="shared" si="5"/>
        <v>0.17362039024268597</v>
      </c>
      <c r="J26" s="4"/>
      <c r="K26" s="4" t="s">
        <v>53</v>
      </c>
      <c r="L26" s="4">
        <f>_xlfn.VAR.S(C2:C101)</f>
        <v>0.38206018513062245</v>
      </c>
      <c r="M26" s="4"/>
      <c r="O26" s="2" t="s">
        <v>48</v>
      </c>
      <c r="P26" s="2" t="s">
        <v>49</v>
      </c>
      <c r="Q26" s="2" t="s">
        <v>50</v>
      </c>
      <c r="R26" s="2" t="s">
        <v>51</v>
      </c>
      <c r="S26"/>
      <c r="T26"/>
      <c r="U26"/>
      <c r="V26"/>
      <c r="W26"/>
    </row>
    <row r="27" spans="1:23" x14ac:dyDescent="0.35">
      <c r="A27" s="4">
        <v>0.32188745981702799</v>
      </c>
      <c r="B27" s="4">
        <f t="shared" si="0"/>
        <v>1.6437749196340561</v>
      </c>
      <c r="C27" s="4">
        <v>1.1414598306621908</v>
      </c>
      <c r="D27" s="4">
        <f t="shared" si="1"/>
        <v>-0.22927966763841939</v>
      </c>
      <c r="E27" s="4">
        <f t="shared" si="2"/>
        <v>-0.88483752162077245</v>
      </c>
      <c r="F27" s="4">
        <f t="shared" si="3"/>
        <v>0.20287525287121344</v>
      </c>
      <c r="G27" s="4">
        <f t="shared" si="4"/>
        <v>5.2569165992384058E-2</v>
      </c>
      <c r="H27" s="4">
        <f t="shared" si="4"/>
        <v>0.7829374396679909</v>
      </c>
      <c r="I27" s="4">
        <f t="shared" si="5"/>
        <v>0.17147007991267607</v>
      </c>
      <c r="J27" s="4"/>
      <c r="K27" s="4"/>
      <c r="L27" s="4"/>
      <c r="M27" s="4"/>
      <c r="O27">
        <v>1</v>
      </c>
      <c r="P27">
        <v>1.0729043289562696</v>
      </c>
      <c r="Q27">
        <v>0.5493014442012798</v>
      </c>
      <c r="R27">
        <v>1.7083875735779415</v>
      </c>
      <c r="S27"/>
      <c r="T27"/>
      <c r="U27"/>
      <c r="V27"/>
      <c r="W27"/>
    </row>
    <row r="28" spans="1:23" x14ac:dyDescent="0.35">
      <c r="A28" s="4">
        <v>0.32692980837713098</v>
      </c>
      <c r="B28" s="4">
        <f t="shared" si="0"/>
        <v>1.6538596167542621</v>
      </c>
      <c r="C28" s="4">
        <v>1.3649810919572487</v>
      </c>
      <c r="D28" s="4">
        <f t="shared" si="1"/>
        <v>-0.2242373190783164</v>
      </c>
      <c r="E28" s="4">
        <f t="shared" si="2"/>
        <v>-0.66131626032571456</v>
      </c>
      <c r="F28" s="4">
        <f t="shared" si="3"/>
        <v>0.1482917852783362</v>
      </c>
      <c r="G28" s="4">
        <f t="shared" si="4"/>
        <v>5.0282375267430679E-2</v>
      </c>
      <c r="H28" s="4">
        <f t="shared" si="4"/>
        <v>0.43733919617118827</v>
      </c>
      <c r="I28" s="4">
        <f t="shared" si="5"/>
        <v>0.16401102704491452</v>
      </c>
      <c r="J28" s="4"/>
      <c r="K28" s="4"/>
      <c r="L28" s="4"/>
      <c r="M28" s="4"/>
      <c r="O28">
        <v>2</v>
      </c>
      <c r="P28">
        <v>1.0839711231061901</v>
      </c>
      <c r="Q28">
        <v>4.8580241112847533E-2</v>
      </c>
      <c r="R28">
        <v>0.15108986352527704</v>
      </c>
      <c r="S28"/>
      <c r="T28"/>
      <c r="U28"/>
      <c r="V28"/>
      <c r="W28"/>
    </row>
    <row r="29" spans="1:23" x14ac:dyDescent="0.35">
      <c r="A29" s="4">
        <v>0.32938003402403498</v>
      </c>
      <c r="B29" s="4">
        <f t="shared" si="0"/>
        <v>1.6587600680480699</v>
      </c>
      <c r="C29" s="4">
        <v>1.4724227233603493</v>
      </c>
      <c r="D29" s="4">
        <f t="shared" si="1"/>
        <v>-0.2217870934314124</v>
      </c>
      <c r="E29" s="4">
        <f t="shared" si="2"/>
        <v>-0.55387462892261397</v>
      </c>
      <c r="F29" s="4">
        <f t="shared" si="3"/>
        <v>0.12284224407414865</v>
      </c>
      <c r="G29" s="4">
        <f t="shared" si="4"/>
        <v>4.9189514812754055E-2</v>
      </c>
      <c r="H29" s="4">
        <f t="shared" si="4"/>
        <v>0.30677710456416329</v>
      </c>
      <c r="I29" s="4">
        <f t="shared" si="5"/>
        <v>0.16044633534857011</v>
      </c>
      <c r="J29" s="4"/>
      <c r="K29" s="4"/>
      <c r="L29" s="4"/>
      <c r="M29" s="4"/>
      <c r="O29">
        <v>3</v>
      </c>
      <c r="P29">
        <v>1.0846210744130826</v>
      </c>
      <c r="Q29">
        <v>-0.391983594149791</v>
      </c>
      <c r="R29">
        <v>-1.2191118526288445</v>
      </c>
      <c r="S29"/>
      <c r="T29"/>
      <c r="U29"/>
      <c r="V29"/>
      <c r="W29"/>
    </row>
    <row r="30" spans="1:23" x14ac:dyDescent="0.35">
      <c r="A30" s="4">
        <v>0.33208056287326299</v>
      </c>
      <c r="B30" s="4">
        <f t="shared" si="0"/>
        <v>1.6641611257465261</v>
      </c>
      <c r="C30" s="4">
        <v>1.3175829094596958</v>
      </c>
      <c r="D30" s="4">
        <f t="shared" si="1"/>
        <v>-0.2190865645821844</v>
      </c>
      <c r="E30" s="4">
        <f t="shared" si="2"/>
        <v>-0.70871444282326745</v>
      </c>
      <c r="F30" s="4">
        <f t="shared" si="3"/>
        <v>0.15526981254792663</v>
      </c>
      <c r="G30" s="4">
        <f t="shared" si="4"/>
        <v>4.7998922780423656E-2</v>
      </c>
      <c r="H30" s="4">
        <f t="shared" si="4"/>
        <v>0.50227616146629439</v>
      </c>
      <c r="I30" s="4">
        <f t="shared" si="5"/>
        <v>0.15656286284005314</v>
      </c>
      <c r="J30" s="4"/>
      <c r="K30" s="4"/>
      <c r="L30" s="4"/>
      <c r="M30" s="4"/>
      <c r="O30">
        <v>4</v>
      </c>
      <c r="P30">
        <v>1.1050759839222264</v>
      </c>
      <c r="Q30">
        <v>-0.18160364470545587</v>
      </c>
      <c r="R30">
        <v>-0.56480719868193185</v>
      </c>
      <c r="S30"/>
      <c r="T30"/>
      <c r="U30"/>
      <c r="V30"/>
      <c r="W30"/>
    </row>
    <row r="31" spans="1:23" x14ac:dyDescent="0.35">
      <c r="A31" s="4">
        <v>0.33525234086629302</v>
      </c>
      <c r="B31" s="4">
        <f t="shared" si="0"/>
        <v>1.6705046817325861</v>
      </c>
      <c r="C31" s="4">
        <v>1.5425420745309495</v>
      </c>
      <c r="D31" s="4">
        <f t="shared" si="1"/>
        <v>-0.21591478658915436</v>
      </c>
      <c r="E31" s="4">
        <f t="shared" si="2"/>
        <v>-0.48375527775201377</v>
      </c>
      <c r="F31" s="4">
        <f t="shared" si="3"/>
        <v>0.10444991755720315</v>
      </c>
      <c r="G31" s="4">
        <f t="shared" si="4"/>
        <v>4.6619195067840069E-2</v>
      </c>
      <c r="H31" s="4">
        <f t="shared" si="4"/>
        <v>0.234019168752928</v>
      </c>
      <c r="I31" s="4">
        <f t="shared" si="5"/>
        <v>0.15206246766222742</v>
      </c>
      <c r="J31" s="4"/>
      <c r="K31" s="4"/>
      <c r="L31" s="4"/>
      <c r="M31" s="4"/>
      <c r="O31">
        <v>5</v>
      </c>
      <c r="P31">
        <v>1.1065659312170362</v>
      </c>
      <c r="Q31">
        <v>0.27810269205727201</v>
      </c>
      <c r="R31">
        <v>0.86492979092755395</v>
      </c>
      <c r="S31"/>
      <c r="T31"/>
      <c r="U31"/>
      <c r="V31"/>
      <c r="W31"/>
    </row>
    <row r="32" spans="1:23" x14ac:dyDescent="0.35">
      <c r="A32" s="4">
        <v>0.35077826200032602</v>
      </c>
      <c r="B32" s="4">
        <f t="shared" si="0"/>
        <v>1.701556524000652</v>
      </c>
      <c r="C32" s="4">
        <v>2.0934969398946341</v>
      </c>
      <c r="D32" s="4">
        <f t="shared" si="1"/>
        <v>-0.20038886545512136</v>
      </c>
      <c r="E32" s="4">
        <f t="shared" si="2"/>
        <v>6.7199587611670886E-2</v>
      </c>
      <c r="F32" s="4">
        <f t="shared" si="3"/>
        <v>-1.3466049120554756E-2</v>
      </c>
      <c r="G32" s="4">
        <f t="shared" si="4"/>
        <v>4.0155697398390727E-2</v>
      </c>
      <c r="H32" s="4">
        <f t="shared" si="4"/>
        <v>4.5157845751786314E-3</v>
      </c>
      <c r="I32" s="4">
        <f t="shared" si="5"/>
        <v>0.13097983412650727</v>
      </c>
      <c r="J32" s="4"/>
      <c r="K32" s="4"/>
      <c r="L32" s="4"/>
      <c r="M32" s="4"/>
      <c r="O32">
        <v>6</v>
      </c>
      <c r="P32">
        <v>1.1179186267146319</v>
      </c>
      <c r="Q32">
        <v>-0.37629623042868898</v>
      </c>
      <c r="R32">
        <v>-1.1703224355860817</v>
      </c>
      <c r="S32"/>
      <c r="T32"/>
      <c r="U32"/>
      <c r="V32"/>
      <c r="W32"/>
    </row>
    <row r="33" spans="1:23" x14ac:dyDescent="0.35">
      <c r="A33" s="4">
        <v>0.352550387269911</v>
      </c>
      <c r="B33" s="4">
        <f t="shared" si="0"/>
        <v>1.7051007745398219</v>
      </c>
      <c r="C33" s="4">
        <v>1.6212156807445708</v>
      </c>
      <c r="D33" s="4">
        <f t="shared" si="1"/>
        <v>-0.19861674018553638</v>
      </c>
      <c r="E33" s="4">
        <f t="shared" si="2"/>
        <v>-0.40508167153839247</v>
      </c>
      <c r="F33" s="4">
        <f t="shared" si="3"/>
        <v>8.0456001109863687E-2</v>
      </c>
      <c r="G33" s="4">
        <f t="shared" si="4"/>
        <v>3.944860948192886E-2</v>
      </c>
      <c r="H33" s="4">
        <f t="shared" si="4"/>
        <v>0.16409116061633808</v>
      </c>
      <c r="I33" s="4">
        <f t="shared" si="5"/>
        <v>0.12867345510655928</v>
      </c>
      <c r="J33" s="4"/>
      <c r="K33" s="4"/>
      <c r="L33" s="4"/>
      <c r="M33" s="4"/>
      <c r="O33">
        <v>7</v>
      </c>
      <c r="P33">
        <v>1.144435830131155</v>
      </c>
      <c r="Q33">
        <v>-0.1342874918707393</v>
      </c>
      <c r="R33">
        <v>-0.41764878796651328</v>
      </c>
      <c r="S33"/>
      <c r="T33"/>
      <c r="U33"/>
      <c r="V33"/>
      <c r="W33"/>
    </row>
    <row r="34" spans="1:23" x14ac:dyDescent="0.35">
      <c r="A34" s="4">
        <v>0.37560562173859902</v>
      </c>
      <c r="B34" s="4">
        <f t="shared" si="0"/>
        <v>1.751211243477198</v>
      </c>
      <c r="C34" s="4">
        <v>1.9559125175799785</v>
      </c>
      <c r="D34" s="4">
        <f t="shared" si="1"/>
        <v>-0.17556150571684837</v>
      </c>
      <c r="E34" s="4">
        <f t="shared" si="2"/>
        <v>-7.0384834702984733E-2</v>
      </c>
      <c r="F34" s="4">
        <f t="shared" si="3"/>
        <v>1.2356867560087482E-2</v>
      </c>
      <c r="G34" s="4">
        <f t="shared" si="4"/>
        <v>3.082184228956698E-2</v>
      </c>
      <c r="H34" s="4">
        <f t="shared" si="4"/>
        <v>4.9540249561664841E-3</v>
      </c>
      <c r="I34" s="4">
        <f t="shared" si="5"/>
        <v>0.10053467009945735</v>
      </c>
      <c r="J34" s="4"/>
      <c r="K34" s="4"/>
      <c r="L34" s="4"/>
      <c r="M34" s="4"/>
      <c r="O34">
        <v>8</v>
      </c>
      <c r="P34">
        <v>1.1640227670505239</v>
      </c>
      <c r="Q34">
        <v>0.23290041519464855</v>
      </c>
      <c r="R34">
        <v>0.72434576569925158</v>
      </c>
      <c r="S34"/>
      <c r="T34"/>
      <c r="U34"/>
      <c r="V34"/>
      <c r="W34"/>
    </row>
    <row r="35" spans="1:23" x14ac:dyDescent="0.35">
      <c r="A35" s="4">
        <v>0.40446572598149699</v>
      </c>
      <c r="B35" s="4">
        <f t="shared" si="0"/>
        <v>1.808931451962994</v>
      </c>
      <c r="C35" s="4">
        <v>1.5897384766080596</v>
      </c>
      <c r="D35" s="4">
        <f t="shared" si="1"/>
        <v>-0.14670140147395039</v>
      </c>
      <c r="E35" s="4">
        <f t="shared" si="2"/>
        <v>-0.4365588756749037</v>
      </c>
      <c r="F35" s="4">
        <f t="shared" si="3"/>
        <v>6.4043798887400444E-2</v>
      </c>
      <c r="G35" s="4">
        <f t="shared" si="4"/>
        <v>2.1521301194421173E-2</v>
      </c>
      <c r="H35" s="4">
        <f t="shared" si="4"/>
        <v>0.19058365193053603</v>
      </c>
      <c r="I35" s="4">
        <f t="shared" si="5"/>
        <v>7.01981697059222E-2</v>
      </c>
      <c r="J35" s="4"/>
      <c r="K35" s="4"/>
      <c r="L35" s="4"/>
      <c r="M35" s="4"/>
      <c r="O35">
        <v>9</v>
      </c>
      <c r="P35">
        <v>1.2043042864484759</v>
      </c>
      <c r="Q35">
        <v>0.13699793263795423</v>
      </c>
      <c r="R35">
        <v>0.42607855521819438</v>
      </c>
      <c r="S35"/>
      <c r="T35"/>
      <c r="U35"/>
      <c r="V35"/>
      <c r="W35"/>
    </row>
    <row r="36" spans="1:23" x14ac:dyDescent="0.35">
      <c r="A36" s="4">
        <v>0.40577143629232199</v>
      </c>
      <c r="B36" s="4">
        <f t="shared" si="0"/>
        <v>1.8115428725846439</v>
      </c>
      <c r="C36" s="4">
        <v>1.9945796771078788</v>
      </c>
      <c r="D36" s="4">
        <f t="shared" si="1"/>
        <v>-0.1453956911631254</v>
      </c>
      <c r="E36" s="4">
        <f t="shared" si="2"/>
        <v>-3.1717675175084503E-2</v>
      </c>
      <c r="F36" s="4">
        <f t="shared" si="3"/>
        <v>4.6116133041689154E-3</v>
      </c>
      <c r="G36" s="4">
        <f t="shared" si="4"/>
        <v>2.113990700880294E-2</v>
      </c>
      <c r="H36" s="4">
        <f t="shared" si="4"/>
        <v>1.0060109185121718E-3</v>
      </c>
      <c r="I36" s="4">
        <f t="shared" si="5"/>
        <v>6.8954138337882956E-2</v>
      </c>
      <c r="J36" s="4"/>
      <c r="K36" s="4"/>
      <c r="L36" s="4"/>
      <c r="M36" s="4"/>
      <c r="O36">
        <v>10</v>
      </c>
      <c r="P36">
        <v>1.2152780078873404</v>
      </c>
      <c r="Q36">
        <v>0.49154701033294335</v>
      </c>
      <c r="R36">
        <v>1.5287649671179071</v>
      </c>
      <c r="S36"/>
      <c r="T36"/>
      <c r="U36"/>
      <c r="V36"/>
      <c r="W36"/>
    </row>
    <row r="37" spans="1:23" x14ac:dyDescent="0.35">
      <c r="A37" s="4">
        <v>0.41677909041885702</v>
      </c>
      <c r="B37" s="4">
        <f t="shared" si="0"/>
        <v>1.8335581808377142</v>
      </c>
      <c r="C37" s="4">
        <v>2.3131904810139332</v>
      </c>
      <c r="D37" s="4">
        <f t="shared" si="1"/>
        <v>-0.13438803703659036</v>
      </c>
      <c r="E37" s="4">
        <f t="shared" si="2"/>
        <v>0.28689312873096995</v>
      </c>
      <c r="F37" s="4">
        <f t="shared" si="3"/>
        <v>-3.8555004409440874E-2</v>
      </c>
      <c r="G37" s="4">
        <f t="shared" si="4"/>
        <v>1.8060144498547981E-2</v>
      </c>
      <c r="H37" s="4">
        <f t="shared" si="4"/>
        <v>8.2307667313044897E-2</v>
      </c>
      <c r="I37" s="4">
        <f t="shared" si="5"/>
        <v>5.8908570488813594E-2</v>
      </c>
      <c r="J37" s="4"/>
      <c r="K37" s="4"/>
      <c r="L37" s="4"/>
      <c r="M37" s="4"/>
      <c r="O37">
        <v>11</v>
      </c>
      <c r="P37">
        <v>1.2453978340737892</v>
      </c>
      <c r="Q37">
        <v>-0.24393540491310994</v>
      </c>
      <c r="R37">
        <v>-0.75866579072119911</v>
      </c>
      <c r="S37"/>
      <c r="T37"/>
      <c r="U37"/>
      <c r="V37"/>
      <c r="W37"/>
    </row>
    <row r="38" spans="1:23" x14ac:dyDescent="0.35">
      <c r="A38" s="4">
        <v>0.433410831302732</v>
      </c>
      <c r="B38" s="4">
        <f t="shared" si="0"/>
        <v>1.8668216626054641</v>
      </c>
      <c r="C38" s="4">
        <v>1.550862692864496</v>
      </c>
      <c r="D38" s="4">
        <f t="shared" si="1"/>
        <v>-0.11775629615271538</v>
      </c>
      <c r="E38" s="4">
        <f t="shared" si="2"/>
        <v>-0.4754346594184673</v>
      </c>
      <c r="F38" s="4">
        <f t="shared" si="3"/>
        <v>5.5985424555746406E-2</v>
      </c>
      <c r="G38" s="4">
        <f t="shared" si="4"/>
        <v>1.3866545283606011E-2</v>
      </c>
      <c r="H38" s="4">
        <f t="shared" si="4"/>
        <v>0.22603811537635399</v>
      </c>
      <c r="I38" s="4">
        <f t="shared" si="5"/>
        <v>4.5229890621379332E-2</v>
      </c>
      <c r="J38" s="4"/>
      <c r="K38" s="4"/>
      <c r="L38" s="4"/>
      <c r="M38" s="4"/>
      <c r="O38">
        <v>12</v>
      </c>
      <c r="P38">
        <v>1.2667006863166024</v>
      </c>
      <c r="Q38">
        <v>-0.3655333831786225</v>
      </c>
      <c r="R38">
        <v>-1.1368488034075477</v>
      </c>
      <c r="S38"/>
      <c r="T38"/>
      <c r="U38"/>
      <c r="V38"/>
      <c r="W38"/>
    </row>
    <row r="39" spans="1:23" x14ac:dyDescent="0.35">
      <c r="A39" s="4">
        <v>0.45022114684338299</v>
      </c>
      <c r="B39" s="4">
        <f t="shared" si="0"/>
        <v>1.900442293686766</v>
      </c>
      <c r="C39" s="4">
        <v>1.304284479071413</v>
      </c>
      <c r="D39" s="4">
        <f t="shared" si="1"/>
        <v>-0.10094598061206439</v>
      </c>
      <c r="E39" s="4">
        <f t="shared" si="2"/>
        <v>-0.72201287321155028</v>
      </c>
      <c r="F39" s="4">
        <f t="shared" si="3"/>
        <v>7.2884297500874065E-2</v>
      </c>
      <c r="G39" s="4">
        <f t="shared" si="4"/>
        <v>1.019009100173128E-2</v>
      </c>
      <c r="H39" s="4">
        <f t="shared" si="4"/>
        <v>0.52130258908319815</v>
      </c>
      <c r="I39" s="4">
        <f t="shared" si="5"/>
        <v>3.3238033843592668E-2</v>
      </c>
      <c r="J39" s="4"/>
      <c r="K39" s="4"/>
      <c r="L39" s="4"/>
      <c r="M39" s="4"/>
      <c r="O39">
        <v>13</v>
      </c>
      <c r="P39">
        <v>1.3251281793548717</v>
      </c>
      <c r="Q39">
        <v>0.38760360591718168</v>
      </c>
      <c r="R39">
        <v>1.2054896101461439</v>
      </c>
      <c r="S39"/>
      <c r="T39"/>
      <c r="U39"/>
      <c r="V39"/>
      <c r="W39"/>
    </row>
    <row r="40" spans="1:23" x14ac:dyDescent="0.35">
      <c r="A40" s="4">
        <v>0.47806813430281198</v>
      </c>
      <c r="B40" s="4">
        <f t="shared" si="0"/>
        <v>1.9561362686056238</v>
      </c>
      <c r="C40" s="4">
        <v>1.5200489841257194</v>
      </c>
      <c r="D40" s="4">
        <f t="shared" si="1"/>
        <v>-7.3098993152635405E-2</v>
      </c>
      <c r="E40" s="4">
        <f t="shared" si="2"/>
        <v>-0.50624836815724383</v>
      </c>
      <c r="F40" s="4">
        <f t="shared" si="3"/>
        <v>3.7006245997459213E-2</v>
      </c>
      <c r="G40" s="4">
        <f t="shared" si="4"/>
        <v>5.3434627999290382E-3</v>
      </c>
      <c r="H40" s="4">
        <f t="shared" si="4"/>
        <v>0.25628741026187229</v>
      </c>
      <c r="I40" s="4">
        <f t="shared" si="5"/>
        <v>1.7429304346334558E-2</v>
      </c>
      <c r="J40" s="4"/>
      <c r="K40" s="4"/>
      <c r="L40" s="4"/>
      <c r="M40" s="4"/>
      <c r="O40">
        <v>14</v>
      </c>
      <c r="P40">
        <v>1.3433061200295611</v>
      </c>
      <c r="Q40">
        <v>0.5032061528108922</v>
      </c>
      <c r="R40">
        <v>1.5650261754911439</v>
      </c>
      <c r="S40"/>
      <c r="T40"/>
      <c r="U40"/>
      <c r="V40"/>
      <c r="W40"/>
    </row>
    <row r="41" spans="1:23" x14ac:dyDescent="0.35">
      <c r="A41" s="4">
        <v>0.49308442055186902</v>
      </c>
      <c r="B41" s="4">
        <f t="shared" si="0"/>
        <v>1.9861688411037379</v>
      </c>
      <c r="C41" s="4">
        <v>2.43460128983526</v>
      </c>
      <c r="D41" s="4">
        <f t="shared" si="1"/>
        <v>-5.8082706903578363E-2</v>
      </c>
      <c r="E41" s="4">
        <f t="shared" si="2"/>
        <v>0.40830393755229677</v>
      </c>
      <c r="F41" s="4">
        <f t="shared" si="3"/>
        <v>-2.3715397932427017E-2</v>
      </c>
      <c r="G41" s="4">
        <f t="shared" si="4"/>
        <v>3.3736008412469896E-3</v>
      </c>
      <c r="H41" s="4">
        <f t="shared" si="4"/>
        <v>0.16671210542070986</v>
      </c>
      <c r="I41" s="4">
        <f t="shared" si="5"/>
        <v>1.1004009573328557E-2</v>
      </c>
      <c r="J41" s="4"/>
      <c r="K41" s="4"/>
      <c r="L41" s="4"/>
      <c r="M41" s="4"/>
      <c r="O41">
        <v>15</v>
      </c>
      <c r="P41">
        <v>1.3597586345764701</v>
      </c>
      <c r="Q41">
        <v>0.20207887318150597</v>
      </c>
      <c r="R41">
        <v>0.62848739880504612</v>
      </c>
      <c r="S41"/>
      <c r="T41"/>
      <c r="U41"/>
      <c r="V41"/>
      <c r="W41"/>
    </row>
    <row r="42" spans="1:23" x14ac:dyDescent="0.35">
      <c r="A42" s="4">
        <v>0.49522877075912702</v>
      </c>
      <c r="B42" s="4">
        <f t="shared" si="0"/>
        <v>1.9904575415182539</v>
      </c>
      <c r="C42" s="4">
        <v>1.6359424851761006</v>
      </c>
      <c r="D42" s="4">
        <f t="shared" si="1"/>
        <v>-5.5938356696320357E-2</v>
      </c>
      <c r="E42" s="4">
        <f t="shared" si="2"/>
        <v>-0.39035486710686262</v>
      </c>
      <c r="F42" s="4">
        <f t="shared" si="3"/>
        <v>2.1835809794368412E-2</v>
      </c>
      <c r="G42" s="4">
        <f t="shared" si="4"/>
        <v>3.1290997498847686E-3</v>
      </c>
      <c r="H42" s="4">
        <f t="shared" si="4"/>
        <v>0.15237692227401639</v>
      </c>
      <c r="I42" s="4">
        <f t="shared" si="5"/>
        <v>1.0206496033153904E-2</v>
      </c>
      <c r="J42" s="4"/>
      <c r="K42" s="4"/>
      <c r="L42" s="4"/>
      <c r="M42" s="4"/>
      <c r="O42">
        <v>16</v>
      </c>
      <c r="P42">
        <v>1.3903312825639165</v>
      </c>
      <c r="Q42">
        <v>0.30634179708099429</v>
      </c>
      <c r="R42">
        <v>0.95275649631996107</v>
      </c>
      <c r="S42"/>
      <c r="T42"/>
      <c r="U42"/>
      <c r="V42"/>
      <c r="W42"/>
    </row>
    <row r="43" spans="1:23" x14ac:dyDescent="0.35">
      <c r="A43" s="4">
        <v>0.51024341503138204</v>
      </c>
      <c r="B43" s="4">
        <f t="shared" si="0"/>
        <v>2.0204868300627643</v>
      </c>
      <c r="C43" s="4">
        <v>1.5384841200544996</v>
      </c>
      <c r="D43" s="4">
        <f t="shared" si="1"/>
        <v>-4.0923712424065339E-2</v>
      </c>
      <c r="E43" s="4">
        <f t="shared" si="2"/>
        <v>-0.48781323222846362</v>
      </c>
      <c r="F43" s="4">
        <f t="shared" si="3"/>
        <v>1.9963128432371448E-2</v>
      </c>
      <c r="G43" s="4">
        <f t="shared" si="4"/>
        <v>1.6747502385675997E-3</v>
      </c>
      <c r="H43" s="4">
        <f t="shared" si="4"/>
        <v>0.23796174953718097</v>
      </c>
      <c r="I43" s="4">
        <f t="shared" si="5"/>
        <v>5.4626995087303318E-3</v>
      </c>
      <c r="J43" s="4"/>
      <c r="K43" s="4"/>
      <c r="L43" s="4"/>
      <c r="M43" s="4"/>
      <c r="O43">
        <v>17</v>
      </c>
      <c r="P43">
        <v>1.4240376419682086</v>
      </c>
      <c r="Q43">
        <v>-0.35920804574728349</v>
      </c>
      <c r="R43">
        <v>-1.1171763121362026</v>
      </c>
      <c r="S43"/>
      <c r="T43"/>
      <c r="U43"/>
      <c r="V43"/>
      <c r="W43"/>
    </row>
    <row r="44" spans="1:23" x14ac:dyDescent="0.35">
      <c r="A44" s="4">
        <v>0.51711859782446001</v>
      </c>
      <c r="B44" s="4">
        <f t="shared" si="0"/>
        <v>2.0342371956489202</v>
      </c>
      <c r="C44" s="4">
        <v>2.2376604643450833</v>
      </c>
      <c r="D44" s="4">
        <f t="shared" si="1"/>
        <v>-3.4048529630987368E-2</v>
      </c>
      <c r="E44" s="4">
        <f t="shared" si="2"/>
        <v>0.21136311206212</v>
      </c>
      <c r="F44" s="4">
        <f t="shared" si="3"/>
        <v>-7.1966031839447962E-3</v>
      </c>
      <c r="G44" s="4">
        <f t="shared" si="4"/>
        <v>1.1593023700322248E-3</v>
      </c>
      <c r="H44" s="4">
        <f t="shared" si="4"/>
        <v>4.4674365140584295E-2</v>
      </c>
      <c r="I44" s="4">
        <f t="shared" si="5"/>
        <v>3.7814119033423312E-3</v>
      </c>
      <c r="J44" s="4"/>
      <c r="K44" s="4"/>
      <c r="L44" s="4"/>
      <c r="M44" s="4"/>
      <c r="O44">
        <v>18</v>
      </c>
      <c r="P44">
        <v>1.4285736356561101</v>
      </c>
      <c r="Q44">
        <v>0.24956392886353274</v>
      </c>
      <c r="R44">
        <v>0.77617111585004517</v>
      </c>
      <c r="S44"/>
      <c r="T44"/>
      <c r="U44"/>
      <c r="V44"/>
      <c r="W44"/>
    </row>
    <row r="45" spans="1:23" x14ac:dyDescent="0.35">
      <c r="A45" s="4">
        <v>0.52126296355633694</v>
      </c>
      <c r="B45" s="4">
        <f t="shared" si="0"/>
        <v>2.0425259271126741</v>
      </c>
      <c r="C45" s="4">
        <v>2.4062207940165896</v>
      </c>
      <c r="D45" s="4">
        <f t="shared" si="1"/>
        <v>-2.9904163899110436E-2</v>
      </c>
      <c r="E45" s="4">
        <f t="shared" si="2"/>
        <v>0.37992344173362635</v>
      </c>
      <c r="F45" s="4">
        <f t="shared" si="3"/>
        <v>-1.1361292870716497E-2</v>
      </c>
      <c r="G45" s="4">
        <f t="shared" si="4"/>
        <v>8.9425901850485987E-4</v>
      </c>
      <c r="H45" s="4">
        <f t="shared" si="4"/>
        <v>0.14434182157872419</v>
      </c>
      <c r="I45" s="4">
        <f t="shared" si="5"/>
        <v>2.9168936290120103E-3</v>
      </c>
      <c r="J45" s="4"/>
      <c r="K45" s="4"/>
      <c r="L45" s="4"/>
      <c r="M45" s="4"/>
      <c r="O45">
        <v>19</v>
      </c>
      <c r="P45">
        <v>1.4853779036365371</v>
      </c>
      <c r="Q45">
        <v>-3.108895504371878E-3</v>
      </c>
      <c r="R45">
        <v>-9.6690050668701098E-3</v>
      </c>
      <c r="S45"/>
      <c r="T45"/>
      <c r="U45"/>
      <c r="V45"/>
      <c r="W45"/>
    </row>
    <row r="46" spans="1:23" x14ac:dyDescent="0.35">
      <c r="A46" s="4">
        <v>0.53553133028231803</v>
      </c>
      <c r="B46" s="4">
        <f t="shared" si="0"/>
        <v>2.0710626605646363</v>
      </c>
      <c r="C46" s="4">
        <v>1.6085299291905462</v>
      </c>
      <c r="D46" s="4">
        <f t="shared" si="1"/>
        <v>-1.5635797173129351E-2</v>
      </c>
      <c r="E46" s="4">
        <f t="shared" si="2"/>
        <v>-0.4177674230924171</v>
      </c>
      <c r="F46" s="4">
        <f t="shared" si="3"/>
        <v>6.5321266930139493E-3</v>
      </c>
      <c r="G46" s="4">
        <f t="shared" si="4"/>
        <v>2.4447815323923978E-4</v>
      </c>
      <c r="H46" s="4">
        <f t="shared" si="4"/>
        <v>0.17452961979727863</v>
      </c>
      <c r="I46" s="4">
        <f t="shared" si="5"/>
        <v>7.9743872061636219E-4</v>
      </c>
      <c r="J46" s="4"/>
      <c r="K46" s="4"/>
      <c r="L46" s="4"/>
      <c r="M46" s="4"/>
      <c r="O46">
        <v>20</v>
      </c>
      <c r="P46">
        <v>1.5195305885743626</v>
      </c>
      <c r="Q46">
        <v>-0.43075704258864866</v>
      </c>
      <c r="R46">
        <v>-1.3397015182795999</v>
      </c>
      <c r="S46"/>
      <c r="T46"/>
      <c r="U46"/>
      <c r="V46"/>
      <c r="W46"/>
    </row>
    <row r="47" spans="1:23" x14ac:dyDescent="0.35">
      <c r="A47" s="4">
        <v>0.54215514576074597</v>
      </c>
      <c r="B47" s="4">
        <f t="shared" si="0"/>
        <v>2.0843102915214917</v>
      </c>
      <c r="C47" s="4">
        <v>1.7459104923531237</v>
      </c>
      <c r="D47" s="4">
        <f t="shared" si="1"/>
        <v>-9.0119816947014098E-3</v>
      </c>
      <c r="E47" s="4">
        <f t="shared" si="2"/>
        <v>-0.28038685992983958</v>
      </c>
      <c r="F47" s="4">
        <f t="shared" si="3"/>
        <v>2.5268412491225227E-3</v>
      </c>
      <c r="G47" s="4">
        <f t="shared" si="4"/>
        <v>8.1215814065633291E-5</v>
      </c>
      <c r="H47" s="4">
        <f t="shared" si="4"/>
        <v>7.8616791221315485E-2</v>
      </c>
      <c r="I47" s="4">
        <f t="shared" si="5"/>
        <v>2.6490970258163455E-4</v>
      </c>
      <c r="J47" s="4"/>
      <c r="K47" s="4"/>
      <c r="L47" s="4"/>
      <c r="M47" s="4"/>
      <c r="O47">
        <v>21</v>
      </c>
      <c r="P47">
        <v>1.5415086398830244</v>
      </c>
      <c r="Q47">
        <v>0.27432632484760933</v>
      </c>
      <c r="R47">
        <v>0.85318487584975755</v>
      </c>
      <c r="S47"/>
      <c r="T47"/>
      <c r="U47"/>
      <c r="V47"/>
      <c r="W47"/>
    </row>
    <row r="48" spans="1:23" x14ac:dyDescent="0.35">
      <c r="A48" s="4">
        <v>0.54420289063498095</v>
      </c>
      <c r="B48" s="4">
        <f t="shared" si="0"/>
        <v>2.0884057812699619</v>
      </c>
      <c r="C48" s="4">
        <v>1.9165914516826257</v>
      </c>
      <c r="D48" s="4">
        <f t="shared" si="1"/>
        <v>-6.9642368204664296E-3</v>
      </c>
      <c r="E48" s="4">
        <f t="shared" si="2"/>
        <v>-0.10970590060033758</v>
      </c>
      <c r="F48" s="4">
        <f t="shared" si="3"/>
        <v>7.640178723833012E-4</v>
      </c>
      <c r="G48" s="4">
        <f t="shared" si="4"/>
        <v>4.8500594491540366E-5</v>
      </c>
      <c r="H48" s="4">
        <f t="shared" si="4"/>
        <v>1.203538462653115E-2</v>
      </c>
      <c r="I48" s="4">
        <f t="shared" si="5"/>
        <v>1.5819921538191522E-4</v>
      </c>
      <c r="J48" s="4"/>
      <c r="K48" s="4"/>
      <c r="L48" s="4"/>
      <c r="M48" s="4"/>
      <c r="O48">
        <v>22</v>
      </c>
      <c r="P48">
        <v>1.5921743668432395</v>
      </c>
      <c r="Q48">
        <v>-0.22567220524965292</v>
      </c>
      <c r="R48">
        <v>-0.70186524215502777</v>
      </c>
      <c r="S48"/>
      <c r="T48"/>
      <c r="U48"/>
      <c r="V48"/>
      <c r="W48"/>
    </row>
    <row r="49" spans="1:23" x14ac:dyDescent="0.35">
      <c r="A49" s="4">
        <v>0.55513593888740598</v>
      </c>
      <c r="B49" s="4">
        <f t="shared" si="0"/>
        <v>2.110271877774812</v>
      </c>
      <c r="C49" s="4">
        <v>2.7015698000812316</v>
      </c>
      <c r="D49" s="4">
        <f t="shared" si="1"/>
        <v>3.9688114319585965E-3</v>
      </c>
      <c r="E49" s="4">
        <f t="shared" si="2"/>
        <v>0.67527244779826834</v>
      </c>
      <c r="F49" s="4">
        <f t="shared" si="3"/>
        <v>2.6800290105084318E-3</v>
      </c>
      <c r="G49" s="4">
        <f t="shared" si="4"/>
        <v>1.5751464182445247E-5</v>
      </c>
      <c r="H49" s="4">
        <f t="shared" si="4"/>
        <v>0.45599287875546501</v>
      </c>
      <c r="I49" s="4">
        <f t="shared" si="5"/>
        <v>5.1378118163352402E-5</v>
      </c>
      <c r="J49" s="4"/>
      <c r="K49" s="4"/>
      <c r="L49" s="4"/>
      <c r="M49" s="4"/>
      <c r="O49">
        <v>23</v>
      </c>
      <c r="P49">
        <v>1.6039658114855753</v>
      </c>
      <c r="Q49">
        <v>0.2389317942209388</v>
      </c>
      <c r="R49">
        <v>0.74310401417798166</v>
      </c>
      <c r="S49"/>
      <c r="T49"/>
      <c r="U49"/>
      <c r="V49"/>
      <c r="W49"/>
    </row>
    <row r="50" spans="1:23" x14ac:dyDescent="0.35">
      <c r="A50" s="4">
        <v>0.57310865755823803</v>
      </c>
      <c r="B50" s="4">
        <f t="shared" si="0"/>
        <v>2.1462173151164761</v>
      </c>
      <c r="C50" s="4">
        <v>1.7246074212508922</v>
      </c>
      <c r="D50" s="4">
        <f t="shared" si="1"/>
        <v>2.1941530102790652E-2</v>
      </c>
      <c r="E50" s="4">
        <f t="shared" si="2"/>
        <v>-0.30168993103207109</v>
      </c>
      <c r="F50" s="4">
        <f t="shared" si="3"/>
        <v>-6.6195387034490233E-3</v>
      </c>
      <c r="G50" s="4">
        <f t="shared" si="4"/>
        <v>4.8143074325166836E-4</v>
      </c>
      <c r="H50" s="4">
        <f t="shared" si="4"/>
        <v>9.1016814486135814E-2</v>
      </c>
      <c r="I50" s="4">
        <f t="shared" si="5"/>
        <v>1.5703305627816661E-3</v>
      </c>
      <c r="J50" s="4"/>
      <c r="K50" s="4"/>
      <c r="L50" s="4"/>
      <c r="M50" s="4"/>
      <c r="O50">
        <v>24</v>
      </c>
      <c r="P50">
        <v>1.6039773208251806</v>
      </c>
      <c r="Q50">
        <v>-0.10360510435187931</v>
      </c>
      <c r="R50">
        <v>-0.32222320677012362</v>
      </c>
      <c r="S50"/>
      <c r="T50"/>
      <c r="U50"/>
      <c r="V50"/>
      <c r="W50"/>
    </row>
    <row r="51" spans="1:23" x14ac:dyDescent="0.35">
      <c r="A51" s="4">
        <v>0.57312382156864705</v>
      </c>
      <c r="B51" s="4">
        <f t="shared" si="0"/>
        <v>2.1462476431372943</v>
      </c>
      <c r="C51" s="4">
        <v>1.8060541017932552</v>
      </c>
      <c r="D51" s="4">
        <f t="shared" si="1"/>
        <v>2.1956694113199671E-2</v>
      </c>
      <c r="E51" s="4">
        <f t="shared" si="2"/>
        <v>-0.22024325048970805</v>
      </c>
      <c r="F51" s="4">
        <f t="shared" si="3"/>
        <v>-4.8358136814993331E-3</v>
      </c>
      <c r="G51" s="4">
        <f t="shared" si="4"/>
        <v>4.8209641638061705E-4</v>
      </c>
      <c r="H51" s="4">
        <f t="shared" si="4"/>
        <v>4.8507089386272288E-2</v>
      </c>
      <c r="I51" s="4">
        <f t="shared" si="5"/>
        <v>1.5725018550679603E-3</v>
      </c>
      <c r="J51" s="4"/>
      <c r="K51" s="4"/>
      <c r="L51" s="4"/>
      <c r="M51" s="4"/>
      <c r="O51">
        <v>25</v>
      </c>
      <c r="P51">
        <v>1.6096195508071875</v>
      </c>
      <c r="Q51">
        <v>-9.360101325511061E-2</v>
      </c>
      <c r="R51">
        <v>-0.29110938922043089</v>
      </c>
      <c r="S51"/>
      <c r="T51"/>
      <c r="U51"/>
      <c r="V51"/>
      <c r="W51"/>
    </row>
    <row r="52" spans="1:23" x14ac:dyDescent="0.35">
      <c r="A52" s="4">
        <v>0.58102336354249595</v>
      </c>
      <c r="B52" s="4">
        <f t="shared" si="0"/>
        <v>2.1620467270849919</v>
      </c>
      <c r="C52" s="4">
        <v>1.7448329720106981</v>
      </c>
      <c r="D52" s="4">
        <f t="shared" si="1"/>
        <v>2.9856236087048571E-2</v>
      </c>
      <c r="E52" s="4">
        <f t="shared" si="2"/>
        <v>-0.28146438027226517</v>
      </c>
      <c r="F52" s="4">
        <f t="shared" si="3"/>
        <v>-8.4034669875035651E-3</v>
      </c>
      <c r="G52" s="4">
        <f t="shared" si="4"/>
        <v>8.9139483328558138E-4</v>
      </c>
      <c r="H52" s="4">
        <f t="shared" si="4"/>
        <v>7.9222197362050301E-2</v>
      </c>
      <c r="I52" s="4">
        <f t="shared" si="5"/>
        <v>2.9075512310651505E-3</v>
      </c>
      <c r="J52" s="4"/>
      <c r="K52" s="4"/>
      <c r="L52" s="4"/>
      <c r="M52" s="4"/>
      <c r="O52">
        <v>26</v>
      </c>
      <c r="P52">
        <v>1.6122078934547095</v>
      </c>
      <c r="Q52">
        <v>-0.47074806279251868</v>
      </c>
      <c r="R52">
        <v>-1.4640779652964795</v>
      </c>
      <c r="S52"/>
      <c r="T52"/>
      <c r="U52"/>
      <c r="V52"/>
      <c r="W52"/>
    </row>
    <row r="53" spans="1:23" x14ac:dyDescent="0.35">
      <c r="A53" s="4">
        <v>0.58720200685262802</v>
      </c>
      <c r="B53" s="4">
        <f t="shared" si="0"/>
        <v>2.174404013705256</v>
      </c>
      <c r="C53" s="4">
        <v>2.6202656185541708</v>
      </c>
      <c r="D53" s="4">
        <f t="shared" si="1"/>
        <v>3.6034879397180641E-2</v>
      </c>
      <c r="E53" s="4">
        <f t="shared" si="2"/>
        <v>0.59396826627120758</v>
      </c>
      <c r="F53" s="4">
        <f t="shared" si="3"/>
        <v>2.1403574840835445E-2</v>
      </c>
      <c r="G53" s="4">
        <f t="shared" si="4"/>
        <v>1.2985125331693539E-3</v>
      </c>
      <c r="H53" s="4">
        <f t="shared" si="4"/>
        <v>0.35279830133722417</v>
      </c>
      <c r="I53" s="4">
        <f t="shared" si="5"/>
        <v>4.2354875453496192E-3</v>
      </c>
      <c r="J53" s="4"/>
      <c r="K53" s="4"/>
      <c r="L53" s="4"/>
      <c r="M53" s="4"/>
      <c r="O53">
        <v>27</v>
      </c>
      <c r="P53">
        <v>1.6213146032121979</v>
      </c>
      <c r="Q53">
        <v>-0.25633351125494919</v>
      </c>
      <c r="R53">
        <v>-0.79722525753835671</v>
      </c>
      <c r="S53"/>
      <c r="T53"/>
      <c r="U53"/>
      <c r="V53"/>
      <c r="W53"/>
    </row>
    <row r="54" spans="1:23" x14ac:dyDescent="0.35">
      <c r="A54" s="4">
        <v>0.59107438582972005</v>
      </c>
      <c r="B54" s="4">
        <f t="shared" si="0"/>
        <v>2.1821487716594401</v>
      </c>
      <c r="C54" s="4">
        <v>2.5023043279194663</v>
      </c>
      <c r="D54" s="4">
        <f t="shared" si="1"/>
        <v>3.9907258374272669E-2</v>
      </c>
      <c r="E54" s="4">
        <f t="shared" si="2"/>
        <v>0.47600697563650307</v>
      </c>
      <c r="F54" s="4">
        <f t="shared" si="3"/>
        <v>1.8996133364682043E-2</v>
      </c>
      <c r="G54" s="4">
        <f t="shared" si="4"/>
        <v>1.5925892709509561E-3</v>
      </c>
      <c r="H54" s="4">
        <f t="shared" si="4"/>
        <v>0.22658264085461044</v>
      </c>
      <c r="I54" s="4">
        <f t="shared" si="5"/>
        <v>5.1947069047584577E-3</v>
      </c>
      <c r="J54" s="4"/>
      <c r="K54" s="4"/>
      <c r="L54" s="4"/>
      <c r="M54" s="4"/>
      <c r="O54">
        <v>28</v>
      </c>
      <c r="P54">
        <v>1.6257398216477621</v>
      </c>
      <c r="Q54">
        <v>-0.1533170982874128</v>
      </c>
      <c r="R54">
        <v>-0.47683294536408877</v>
      </c>
      <c r="S54"/>
      <c r="T54"/>
      <c r="U54"/>
      <c r="V54"/>
      <c r="W54"/>
    </row>
    <row r="55" spans="1:23" x14ac:dyDescent="0.35">
      <c r="A55" s="4">
        <v>0.59191935061447698</v>
      </c>
      <c r="B55" s="4">
        <f t="shared" si="0"/>
        <v>2.1838387012289537</v>
      </c>
      <c r="C55" s="4">
        <v>1.8830900349181843</v>
      </c>
      <c r="D55" s="4">
        <f t="shared" si="1"/>
        <v>4.0752223159029599E-2</v>
      </c>
      <c r="E55" s="4">
        <f t="shared" si="2"/>
        <v>-0.14320731736477899</v>
      </c>
      <c r="F55" s="4">
        <f t="shared" si="3"/>
        <v>-5.8360165552554478E-3</v>
      </c>
      <c r="G55" s="4">
        <f t="shared" si="4"/>
        <v>1.6607436924033483E-3</v>
      </c>
      <c r="H55" s="4">
        <f t="shared" si="4"/>
        <v>2.0508335746816528E-2</v>
      </c>
      <c r="I55" s="4">
        <f t="shared" si="5"/>
        <v>5.4170129633049685E-3</v>
      </c>
      <c r="J55" s="4"/>
      <c r="K55" s="4"/>
      <c r="L55" s="4"/>
      <c r="M55" s="4"/>
      <c r="O55">
        <v>29</v>
      </c>
      <c r="P55">
        <v>1.630617098997494</v>
      </c>
      <c r="Q55">
        <v>-0.31303418953779816</v>
      </c>
      <c r="R55">
        <v>-0.97357056886865989</v>
      </c>
      <c r="S55"/>
      <c r="T55"/>
      <c r="U55"/>
      <c r="V55"/>
      <c r="W55"/>
    </row>
    <row r="56" spans="1:23" x14ac:dyDescent="0.35">
      <c r="A56" s="4">
        <v>0.59684301435954401</v>
      </c>
      <c r="B56" s="4">
        <f t="shared" si="0"/>
        <v>2.193686028719088</v>
      </c>
      <c r="C56" s="4">
        <v>1.7230110528084779</v>
      </c>
      <c r="D56" s="4">
        <f t="shared" si="1"/>
        <v>4.567588690409663E-2</v>
      </c>
      <c r="E56" s="4">
        <f t="shared" si="2"/>
        <v>-0.30328629947448538</v>
      </c>
      <c r="F56" s="4">
        <f t="shared" si="3"/>
        <v>-1.3852870714358576E-2</v>
      </c>
      <c r="G56" s="4">
        <f t="shared" si="4"/>
        <v>2.0862866444758261E-3</v>
      </c>
      <c r="H56" s="4">
        <f t="shared" si="4"/>
        <v>9.1982579448927224E-2</v>
      </c>
      <c r="I56" s="4">
        <f t="shared" si="5"/>
        <v>6.8050487561633153E-3</v>
      </c>
      <c r="J56" s="4"/>
      <c r="K56" s="4"/>
      <c r="L56" s="4"/>
      <c r="M56" s="4"/>
      <c r="O56">
        <v>30</v>
      </c>
      <c r="P56">
        <v>1.6363454736335235</v>
      </c>
      <c r="Q56">
        <v>-9.3803399102573959E-2</v>
      </c>
      <c r="R56">
        <v>-0.29173883134282902</v>
      </c>
      <c r="S56"/>
      <c r="T56"/>
      <c r="U56"/>
      <c r="V56"/>
      <c r="W56"/>
    </row>
    <row r="57" spans="1:23" x14ac:dyDescent="0.35">
      <c r="A57" s="4">
        <v>0.601247485573014</v>
      </c>
      <c r="B57" s="4">
        <f t="shared" si="0"/>
        <v>2.2024949711460282</v>
      </c>
      <c r="C57" s="4">
        <v>2.5286728454961964</v>
      </c>
      <c r="D57" s="4">
        <f t="shared" si="1"/>
        <v>5.0080358117566615E-2</v>
      </c>
      <c r="E57" s="4">
        <f t="shared" si="2"/>
        <v>0.50237549321323316</v>
      </c>
      <c r="F57" s="4">
        <f t="shared" si="3"/>
        <v>2.5159144609607872E-2</v>
      </c>
      <c r="G57" s="4">
        <f t="shared" si="4"/>
        <v>2.5080422691837203E-3</v>
      </c>
      <c r="H57" s="4">
        <f t="shared" si="4"/>
        <v>0.25238113618123925</v>
      </c>
      <c r="I57" s="4">
        <f t="shared" si="5"/>
        <v>8.1807310464770272E-3</v>
      </c>
      <c r="J57" s="4"/>
      <c r="K57" s="4"/>
      <c r="L57" s="4"/>
      <c r="M57" s="4"/>
      <c r="O57">
        <v>31</v>
      </c>
      <c r="P57">
        <v>1.6643859900317799</v>
      </c>
      <c r="Q57">
        <v>0.42911094986285425</v>
      </c>
      <c r="R57">
        <v>1.3345819898541953</v>
      </c>
      <c r="S57"/>
      <c r="T57"/>
      <c r="U57"/>
      <c r="V57"/>
      <c r="W57"/>
    </row>
    <row r="58" spans="1:23" x14ac:dyDescent="0.35">
      <c r="A58" s="4">
        <v>0.60267752691276699</v>
      </c>
      <c r="B58" s="4">
        <f t="shared" si="0"/>
        <v>2.2053550538255342</v>
      </c>
      <c r="C58" s="4">
        <v>1.9431996363096602</v>
      </c>
      <c r="D58" s="4">
        <f t="shared" si="1"/>
        <v>5.1510399457319611E-2</v>
      </c>
      <c r="E58" s="4">
        <f t="shared" si="2"/>
        <v>-8.3097715973303066E-2</v>
      </c>
      <c r="F58" s="4">
        <f t="shared" si="3"/>
        <v>-4.280396543775729E-3</v>
      </c>
      <c r="G58" s="4">
        <f t="shared" si="4"/>
        <v>2.6533212522526326E-3</v>
      </c>
      <c r="H58" s="4">
        <f t="shared" si="4"/>
        <v>6.9052303999797473E-3</v>
      </c>
      <c r="I58" s="4">
        <f t="shared" si="5"/>
        <v>8.6546019623684137E-3</v>
      </c>
      <c r="J58" s="4"/>
      <c r="K58" s="4"/>
      <c r="L58" s="4"/>
      <c r="M58" s="4"/>
      <c r="O58">
        <v>32</v>
      </c>
      <c r="P58">
        <v>1.6675865284895359</v>
      </c>
      <c r="Q58">
        <v>-4.6370847744965138E-2</v>
      </c>
      <c r="R58">
        <v>-0.1442184084896469</v>
      </c>
      <c r="S58"/>
      <c r="T58"/>
      <c r="U58"/>
      <c r="V58"/>
      <c r="W58"/>
    </row>
    <row r="59" spans="1:23" x14ac:dyDescent="0.35">
      <c r="A59" s="4">
        <v>0.62250346944199197</v>
      </c>
      <c r="B59" s="4">
        <f t="shared" si="0"/>
        <v>2.2450069388839839</v>
      </c>
      <c r="C59" s="4">
        <v>1.9830427408824169</v>
      </c>
      <c r="D59" s="4">
        <f t="shared" si="1"/>
        <v>7.1336341986544594E-2</v>
      </c>
      <c r="E59" s="4">
        <f t="shared" si="2"/>
        <v>-4.3254611400546317E-2</v>
      </c>
      <c r="F59" s="4">
        <f t="shared" si="3"/>
        <v>-3.0856257513644627E-3</v>
      </c>
      <c r="G59" s="4">
        <f t="shared" si="4"/>
        <v>5.0888736880212448E-3</v>
      </c>
      <c r="H59" s="4">
        <f t="shared" si="4"/>
        <v>1.8709614074122714E-3</v>
      </c>
      <c r="I59" s="4">
        <f t="shared" si="5"/>
        <v>1.6598885705680241E-2</v>
      </c>
      <c r="J59" s="4"/>
      <c r="K59" s="4"/>
      <c r="L59" s="4"/>
      <c r="M59" s="4"/>
      <c r="O59">
        <v>33</v>
      </c>
      <c r="P59">
        <v>1.7092253256084908</v>
      </c>
      <c r="Q59">
        <v>0.2466871919714877</v>
      </c>
      <c r="R59">
        <v>0.76722414946081763</v>
      </c>
      <c r="S59"/>
      <c r="T59"/>
      <c r="U59"/>
      <c r="V59"/>
      <c r="W59"/>
    </row>
    <row r="60" spans="1:23" x14ac:dyDescent="0.35">
      <c r="A60" s="4">
        <v>0.63030546512529795</v>
      </c>
      <c r="B60" s="4">
        <f t="shared" si="0"/>
        <v>2.2606109302505959</v>
      </c>
      <c r="C60" s="4">
        <v>1.807497984676282</v>
      </c>
      <c r="D60" s="4">
        <f t="shared" si="1"/>
        <v>7.9138337669850567E-2</v>
      </c>
      <c r="E60" s="4">
        <f t="shared" si="2"/>
        <v>-0.21879936760668128</v>
      </c>
      <c r="F60" s="4">
        <f t="shared" si="3"/>
        <v>-1.7315418235607307E-2</v>
      </c>
      <c r="G60" s="4">
        <f t="shared" si="4"/>
        <v>6.2628764891472892E-3</v>
      </c>
      <c r="H60" s="4">
        <f t="shared" si="4"/>
        <v>4.7873163265083653E-2</v>
      </c>
      <c r="I60" s="4">
        <f t="shared" si="5"/>
        <v>2.0428247467971779E-2</v>
      </c>
      <c r="J60" s="4"/>
      <c r="K60" s="4"/>
      <c r="L60" s="4"/>
      <c r="M60" s="4"/>
      <c r="O60">
        <v>34</v>
      </c>
      <c r="P60">
        <v>1.7613479803155585</v>
      </c>
      <c r="Q60">
        <v>-0.17160950370749894</v>
      </c>
      <c r="R60">
        <v>-0.53372432702787675</v>
      </c>
      <c r="S60"/>
      <c r="T60"/>
      <c r="U60"/>
      <c r="V60"/>
      <c r="W60"/>
    </row>
    <row r="61" spans="1:23" x14ac:dyDescent="0.35">
      <c r="A61" s="4">
        <v>0.66655346839638896</v>
      </c>
      <c r="B61" s="4">
        <f t="shared" si="0"/>
        <v>2.3331069367927779</v>
      </c>
      <c r="C61" s="4">
        <v>2.2179293327240956</v>
      </c>
      <c r="D61" s="4">
        <f t="shared" si="1"/>
        <v>0.11538634094094158</v>
      </c>
      <c r="E61" s="4">
        <f t="shared" si="2"/>
        <v>0.19163198044113239</v>
      </c>
      <c r="F61" s="4">
        <f t="shared" si="3"/>
        <v>2.2111713030368348E-2</v>
      </c>
      <c r="G61" s="4">
        <f t="shared" si="4"/>
        <v>1.331400767573921E-2</v>
      </c>
      <c r="H61" s="4">
        <f t="shared" si="4"/>
        <v>3.6722815927790545E-2</v>
      </c>
      <c r="I61" s="4">
        <f t="shared" si="5"/>
        <v>4.3427623722387579E-2</v>
      </c>
      <c r="J61" s="4"/>
      <c r="K61" s="4"/>
      <c r="L61" s="4"/>
      <c r="M61" s="4"/>
      <c r="O61">
        <v>35</v>
      </c>
      <c r="P61">
        <v>1.7637061522440378</v>
      </c>
      <c r="Q61">
        <v>0.23087352486384094</v>
      </c>
      <c r="R61">
        <v>0.71804191507094672</v>
      </c>
      <c r="S61"/>
      <c r="T61"/>
      <c r="U61"/>
      <c r="V61"/>
      <c r="W61"/>
    </row>
    <row r="62" spans="1:23" x14ac:dyDescent="0.35">
      <c r="A62" s="4">
        <v>0.67011834096341405</v>
      </c>
      <c r="B62" s="4">
        <f t="shared" si="0"/>
        <v>2.3402366819268279</v>
      </c>
      <c r="C62" s="4">
        <v>2.6844985506739336</v>
      </c>
      <c r="D62" s="4">
        <f t="shared" si="1"/>
        <v>0.11895121350796667</v>
      </c>
      <c r="E62" s="4">
        <f t="shared" si="2"/>
        <v>0.65820119839097035</v>
      </c>
      <c r="F62" s="4">
        <f t="shared" si="3"/>
        <v>7.8293831281003839E-2</v>
      </c>
      <c r="G62" s="4">
        <f t="shared" si="4"/>
        <v>1.4149391195017872E-2</v>
      </c>
      <c r="H62" s="4">
        <f t="shared" si="4"/>
        <v>0.4332288175633095</v>
      </c>
      <c r="I62" s="4">
        <f t="shared" si="5"/>
        <v>4.6152477276830424E-2</v>
      </c>
      <c r="J62" s="4"/>
      <c r="K62" s="4"/>
      <c r="L62" s="4"/>
      <c r="M62" s="4"/>
      <c r="O62">
        <v>36</v>
      </c>
      <c r="P62">
        <v>1.7835864738930287</v>
      </c>
      <c r="Q62">
        <v>0.5296040071209045</v>
      </c>
      <c r="R62">
        <v>1.647126389769519</v>
      </c>
      <c r="S62"/>
      <c r="T62"/>
      <c r="U62"/>
      <c r="V62"/>
      <c r="W62"/>
    </row>
    <row r="63" spans="1:23" x14ac:dyDescent="0.35">
      <c r="A63" s="4">
        <v>0.67272438358626796</v>
      </c>
      <c r="B63" s="4">
        <f t="shared" si="0"/>
        <v>2.3454487671725359</v>
      </c>
      <c r="C63" s="4">
        <v>1.7590141921674727</v>
      </c>
      <c r="D63" s="4">
        <f t="shared" si="1"/>
        <v>0.12155725613082058</v>
      </c>
      <c r="E63" s="4">
        <f t="shared" si="2"/>
        <v>-0.26728316011549058</v>
      </c>
      <c r="F63" s="4">
        <f t="shared" si="3"/>
        <v>-3.2490207553613815E-2</v>
      </c>
      <c r="G63" s="4">
        <f t="shared" si="4"/>
        <v>1.4776166518053918E-2</v>
      </c>
      <c r="H63" s="4">
        <f t="shared" si="4"/>
        <v>7.1440287681322975E-2</v>
      </c>
      <c r="I63" s="4">
        <f t="shared" si="5"/>
        <v>4.8196892718837758E-2</v>
      </c>
      <c r="J63" s="4"/>
      <c r="K63" s="4"/>
      <c r="L63" s="4"/>
      <c r="M63" s="4"/>
      <c r="O63">
        <v>37</v>
      </c>
      <c r="P63">
        <v>1.8136241508179471</v>
      </c>
      <c r="Q63">
        <v>-0.26276145795345118</v>
      </c>
      <c r="R63">
        <v>-0.81721687485389083</v>
      </c>
      <c r="S63"/>
      <c r="T63"/>
      <c r="U63"/>
      <c r="V63"/>
      <c r="W63"/>
    </row>
    <row r="64" spans="1:23" x14ac:dyDescent="0.35">
      <c r="A64" s="4">
        <v>0.68570318198498104</v>
      </c>
      <c r="B64" s="4">
        <f t="shared" si="0"/>
        <v>2.3714063639699621</v>
      </c>
      <c r="C64" s="4">
        <v>2.2866234951567685</v>
      </c>
      <c r="D64" s="4">
        <f t="shared" si="1"/>
        <v>0.13453605452953366</v>
      </c>
      <c r="E64" s="4">
        <f t="shared" si="2"/>
        <v>0.26032614287380529</v>
      </c>
      <c r="F64" s="4">
        <f t="shared" si="3"/>
        <v>3.5023252153133434E-2</v>
      </c>
      <c r="G64" s="4">
        <f t="shared" si="4"/>
        <v>1.8099949968373653E-2</v>
      </c>
      <c r="H64" s="4">
        <f t="shared" si="4"/>
        <v>6.7769700663552881E-2</v>
      </c>
      <c r="I64" s="4">
        <f t="shared" si="5"/>
        <v>5.9038407950814692E-2</v>
      </c>
      <c r="J64" s="4"/>
      <c r="K64" s="4"/>
      <c r="L64" s="4"/>
      <c r="M64" s="4"/>
      <c r="O64">
        <v>38</v>
      </c>
      <c r="P64">
        <v>1.843984341656753</v>
      </c>
      <c r="Q64">
        <v>-0.53969986258533997</v>
      </c>
      <c r="R64">
        <v>-1.6785256045397616</v>
      </c>
      <c r="S64"/>
      <c r="T64"/>
      <c r="U64"/>
      <c r="V64"/>
      <c r="W64"/>
    </row>
    <row r="65" spans="1:23" x14ac:dyDescent="0.35">
      <c r="A65" s="4">
        <v>0.68659236145172797</v>
      </c>
      <c r="B65" s="4">
        <f t="shared" si="0"/>
        <v>2.3731847229034559</v>
      </c>
      <c r="C65" s="4">
        <v>2.0933257124317386</v>
      </c>
      <c r="D65" s="4">
        <f t="shared" si="1"/>
        <v>0.13542523399628059</v>
      </c>
      <c r="E65" s="4">
        <f t="shared" si="2"/>
        <v>6.7028360148775334E-2</v>
      </c>
      <c r="F65" s="4">
        <f t="shared" si="3"/>
        <v>9.077331357534869E-3</v>
      </c>
      <c r="G65" s="4">
        <f t="shared" si="4"/>
        <v>1.8339994002947353E-2</v>
      </c>
      <c r="H65" s="4">
        <f t="shared" si="4"/>
        <v>4.4928010642339335E-3</v>
      </c>
      <c r="I65" s="4">
        <f t="shared" si="5"/>
        <v>5.9821383465337503E-2</v>
      </c>
      <c r="J65" s="4"/>
      <c r="K65" s="4"/>
      <c r="L65" s="4"/>
      <c r="M65" s="4"/>
      <c r="O65">
        <v>39</v>
      </c>
      <c r="P65">
        <v>1.8942772615909229</v>
      </c>
      <c r="Q65">
        <v>-0.37422827746520348</v>
      </c>
      <c r="R65">
        <v>-1.1638908756787536</v>
      </c>
      <c r="S65"/>
      <c r="T65"/>
      <c r="U65"/>
      <c r="V65"/>
      <c r="W65"/>
    </row>
    <row r="66" spans="1:23" x14ac:dyDescent="0.35">
      <c r="A66" s="4">
        <v>0.69353114045584097</v>
      </c>
      <c r="B66" s="4">
        <f t="shared" ref="B66:B101" si="6">A66*$L$4+$L$5</f>
        <v>2.3870622809116817</v>
      </c>
      <c r="C66" s="4">
        <v>2.4270746956228586</v>
      </c>
      <c r="D66" s="4">
        <f t="shared" si="1"/>
        <v>0.14236401300039359</v>
      </c>
      <c r="E66" s="4">
        <f t="shared" si="2"/>
        <v>0.40077734333989534</v>
      </c>
      <c r="F66" s="4">
        <f t="shared" si="3"/>
        <v>5.7056270917504065E-2</v>
      </c>
      <c r="G66" s="4">
        <f t="shared" si="4"/>
        <v>2.0267512197576235E-2</v>
      </c>
      <c r="H66" s="4">
        <f t="shared" si="4"/>
        <v>0.16062247893458434</v>
      </c>
      <c r="I66" s="4">
        <f t="shared" si="5"/>
        <v>6.6108561369472837E-2</v>
      </c>
      <c r="J66" s="4"/>
      <c r="K66" s="4"/>
      <c r="L66" s="4"/>
      <c r="M66" s="4"/>
      <c r="O66">
        <v>40</v>
      </c>
      <c r="P66">
        <v>1.9213973543166689</v>
      </c>
      <c r="Q66">
        <v>0.51320393551859111</v>
      </c>
      <c r="R66">
        <v>1.5961203732608236</v>
      </c>
      <c r="S66"/>
      <c r="T66"/>
      <c r="U66"/>
      <c r="V66"/>
      <c r="W66"/>
    </row>
    <row r="67" spans="1:23" x14ac:dyDescent="0.35">
      <c r="A67" s="4">
        <v>0.70210161314339303</v>
      </c>
      <c r="B67" s="4">
        <f t="shared" si="6"/>
        <v>2.4042032262867861</v>
      </c>
      <c r="C67" s="4">
        <v>2.3716857321399272</v>
      </c>
      <c r="D67" s="4">
        <f t="shared" ref="D67:D101" si="7">A67-$L$8</f>
        <v>0.15093448568794565</v>
      </c>
      <c r="E67" s="4">
        <f t="shared" ref="E67:E101" si="8">C67-$L$9</f>
        <v>0.34538837985696391</v>
      </c>
      <c r="F67" s="4">
        <f t="shared" ref="F67:F101" si="9">D67*E67</f>
        <v>5.2131017476303658E-2</v>
      </c>
      <c r="G67" s="4">
        <f t="shared" ref="G67:H101" si="10">D67*D67</f>
        <v>2.2781218969884671E-2</v>
      </c>
      <c r="H67" s="4">
        <f t="shared" si="10"/>
        <v>0.1192931329402184</v>
      </c>
      <c r="I67" s="4">
        <f t="shared" ref="I67:I101" si="11">(P92-$L$9)*(P92-$L$9)</f>
        <v>7.4307768889470785E-2</v>
      </c>
      <c r="J67" s="4"/>
      <c r="K67" s="4"/>
      <c r="L67" s="4"/>
      <c r="M67" s="4"/>
      <c r="O67">
        <v>41</v>
      </c>
      <c r="P67">
        <v>1.9252701478618079</v>
      </c>
      <c r="Q67">
        <v>-0.28932766268570731</v>
      </c>
      <c r="R67">
        <v>-0.89984067735946616</v>
      </c>
      <c r="S67"/>
      <c r="T67"/>
      <c r="U67"/>
      <c r="V67"/>
      <c r="W67"/>
    </row>
    <row r="68" spans="1:23" x14ac:dyDescent="0.35">
      <c r="A68" s="4">
        <v>0.71962289284923897</v>
      </c>
      <c r="B68" s="4">
        <f t="shared" si="6"/>
        <v>2.4392457856984779</v>
      </c>
      <c r="C68" s="4">
        <v>2.0628617645566134</v>
      </c>
      <c r="D68" s="4">
        <f t="shared" si="7"/>
        <v>0.16845576539379159</v>
      </c>
      <c r="E68" s="4">
        <f t="shared" si="8"/>
        <v>3.6564412273650149E-2</v>
      </c>
      <c r="F68" s="4">
        <f t="shared" si="9"/>
        <v>6.1594860557318831E-3</v>
      </c>
      <c r="G68" s="4">
        <f t="shared" si="10"/>
        <v>2.8377344894408154E-2</v>
      </c>
      <c r="H68" s="4">
        <f t="shared" si="10"/>
        <v>1.3369562449174577E-3</v>
      </c>
      <c r="I68" s="4">
        <f t="shared" si="11"/>
        <v>9.2561209691983073E-2</v>
      </c>
      <c r="J68" s="4"/>
      <c r="K68" s="4"/>
      <c r="L68" s="4"/>
      <c r="M68" s="4"/>
      <c r="O68">
        <v>42</v>
      </c>
      <c r="P68">
        <v>1.9523872751031204</v>
      </c>
      <c r="Q68">
        <v>-0.41390315504862074</v>
      </c>
      <c r="R68">
        <v>-1.2872840845666216</v>
      </c>
      <c r="S68"/>
      <c r="T68"/>
      <c r="U68"/>
      <c r="V68"/>
      <c r="W68"/>
    </row>
    <row r="69" spans="1:23" x14ac:dyDescent="0.35">
      <c r="A69" s="4">
        <v>0.74040357845862803</v>
      </c>
      <c r="B69" s="4">
        <f t="shared" si="6"/>
        <v>2.4808071569172561</v>
      </c>
      <c r="C69" s="4">
        <v>2.3269087593322713</v>
      </c>
      <c r="D69" s="4">
        <f t="shared" si="7"/>
        <v>0.18923645100318065</v>
      </c>
      <c r="E69" s="4">
        <f t="shared" si="8"/>
        <v>0.300611407049308</v>
      </c>
      <c r="F69" s="4">
        <f t="shared" si="9"/>
        <v>5.6886635801083565E-2</v>
      </c>
      <c r="G69" s="4">
        <f t="shared" si="10"/>
        <v>3.5810434388279189E-2</v>
      </c>
      <c r="H69" s="4">
        <f t="shared" si="10"/>
        <v>9.0367218048164749E-2</v>
      </c>
      <c r="I69" s="4">
        <f t="shared" si="11"/>
        <v>0.11680645736619558</v>
      </c>
      <c r="J69" s="4"/>
      <c r="K69" s="4"/>
      <c r="L69" s="4"/>
      <c r="M69" s="4"/>
      <c r="O69">
        <v>43</v>
      </c>
      <c r="P69">
        <v>1.9648041664544316</v>
      </c>
      <c r="Q69">
        <v>0.27285629789065169</v>
      </c>
      <c r="R69">
        <v>0.84861293122335535</v>
      </c>
      <c r="S69"/>
      <c r="T69"/>
      <c r="U69"/>
      <c r="V69"/>
      <c r="W69"/>
    </row>
    <row r="70" spans="1:23" x14ac:dyDescent="0.35">
      <c r="A70" s="4">
        <v>0.74193836835571103</v>
      </c>
      <c r="B70" s="4">
        <f t="shared" si="6"/>
        <v>2.4838767367114221</v>
      </c>
      <c r="C70" s="4">
        <v>2.1509193420178714</v>
      </c>
      <c r="D70" s="4">
        <f t="shared" si="7"/>
        <v>0.19077124090026365</v>
      </c>
      <c r="E70" s="4">
        <f t="shared" si="8"/>
        <v>0.12462198973490812</v>
      </c>
      <c r="F70" s="4">
        <f t="shared" si="9"/>
        <v>2.3774291625188342E-2</v>
      </c>
      <c r="G70" s="4">
        <f t="shared" si="10"/>
        <v>3.6393666354626424E-2</v>
      </c>
      <c r="H70" s="4">
        <f t="shared" si="10"/>
        <v>1.5530640325487545E-2</v>
      </c>
      <c r="I70" s="4">
        <f t="shared" si="11"/>
        <v>0.11870884310866052</v>
      </c>
      <c r="J70" s="4"/>
      <c r="K70" s="4"/>
      <c r="L70" s="4"/>
      <c r="M70" s="4"/>
      <c r="O70">
        <v>44</v>
      </c>
      <c r="P70">
        <v>1.9722890785740952</v>
      </c>
      <c r="Q70">
        <v>0.43393171544249443</v>
      </c>
      <c r="R70">
        <v>1.3495750980980028</v>
      </c>
      <c r="S70"/>
      <c r="T70"/>
      <c r="U70"/>
      <c r="V70"/>
      <c r="W70"/>
    </row>
    <row r="71" spans="1:23" x14ac:dyDescent="0.35">
      <c r="A71" s="4">
        <v>0.74490605955147005</v>
      </c>
      <c r="B71" s="4">
        <f t="shared" si="6"/>
        <v>2.4898121191029401</v>
      </c>
      <c r="C71" s="4">
        <v>2.1163716569815594</v>
      </c>
      <c r="D71" s="4">
        <f t="shared" si="7"/>
        <v>0.19373893209602266</v>
      </c>
      <c r="E71" s="4">
        <f t="shared" si="8"/>
        <v>9.0074304698596119E-2</v>
      </c>
      <c r="F71" s="4">
        <f t="shared" si="9"/>
        <v>1.745089960159777E-2</v>
      </c>
      <c r="G71" s="4">
        <f t="shared" si="10"/>
        <v>3.7534773809707281E-2</v>
      </c>
      <c r="H71" s="4">
        <f t="shared" si="10"/>
        <v>8.1133803669355357E-3</v>
      </c>
      <c r="I71" s="4">
        <f t="shared" si="11"/>
        <v>0.12243090684731699</v>
      </c>
      <c r="J71" s="4"/>
      <c r="K71" s="4"/>
      <c r="L71" s="4"/>
      <c r="M71" s="4"/>
      <c r="O71">
        <v>45</v>
      </c>
      <c r="P71">
        <v>1.9980583947842105</v>
      </c>
      <c r="Q71">
        <v>-0.38952846559366439</v>
      </c>
      <c r="R71">
        <v>-1.2114761342794746</v>
      </c>
      <c r="S71"/>
      <c r="T71"/>
      <c r="U71"/>
      <c r="V71"/>
      <c r="W71"/>
    </row>
    <row r="72" spans="1:23" x14ac:dyDescent="0.35">
      <c r="A72" s="4">
        <v>0.76107135619379296</v>
      </c>
      <c r="B72" s="4">
        <f t="shared" si="6"/>
        <v>2.5221427123875859</v>
      </c>
      <c r="C72" s="4">
        <v>2.6870897201334847</v>
      </c>
      <c r="D72" s="4">
        <f t="shared" si="7"/>
        <v>0.20990422873834558</v>
      </c>
      <c r="E72" s="4">
        <f t="shared" si="8"/>
        <v>0.66079236785052142</v>
      </c>
      <c r="F72" s="4">
        <f t="shared" si="9"/>
        <v>0.13870311232984883</v>
      </c>
      <c r="G72" s="4">
        <f t="shared" si="10"/>
        <v>4.4059785242239705E-2</v>
      </c>
      <c r="H72" s="4">
        <f t="shared" si="10"/>
        <v>0.43664655340949882</v>
      </c>
      <c r="I72" s="4">
        <f t="shared" si="11"/>
        <v>0.14371418594536386</v>
      </c>
      <c r="J72" s="4"/>
      <c r="K72" s="4"/>
      <c r="L72" s="4"/>
      <c r="M72" s="4"/>
      <c r="O72">
        <v>46</v>
      </c>
      <c r="P72">
        <v>2.010021305386323</v>
      </c>
      <c r="Q72">
        <v>-0.26411081303319928</v>
      </c>
      <c r="R72">
        <v>-0.82141351674318686</v>
      </c>
      <c r="S72"/>
      <c r="T72"/>
      <c r="U72"/>
      <c r="V72"/>
      <c r="W72"/>
    </row>
    <row r="73" spans="1:23" x14ac:dyDescent="0.35">
      <c r="A73" s="4">
        <v>0.76585569697269895</v>
      </c>
      <c r="B73" s="4">
        <f t="shared" si="6"/>
        <v>2.5317113939453977</v>
      </c>
      <c r="C73" s="4">
        <v>2.4004841733394646</v>
      </c>
      <c r="D73" s="4">
        <f t="shared" si="7"/>
        <v>0.21468856951725157</v>
      </c>
      <c r="E73" s="4">
        <f t="shared" si="8"/>
        <v>0.37418682105650136</v>
      </c>
      <c r="F73" s="4">
        <f t="shared" si="9"/>
        <v>8.033363334482807E-2</v>
      </c>
      <c r="G73" s="4">
        <f t="shared" si="10"/>
        <v>4.6091181881363762E-2</v>
      </c>
      <c r="H73" s="4">
        <f t="shared" si="10"/>
        <v>0.14001577705237017</v>
      </c>
      <c r="I73" s="4">
        <f t="shared" si="11"/>
        <v>0.15034019450892758</v>
      </c>
      <c r="J73" s="4"/>
      <c r="K73" s="4"/>
      <c r="L73" s="4"/>
      <c r="M73" s="4"/>
      <c r="O73">
        <v>47</v>
      </c>
      <c r="P73">
        <v>2.0137196253268748</v>
      </c>
      <c r="Q73">
        <v>-9.7128173644249083E-2</v>
      </c>
      <c r="R73">
        <v>-0.3020792438283727</v>
      </c>
      <c r="S73"/>
      <c r="T73"/>
      <c r="U73"/>
      <c r="V73"/>
      <c r="W73"/>
    </row>
    <row r="74" spans="1:23" x14ac:dyDescent="0.35">
      <c r="A74" s="4">
        <v>0.79046017332058705</v>
      </c>
      <c r="B74" s="4">
        <f t="shared" si="6"/>
        <v>2.5809203466411743</v>
      </c>
      <c r="C74" s="4">
        <v>2.9427925143110381</v>
      </c>
      <c r="D74" s="4">
        <f t="shared" si="7"/>
        <v>0.23929304586513966</v>
      </c>
      <c r="E74" s="4">
        <f t="shared" si="8"/>
        <v>0.91649516202807479</v>
      </c>
      <c r="F74" s="4">
        <f t="shared" si="9"/>
        <v>0.2193109188423627</v>
      </c>
      <c r="G74" s="4">
        <f t="shared" si="10"/>
        <v>5.7261161799415837E-2</v>
      </c>
      <c r="H74" s="4">
        <f t="shared" si="10"/>
        <v>0.83996338202086707</v>
      </c>
      <c r="I74" s="4">
        <f t="shared" si="11"/>
        <v>0.18677442954033135</v>
      </c>
      <c r="J74" s="4"/>
      <c r="K74" s="4"/>
      <c r="L74" s="4"/>
      <c r="M74" s="4"/>
      <c r="O74">
        <v>48</v>
      </c>
      <c r="P74">
        <v>2.0334652053899509</v>
      </c>
      <c r="Q74">
        <v>0.6681045946912807</v>
      </c>
      <c r="R74">
        <v>2.0778783661866291</v>
      </c>
      <c r="S74"/>
      <c r="T74"/>
      <c r="U74"/>
      <c r="V74"/>
      <c r="W74"/>
    </row>
    <row r="75" spans="1:23" x14ac:dyDescent="0.35">
      <c r="A75" s="4">
        <v>0.79493694346059895</v>
      </c>
      <c r="B75" s="4">
        <f t="shared" si="6"/>
        <v>2.5898738869211977</v>
      </c>
      <c r="C75" s="4">
        <v>3.1200159881289511</v>
      </c>
      <c r="D75" s="4">
        <f t="shared" si="7"/>
        <v>0.24376981600515157</v>
      </c>
      <c r="E75" s="4">
        <f t="shared" si="8"/>
        <v>1.0937186358459878</v>
      </c>
      <c r="F75" s="4">
        <f t="shared" si="9"/>
        <v>0.26661559062158185</v>
      </c>
      <c r="G75" s="4">
        <f t="shared" si="10"/>
        <v>5.9423723195185456E-2</v>
      </c>
      <c r="H75" s="4">
        <f t="shared" si="10"/>
        <v>1.1962204543968085</v>
      </c>
      <c r="I75" s="4">
        <f t="shared" si="11"/>
        <v>0.19382827124294474</v>
      </c>
      <c r="J75" s="4"/>
      <c r="K75" s="4"/>
      <c r="L75" s="4"/>
      <c r="M75" s="4"/>
      <c r="O75">
        <v>49</v>
      </c>
      <c r="P75">
        <v>2.0659247489017378</v>
      </c>
      <c r="Q75">
        <v>-0.34131732765084566</v>
      </c>
      <c r="R75">
        <v>-1.0615342219851693</v>
      </c>
      <c r="S75"/>
      <c r="T75"/>
      <c r="U75"/>
      <c r="V75"/>
      <c r="W75"/>
    </row>
    <row r="76" spans="1:23" x14ac:dyDescent="0.35">
      <c r="A76" s="4">
        <v>0.80006162358793997</v>
      </c>
      <c r="B76" s="4">
        <f t="shared" si="6"/>
        <v>2.6001232471758797</v>
      </c>
      <c r="C76" s="4">
        <v>2.4338520560124404</v>
      </c>
      <c r="D76" s="4">
        <f t="shared" si="7"/>
        <v>0.24889449613249259</v>
      </c>
      <c r="E76" s="4">
        <f t="shared" si="8"/>
        <v>0.40755470372947711</v>
      </c>
      <c r="F76" s="4">
        <f t="shared" si="9"/>
        <v>0.10143812263117551</v>
      </c>
      <c r="G76" s="4">
        <f t="shared" si="10"/>
        <v>6.1948470205047373E-2</v>
      </c>
      <c r="H76" s="4">
        <f t="shared" si="10"/>
        <v>0.16610083653202187</v>
      </c>
      <c r="I76" s="4">
        <f t="shared" si="11"/>
        <v>0.2020634898043924</v>
      </c>
      <c r="J76" s="4"/>
      <c r="K76" s="4"/>
      <c r="L76" s="4"/>
      <c r="M76" s="4"/>
      <c r="O76">
        <v>50</v>
      </c>
      <c r="P76">
        <v>2.0659521357909836</v>
      </c>
      <c r="Q76">
        <v>-0.25989803399772837</v>
      </c>
      <c r="R76">
        <v>-0.80831131315278271</v>
      </c>
      <c r="S76"/>
      <c r="T76"/>
      <c r="U76"/>
      <c r="V76"/>
      <c r="W76"/>
    </row>
    <row r="77" spans="1:23" x14ac:dyDescent="0.35">
      <c r="A77" s="4">
        <v>0.81757070041836999</v>
      </c>
      <c r="B77" s="4">
        <f t="shared" si="6"/>
        <v>2.6351414008367398</v>
      </c>
      <c r="C77" s="4">
        <v>2.8709484952376405</v>
      </c>
      <c r="D77" s="4">
        <f t="shared" si="7"/>
        <v>0.26640357296292261</v>
      </c>
      <c r="E77" s="4">
        <f t="shared" si="8"/>
        <v>0.84465114295467725</v>
      </c>
      <c r="F77" s="4">
        <f t="shared" si="9"/>
        <v>0.22501808239034232</v>
      </c>
      <c r="G77" s="4">
        <f t="shared" si="10"/>
        <v>7.0970863687411234E-2</v>
      </c>
      <c r="H77" s="4">
        <f t="shared" si="10"/>
        <v>0.71343555329464259</v>
      </c>
      <c r="I77" s="4">
        <f t="shared" si="11"/>
        <v>0.23149272845064903</v>
      </c>
      <c r="J77" s="4"/>
      <c r="K77" s="4"/>
      <c r="L77" s="4"/>
      <c r="M77" s="4"/>
      <c r="O77">
        <v>51</v>
      </c>
      <c r="P77">
        <v>2.0802190661936426</v>
      </c>
      <c r="Q77">
        <v>-0.33538609418294452</v>
      </c>
      <c r="R77">
        <v>-1.043087437146863</v>
      </c>
      <c r="S77"/>
      <c r="T77"/>
      <c r="U77"/>
      <c r="V77"/>
      <c r="W77"/>
    </row>
    <row r="78" spans="1:23" x14ac:dyDescent="0.35">
      <c r="A78" s="4">
        <v>0.83258403874136999</v>
      </c>
      <c r="B78" s="4">
        <f t="shared" si="6"/>
        <v>2.6651680774827398</v>
      </c>
      <c r="C78" s="4">
        <v>2.3357922095094521</v>
      </c>
      <c r="D78" s="4">
        <f t="shared" si="7"/>
        <v>0.28141691128592261</v>
      </c>
      <c r="E78" s="4">
        <f t="shared" si="8"/>
        <v>0.30949485722648884</v>
      </c>
      <c r="F78" s="4">
        <f t="shared" si="9"/>
        <v>8.709708677955609E-2</v>
      </c>
      <c r="G78" s="4">
        <f t="shared" si="10"/>
        <v>7.9195477957708843E-2</v>
      </c>
      <c r="H78" s="4">
        <f t="shared" si="10"/>
        <v>9.5787066649644717E-2</v>
      </c>
      <c r="I78" s="4">
        <f t="shared" si="11"/>
        <v>0.25831977125332872</v>
      </c>
      <c r="J78" s="4"/>
      <c r="K78" s="4"/>
      <c r="L78" s="4"/>
      <c r="M78" s="4"/>
      <c r="O78">
        <v>52</v>
      </c>
      <c r="P78">
        <v>2.0913779757076787</v>
      </c>
      <c r="Q78">
        <v>0.52888764284649215</v>
      </c>
      <c r="R78">
        <v>1.6448984185207982</v>
      </c>
      <c r="S78"/>
      <c r="T78"/>
      <c r="U78"/>
      <c r="V78"/>
      <c r="W78"/>
    </row>
    <row r="79" spans="1:23" x14ac:dyDescent="0.35">
      <c r="A79" s="4">
        <v>0.83358024441298095</v>
      </c>
      <c r="B79" s="4">
        <f t="shared" si="6"/>
        <v>2.6671604888259619</v>
      </c>
      <c r="C79" s="4">
        <v>2.7916933118762066</v>
      </c>
      <c r="D79" s="4">
        <f t="shared" si="7"/>
        <v>0.28241311695753357</v>
      </c>
      <c r="E79" s="4">
        <f t="shared" si="8"/>
        <v>0.76539595959324336</v>
      </c>
      <c r="F79" s="4">
        <f t="shared" si="9"/>
        <v>0.21615785865543027</v>
      </c>
      <c r="G79" s="4">
        <f t="shared" si="10"/>
        <v>7.9757168629669542E-2</v>
      </c>
      <c r="H79" s="4">
        <f t="shared" si="10"/>
        <v>0.58583097496166181</v>
      </c>
      <c r="I79" s="4">
        <f t="shared" si="11"/>
        <v>0.26015189361230373</v>
      </c>
      <c r="J79" s="4"/>
      <c r="K79" s="4"/>
      <c r="L79" s="4"/>
      <c r="M79" s="4"/>
      <c r="O79">
        <v>53</v>
      </c>
      <c r="P79">
        <v>2.0983716674358557</v>
      </c>
      <c r="Q79">
        <v>0.40393266048361065</v>
      </c>
      <c r="R79">
        <v>1.2562747559054575</v>
      </c>
      <c r="S79"/>
      <c r="T79"/>
      <c r="U79"/>
      <c r="V79"/>
      <c r="W79"/>
    </row>
    <row r="80" spans="1:23" x14ac:dyDescent="0.35">
      <c r="A80" s="4">
        <v>0.84597650257261303</v>
      </c>
      <c r="B80" s="4">
        <f t="shared" si="6"/>
        <v>2.6919530051452263</v>
      </c>
      <c r="C80" s="4">
        <v>2.2644521122572439</v>
      </c>
      <c r="D80" s="4">
        <f t="shared" si="7"/>
        <v>0.29480937511716565</v>
      </c>
      <c r="E80" s="4">
        <f t="shared" si="8"/>
        <v>0.23815475997428059</v>
      </c>
      <c r="F80" s="4">
        <f t="shared" si="9"/>
        <v>7.0210255969196236E-2</v>
      </c>
      <c r="G80" s="4">
        <f t="shared" si="10"/>
        <v>8.6912567656973694E-2</v>
      </c>
      <c r="H80" s="4">
        <f t="shared" si="10"/>
        <v>5.6717689698407202E-2</v>
      </c>
      <c r="I80" s="4">
        <f t="shared" si="11"/>
        <v>0.28349137065853763</v>
      </c>
      <c r="J80" s="4"/>
      <c r="K80" s="4"/>
      <c r="L80" s="4"/>
      <c r="M80" s="4"/>
      <c r="O80">
        <v>54</v>
      </c>
      <c r="P80">
        <v>2.0998977120871447</v>
      </c>
      <c r="Q80">
        <v>-0.21680767716896043</v>
      </c>
      <c r="R80">
        <v>-0.67429559022973895</v>
      </c>
      <c r="S80"/>
      <c r="T80"/>
      <c r="U80"/>
      <c r="V80"/>
      <c r="W80"/>
    </row>
    <row r="81" spans="1:23" x14ac:dyDescent="0.35">
      <c r="A81" s="4">
        <v>0.86705748736673405</v>
      </c>
      <c r="B81" s="4">
        <f t="shared" si="6"/>
        <v>2.7341149747334681</v>
      </c>
      <c r="C81" s="4">
        <v>2.6851188010016895</v>
      </c>
      <c r="D81" s="4">
        <f t="shared" si="7"/>
        <v>0.31589035991128667</v>
      </c>
      <c r="E81" s="4">
        <f t="shared" si="8"/>
        <v>0.65882144871872628</v>
      </c>
      <c r="F81" s="4">
        <f t="shared" si="9"/>
        <v>0.20811534455303374</v>
      </c>
      <c r="G81" s="4">
        <f t="shared" si="10"/>
        <v>9.9786719484882228E-2</v>
      </c>
      <c r="H81" s="4">
        <f t="shared" si="10"/>
        <v>0.43404570129184128</v>
      </c>
      <c r="I81" s="4">
        <f t="shared" si="11"/>
        <v>0.32548427279168568</v>
      </c>
      <c r="J81" s="4"/>
      <c r="K81" s="4"/>
      <c r="L81" s="4"/>
      <c r="M81" s="4"/>
      <c r="O81">
        <v>55</v>
      </c>
      <c r="P81">
        <v>2.1087900716960322</v>
      </c>
      <c r="Q81">
        <v>-0.38577901888755428</v>
      </c>
      <c r="R81">
        <v>-1.1998149449122679</v>
      </c>
      <c r="S81"/>
      <c r="T81"/>
      <c r="U81"/>
      <c r="V81"/>
      <c r="W81"/>
    </row>
    <row r="82" spans="1:23" x14ac:dyDescent="0.35">
      <c r="A82" s="4">
        <v>0.87237342607703905</v>
      </c>
      <c r="B82" s="4">
        <f t="shared" si="6"/>
        <v>2.7447468521540781</v>
      </c>
      <c r="C82" s="4">
        <v>2.5450201253866287</v>
      </c>
      <c r="D82" s="4">
        <f t="shared" si="7"/>
        <v>0.32120629862159167</v>
      </c>
      <c r="E82" s="4">
        <f t="shared" si="8"/>
        <v>0.51872277310366544</v>
      </c>
      <c r="F82" s="4">
        <f t="shared" si="9"/>
        <v>0.1666170219593561</v>
      </c>
      <c r="G82" s="4">
        <f t="shared" si="10"/>
        <v>0.10317348627418312</v>
      </c>
      <c r="H82" s="4">
        <f t="shared" si="10"/>
        <v>0.26907331533635676</v>
      </c>
      <c r="I82" s="4">
        <f t="shared" si="11"/>
        <v>0.33653122704793453</v>
      </c>
      <c r="J82" s="4"/>
      <c r="K82" s="4"/>
      <c r="L82" s="4"/>
      <c r="M82" s="4"/>
      <c r="O82">
        <v>56</v>
      </c>
      <c r="P82">
        <v>2.1167447460899549</v>
      </c>
      <c r="Q82">
        <v>0.41192809940624153</v>
      </c>
      <c r="R82">
        <v>1.281141445488962</v>
      </c>
      <c r="S82"/>
      <c r="T82"/>
      <c r="U82"/>
      <c r="V82"/>
      <c r="W82"/>
    </row>
    <row r="83" spans="1:23" x14ac:dyDescent="0.35">
      <c r="A83" s="4">
        <v>0.87702554399309196</v>
      </c>
      <c r="B83" s="4">
        <f t="shared" si="6"/>
        <v>2.7540510879861841</v>
      </c>
      <c r="C83" s="4">
        <v>2.3511852051142403</v>
      </c>
      <c r="D83" s="4">
        <f t="shared" si="7"/>
        <v>0.32585841653764458</v>
      </c>
      <c r="E83" s="4">
        <f t="shared" si="8"/>
        <v>0.32488785283127708</v>
      </c>
      <c r="F83" s="4">
        <f t="shared" si="9"/>
        <v>0.10586744127591526</v>
      </c>
      <c r="G83" s="4">
        <f t="shared" si="10"/>
        <v>0.10618370762842108</v>
      </c>
      <c r="H83" s="4">
        <f t="shared" si="10"/>
        <v>0.10555211691731756</v>
      </c>
      <c r="I83" s="4">
        <f t="shared" si="11"/>
        <v>0.34634996558833325</v>
      </c>
      <c r="J83" s="4"/>
      <c r="K83" s="4"/>
      <c r="L83" s="4"/>
      <c r="M83" s="4"/>
      <c r="O83">
        <v>57</v>
      </c>
      <c r="P83">
        <v>2.1193274654849175</v>
      </c>
      <c r="Q83">
        <v>-0.17612782917525727</v>
      </c>
      <c r="R83">
        <v>-0.54777681344309648</v>
      </c>
      <c r="S83"/>
      <c r="T83"/>
      <c r="U83"/>
      <c r="V83"/>
      <c r="W83"/>
    </row>
    <row r="84" spans="1:23" x14ac:dyDescent="0.35">
      <c r="A84" s="4">
        <v>0.88161112817432896</v>
      </c>
      <c r="B84" s="4">
        <f t="shared" si="6"/>
        <v>2.7632222563486577</v>
      </c>
      <c r="C84" s="4">
        <v>2.296437320701159</v>
      </c>
      <c r="D84" s="4">
        <f t="shared" si="7"/>
        <v>0.33044400071888158</v>
      </c>
      <c r="E84" s="4">
        <f t="shared" si="8"/>
        <v>0.27013996841819576</v>
      </c>
      <c r="F84" s="4">
        <f t="shared" si="9"/>
        <v>8.9266131918180933E-2</v>
      </c>
      <c r="G84" s="4">
        <f t="shared" si="10"/>
        <v>0.10919323761110021</v>
      </c>
      <c r="H84" s="4">
        <f t="shared" si="10"/>
        <v>7.2975602536983805E-2</v>
      </c>
      <c r="I84" s="4">
        <f t="shared" si="11"/>
        <v>0.35616644901331923</v>
      </c>
      <c r="J84" s="4"/>
      <c r="K84" s="4"/>
      <c r="L84" s="4"/>
      <c r="M84" s="4"/>
      <c r="O84">
        <v>58</v>
      </c>
      <c r="P84">
        <v>2.1551340151770333</v>
      </c>
      <c r="Q84">
        <v>-0.17209127429461635</v>
      </c>
      <c r="R84">
        <v>-0.53522268624945768</v>
      </c>
      <c r="S84"/>
      <c r="T84"/>
      <c r="U84"/>
      <c r="V84"/>
      <c r="W84"/>
    </row>
    <row r="85" spans="1:23" x14ac:dyDescent="0.35">
      <c r="A85" s="4">
        <v>0.88651626504423398</v>
      </c>
      <c r="B85" s="4">
        <f t="shared" si="6"/>
        <v>2.773032530088468</v>
      </c>
      <c r="C85" s="4">
        <v>2.1907186805877394</v>
      </c>
      <c r="D85" s="4">
        <f t="shared" si="7"/>
        <v>0.33534913758878659</v>
      </c>
      <c r="E85" s="4">
        <f t="shared" si="8"/>
        <v>0.16442132830477618</v>
      </c>
      <c r="F85" s="4">
        <f t="shared" si="9"/>
        <v>5.5138550648209439E-2</v>
      </c>
      <c r="G85" s="4">
        <f t="shared" si="10"/>
        <v>0.11245904408154292</v>
      </c>
      <c r="H85" s="4">
        <f t="shared" si="10"/>
        <v>2.7034373201506992E-2</v>
      </c>
      <c r="I85" s="4">
        <f t="shared" si="11"/>
        <v>0.36681885496070088</v>
      </c>
      <c r="J85" s="4"/>
      <c r="K85" s="4"/>
      <c r="L85" s="4"/>
      <c r="M85" s="4"/>
      <c r="O85">
        <v>59</v>
      </c>
      <c r="P85">
        <v>2.1692247725632292</v>
      </c>
      <c r="Q85">
        <v>-0.36172678788694723</v>
      </c>
      <c r="R85">
        <v>-1.1250098756883711</v>
      </c>
      <c r="S85"/>
      <c r="T85"/>
      <c r="U85"/>
      <c r="V85"/>
      <c r="W85"/>
    </row>
    <row r="86" spans="1:23" x14ac:dyDescent="0.35">
      <c r="A86" s="4">
        <v>0.887348302949857</v>
      </c>
      <c r="B86" s="4">
        <f t="shared" si="6"/>
        <v>2.774696605899714</v>
      </c>
      <c r="C86" s="4">
        <v>2.3108027537906946</v>
      </c>
      <c r="D86" s="4">
        <f t="shared" si="7"/>
        <v>0.33618117549440962</v>
      </c>
      <c r="E86" s="4">
        <f t="shared" si="8"/>
        <v>0.28450540150773129</v>
      </c>
      <c r="F86" s="4">
        <f t="shared" si="9"/>
        <v>9.5645360313378086E-2</v>
      </c>
      <c r="G86" s="4">
        <f t="shared" si="10"/>
        <v>0.11301778275680305</v>
      </c>
      <c r="H86" s="4">
        <f t="shared" si="10"/>
        <v>8.0943323487075391E-2</v>
      </c>
      <c r="I86" s="4">
        <f t="shared" si="11"/>
        <v>0.36864134849828184</v>
      </c>
      <c r="J86" s="4"/>
      <c r="K86" s="4"/>
      <c r="L86" s="4"/>
      <c r="M86" s="4"/>
      <c r="O86">
        <v>60</v>
      </c>
      <c r="P86">
        <v>2.2346903073519568</v>
      </c>
      <c r="Q86">
        <v>-1.6760974627861192E-2</v>
      </c>
      <c r="R86">
        <v>-5.2128464393406571E-2</v>
      </c>
      <c r="S86"/>
      <c r="T86"/>
      <c r="U86"/>
      <c r="V86"/>
      <c r="W86"/>
    </row>
    <row r="87" spans="1:23" x14ac:dyDescent="0.35">
      <c r="A87" s="4">
        <v>0.90279304590154996</v>
      </c>
      <c r="B87" s="4">
        <f t="shared" si="6"/>
        <v>2.8055860918031001</v>
      </c>
      <c r="C87" s="4">
        <v>2.5994134092999768</v>
      </c>
      <c r="D87" s="4">
        <f t="shared" si="7"/>
        <v>0.35162591844610258</v>
      </c>
      <c r="E87" s="4">
        <f t="shared" si="8"/>
        <v>0.57311605701701351</v>
      </c>
      <c r="F87" s="4">
        <f t="shared" si="9"/>
        <v>0.20152245992481627</v>
      </c>
      <c r="G87" s="4">
        <f t="shared" si="10"/>
        <v>0.12364078652306518</v>
      </c>
      <c r="H87" s="4">
        <f t="shared" si="10"/>
        <v>0.32846201481072868</v>
      </c>
      <c r="I87" s="4">
        <f t="shared" si="11"/>
        <v>0.40329145698540381</v>
      </c>
      <c r="J87" s="4"/>
      <c r="K87" s="4"/>
      <c r="L87" s="4"/>
      <c r="M87" s="4"/>
      <c r="O87">
        <v>61</v>
      </c>
      <c r="P87">
        <v>2.2411286285832972</v>
      </c>
      <c r="Q87">
        <v>0.44336992209063641</v>
      </c>
      <c r="R87">
        <v>1.3789289531165201</v>
      </c>
      <c r="S87"/>
      <c r="T87"/>
      <c r="U87"/>
      <c r="V87"/>
      <c r="W87"/>
    </row>
    <row r="88" spans="1:23" x14ac:dyDescent="0.35">
      <c r="A88" s="4">
        <v>0.91489524257110699</v>
      </c>
      <c r="B88" s="4">
        <f t="shared" si="6"/>
        <v>2.829790485142214</v>
      </c>
      <c r="C88" s="4">
        <v>3.1019316547314983</v>
      </c>
      <c r="D88" s="4">
        <f t="shared" si="7"/>
        <v>0.36372811511565961</v>
      </c>
      <c r="E88" s="4">
        <f t="shared" si="8"/>
        <v>1.0756343024485351</v>
      </c>
      <c r="F88" s="4">
        <f t="shared" si="9"/>
        <v>0.39123843738335301</v>
      </c>
      <c r="G88" s="4">
        <f t="shared" si="10"/>
        <v>0.13229814172559054</v>
      </c>
      <c r="H88" s="4">
        <f t="shared" si="10"/>
        <v>1.1569891526039466</v>
      </c>
      <c r="I88" s="4">
        <f t="shared" si="11"/>
        <v>0.43153001394909085</v>
      </c>
      <c r="J88" s="4"/>
      <c r="K88" s="4"/>
      <c r="L88" s="4"/>
      <c r="M88" s="4"/>
      <c r="O88">
        <v>62</v>
      </c>
      <c r="P88">
        <v>2.2458352595309776</v>
      </c>
      <c r="Q88">
        <v>-0.48682106736350494</v>
      </c>
      <c r="R88">
        <v>-1.5140667675634414</v>
      </c>
      <c r="S88"/>
      <c r="T88"/>
      <c r="U88"/>
      <c r="V88"/>
      <c r="W88"/>
    </row>
    <row r="89" spans="1:23" x14ac:dyDescent="0.35">
      <c r="A89" s="4">
        <v>0.92270839922070702</v>
      </c>
      <c r="B89" s="4">
        <f t="shared" si="6"/>
        <v>2.845416798441414</v>
      </c>
      <c r="C89" s="4">
        <v>2.6755174118200293</v>
      </c>
      <c r="D89" s="4">
        <f t="shared" si="7"/>
        <v>0.37154127176525964</v>
      </c>
      <c r="E89" s="4">
        <f t="shared" si="8"/>
        <v>0.64922005953706607</v>
      </c>
      <c r="F89" s="4">
        <f t="shared" si="9"/>
        <v>0.2412120465759191</v>
      </c>
      <c r="G89" s="4">
        <f t="shared" si="10"/>
        <v>0.13804291662494653</v>
      </c>
      <c r="H89" s="4">
        <f t="shared" si="10"/>
        <v>0.42148668570531161</v>
      </c>
      <c r="I89" s="4">
        <f t="shared" si="11"/>
        <v>0.45026831790498001</v>
      </c>
      <c r="J89" s="4"/>
      <c r="K89" s="4"/>
      <c r="L89" s="4"/>
      <c r="M89" s="4"/>
      <c r="O89">
        <v>63</v>
      </c>
      <c r="P89">
        <v>2.2692755569656358</v>
      </c>
      <c r="Q89">
        <v>1.7347938191132783E-2</v>
      </c>
      <c r="R89">
        <v>5.3953985276742854E-2</v>
      </c>
      <c r="S89"/>
      <c r="T89"/>
      <c r="U89"/>
      <c r="V89"/>
      <c r="W89"/>
    </row>
    <row r="90" spans="1:23" x14ac:dyDescent="0.35">
      <c r="A90" s="4">
        <v>0.93479960122752703</v>
      </c>
      <c r="B90" s="4">
        <f t="shared" si="6"/>
        <v>2.8695992024550541</v>
      </c>
      <c r="C90" s="4">
        <v>2.9473055622296491</v>
      </c>
      <c r="D90" s="4">
        <f t="shared" si="7"/>
        <v>0.38363247377207965</v>
      </c>
      <c r="E90" s="4">
        <f t="shared" si="8"/>
        <v>0.92100820994668586</v>
      </c>
      <c r="F90" s="4">
        <f t="shared" si="9"/>
        <v>0.35332865794624202</v>
      </c>
      <c r="G90" s="4">
        <f t="shared" si="10"/>
        <v>0.14717387493248538</v>
      </c>
      <c r="H90" s="4">
        <f t="shared" si="10"/>
        <v>0.8482561227891986</v>
      </c>
      <c r="I90" s="4">
        <f t="shared" si="11"/>
        <v>0.48005167324487319</v>
      </c>
      <c r="J90" s="4"/>
      <c r="K90" s="4"/>
      <c r="L90" s="4"/>
      <c r="M90" s="4"/>
      <c r="O90">
        <v>64</v>
      </c>
      <c r="P90">
        <v>2.2708814553341172</v>
      </c>
      <c r="Q90">
        <v>-0.17755574290237863</v>
      </c>
      <c r="R90">
        <v>-0.5522177813183996</v>
      </c>
      <c r="S90"/>
      <c r="T90"/>
      <c r="U90"/>
      <c r="V90"/>
      <c r="W90"/>
    </row>
    <row r="91" spans="1:23" x14ac:dyDescent="0.35">
      <c r="A91" s="4">
        <v>0.94123274690092795</v>
      </c>
      <c r="B91" s="4">
        <f t="shared" si="6"/>
        <v>2.8824654938018561</v>
      </c>
      <c r="C91" s="4">
        <v>3.1324141227567068</v>
      </c>
      <c r="D91" s="4">
        <f t="shared" si="7"/>
        <v>0.39006561944548057</v>
      </c>
      <c r="E91" s="4">
        <f t="shared" si="8"/>
        <v>1.1061167704737436</v>
      </c>
      <c r="F91" s="4">
        <f t="shared" si="9"/>
        <v>0.43145812325387523</v>
      </c>
      <c r="G91" s="4">
        <f t="shared" si="10"/>
        <v>0.15215118747338646</v>
      </c>
      <c r="H91" s="4">
        <f t="shared" si="10"/>
        <v>1.2234943099232642</v>
      </c>
      <c r="I91" s="4">
        <f t="shared" si="11"/>
        <v>0.49628666885546263</v>
      </c>
      <c r="J91" s="4"/>
      <c r="K91" s="4"/>
      <c r="L91" s="4"/>
      <c r="M91" s="4"/>
      <c r="O91">
        <v>65</v>
      </c>
      <c r="P91">
        <v>2.2834132043214419</v>
      </c>
      <c r="Q91">
        <v>0.1436614913014167</v>
      </c>
      <c r="R91">
        <v>0.44680295151578631</v>
      </c>
      <c r="S91"/>
      <c r="T91"/>
      <c r="U91"/>
      <c r="V91"/>
      <c r="W91"/>
    </row>
    <row r="92" spans="1:23" x14ac:dyDescent="0.35">
      <c r="A92" s="4">
        <v>0.94870361207300202</v>
      </c>
      <c r="B92" s="4">
        <f t="shared" si="6"/>
        <v>2.8974072241460043</v>
      </c>
      <c r="C92" s="4">
        <v>3.2188525274294006</v>
      </c>
      <c r="D92" s="4">
        <f t="shared" si="7"/>
        <v>0.39753648461755464</v>
      </c>
      <c r="E92" s="4">
        <f t="shared" si="8"/>
        <v>1.1925551751464374</v>
      </c>
      <c r="F92" s="4">
        <f t="shared" si="9"/>
        <v>0.47408419204018687</v>
      </c>
      <c r="G92" s="4">
        <f t="shared" si="10"/>
        <v>0.15803525660208326</v>
      </c>
      <c r="H92" s="4">
        <f t="shared" si="10"/>
        <v>1.42218784576855</v>
      </c>
      <c r="I92" s="4">
        <f t="shared" si="11"/>
        <v>0.51547932266046137</v>
      </c>
      <c r="J92" s="4"/>
      <c r="K92" s="4"/>
      <c r="L92" s="4"/>
      <c r="M92" s="4"/>
      <c r="O92">
        <v>66</v>
      </c>
      <c r="P92">
        <v>2.2988918659648618</v>
      </c>
      <c r="Q92">
        <v>7.2793866175065336E-2</v>
      </c>
      <c r="R92">
        <v>0.22639688593392471</v>
      </c>
      <c r="S92"/>
      <c r="T92"/>
      <c r="U92"/>
      <c r="V92"/>
      <c r="W92"/>
    </row>
    <row r="93" spans="1:23" x14ac:dyDescent="0.35">
      <c r="A93" s="4">
        <v>0.94890870718962705</v>
      </c>
      <c r="B93" s="4">
        <f t="shared" si="6"/>
        <v>2.8978174143792543</v>
      </c>
      <c r="C93" s="4">
        <v>3.2876926039516312</v>
      </c>
      <c r="D93" s="4">
        <f t="shared" si="7"/>
        <v>0.39774157973417967</v>
      </c>
      <c r="E93" s="4">
        <f t="shared" si="8"/>
        <v>1.2613952516686679</v>
      </c>
      <c r="F93" s="4">
        <f t="shared" si="9"/>
        <v>0.50170934006788914</v>
      </c>
      <c r="G93" s="4">
        <f t="shared" si="10"/>
        <v>0.15819836424944081</v>
      </c>
      <c r="H93" s="4">
        <f t="shared" si="10"/>
        <v>1.5911179809322622</v>
      </c>
      <c r="I93" s="4">
        <f t="shared" si="11"/>
        <v>0.51601134710480578</v>
      </c>
      <c r="J93" s="4"/>
      <c r="K93" s="4"/>
      <c r="L93" s="4"/>
      <c r="M93" s="4"/>
      <c r="O93">
        <v>67</v>
      </c>
      <c r="P93">
        <v>2.3305360902700629</v>
      </c>
      <c r="Q93">
        <v>-0.26767432571344951</v>
      </c>
      <c r="R93">
        <v>-0.83249643095266812</v>
      </c>
      <c r="S93"/>
      <c r="T93"/>
      <c r="U93"/>
      <c r="V93"/>
      <c r="W93"/>
    </row>
    <row r="94" spans="1:23" x14ac:dyDescent="0.35">
      <c r="A94" s="4">
        <v>0.95204501584678303</v>
      </c>
      <c r="B94" s="4">
        <f t="shared" si="6"/>
        <v>2.9040900316935661</v>
      </c>
      <c r="C94" s="4">
        <v>2.3538528690475911</v>
      </c>
      <c r="D94" s="4">
        <f t="shared" si="7"/>
        <v>0.40087788839133565</v>
      </c>
      <c r="E94" s="4">
        <f t="shared" si="8"/>
        <v>0.3275555167646278</v>
      </c>
      <c r="F94" s="4">
        <f t="shared" si="9"/>
        <v>0.13130976389153673</v>
      </c>
      <c r="G94" s="4">
        <f t="shared" si="10"/>
        <v>0.16070308140109615</v>
      </c>
      <c r="H94" s="4">
        <f t="shared" si="10"/>
        <v>0.10729261656294237</v>
      </c>
      <c r="I94" s="4">
        <f t="shared" si="11"/>
        <v>0.52418123228455549</v>
      </c>
      <c r="J94" s="4"/>
      <c r="K94" s="4"/>
      <c r="L94" s="4"/>
      <c r="M94" s="4"/>
      <c r="O94">
        <v>68</v>
      </c>
      <c r="P94">
        <v>2.3680669491844366</v>
      </c>
      <c r="Q94">
        <v>-4.115818985216535E-2</v>
      </c>
      <c r="R94">
        <v>-0.12800647228707429</v>
      </c>
      <c r="S94"/>
      <c r="T94"/>
      <c r="U94"/>
      <c r="V94"/>
      <c r="W94"/>
    </row>
    <row r="95" spans="1:23" x14ac:dyDescent="0.35">
      <c r="A95" s="4">
        <v>0.96001555850405995</v>
      </c>
      <c r="B95" s="4">
        <f t="shared" si="6"/>
        <v>2.9200311170081199</v>
      </c>
      <c r="C95" s="4">
        <v>2.5946090839124114</v>
      </c>
      <c r="D95" s="4">
        <f t="shared" si="7"/>
        <v>0.40884843104861257</v>
      </c>
      <c r="E95" s="4">
        <f t="shared" si="8"/>
        <v>0.56831173162944815</v>
      </c>
      <c r="F95" s="4">
        <f t="shared" si="9"/>
        <v>0.23235335982322003</v>
      </c>
      <c r="G95" s="4">
        <f t="shared" si="10"/>
        <v>0.1671570395709121</v>
      </c>
      <c r="H95" s="4">
        <f t="shared" si="10"/>
        <v>0.32297822430766188</v>
      </c>
      <c r="I95" s="4">
        <f t="shared" si="11"/>
        <v>0.54523274988503934</v>
      </c>
      <c r="J95" s="4"/>
      <c r="K95" s="4"/>
      <c r="L95" s="4"/>
      <c r="M95" s="4"/>
      <c r="O95">
        <v>69</v>
      </c>
      <c r="P95">
        <v>2.3708388492157138</v>
      </c>
      <c r="Q95">
        <v>-0.21991950719784237</v>
      </c>
      <c r="R95">
        <v>-0.68397372198881101</v>
      </c>
      <c r="S95"/>
      <c r="T95"/>
      <c r="U95"/>
      <c r="V95"/>
      <c r="W95"/>
    </row>
    <row r="96" spans="1:23" x14ac:dyDescent="0.35">
      <c r="A96" s="4">
        <v>0.96199211090462999</v>
      </c>
      <c r="B96" s="4">
        <f t="shared" si="6"/>
        <v>2.9239842218092598</v>
      </c>
      <c r="C96" s="4">
        <v>2.5446082353751684</v>
      </c>
      <c r="D96" s="4">
        <f t="shared" si="7"/>
        <v>0.41082498344918261</v>
      </c>
      <c r="E96" s="4">
        <f t="shared" si="8"/>
        <v>0.51831088309220519</v>
      </c>
      <c r="F96" s="4">
        <f t="shared" si="9"/>
        <v>0.21293505996788642</v>
      </c>
      <c r="G96" s="4">
        <f t="shared" si="10"/>
        <v>0.16877716702602116</v>
      </c>
      <c r="H96" s="4">
        <f t="shared" si="10"/>
        <v>0.26864617153182158</v>
      </c>
      <c r="I96" s="4">
        <f t="shared" si="11"/>
        <v>0.55051728082541107</v>
      </c>
      <c r="J96" s="4"/>
      <c r="K96" s="4"/>
      <c r="L96" s="4"/>
      <c r="M96" s="4"/>
      <c r="O96">
        <v>70</v>
      </c>
      <c r="P96">
        <v>2.3761986338572338</v>
      </c>
      <c r="Q96">
        <v>-0.25982697687567446</v>
      </c>
      <c r="R96">
        <v>-0.80809031773102924</v>
      </c>
      <c r="S96"/>
      <c r="T96"/>
      <c r="U96"/>
      <c r="V96"/>
      <c r="W96"/>
    </row>
    <row r="97" spans="1:23" x14ac:dyDescent="0.35">
      <c r="A97" s="4">
        <v>0.97146714547164104</v>
      </c>
      <c r="B97" s="4">
        <f t="shared" si="6"/>
        <v>2.9429342909432821</v>
      </c>
      <c r="C97" s="4">
        <v>2.9551026337856965</v>
      </c>
      <c r="D97" s="4">
        <f t="shared" si="7"/>
        <v>0.42030001801619365</v>
      </c>
      <c r="E97" s="4">
        <f t="shared" si="8"/>
        <v>0.92880528150273323</v>
      </c>
      <c r="F97" s="4">
        <f t="shared" si="9"/>
        <v>0.39037687654913461</v>
      </c>
      <c r="G97" s="4">
        <f t="shared" si="10"/>
        <v>0.17665210514441271</v>
      </c>
      <c r="H97" s="4">
        <f t="shared" si="10"/>
        <v>0.86267925094737152</v>
      </c>
      <c r="I97" s="4">
        <f t="shared" si="11"/>
        <v>0.57620375012689395</v>
      </c>
      <c r="J97" s="4"/>
      <c r="K97" s="4"/>
      <c r="L97" s="4"/>
      <c r="M97" s="4"/>
      <c r="O97">
        <v>71</v>
      </c>
      <c r="P97">
        <v>2.4053938913668276</v>
      </c>
      <c r="Q97">
        <v>0.28169582876665711</v>
      </c>
      <c r="R97">
        <v>0.87610483910789505</v>
      </c>
      <c r="S97"/>
      <c r="T97"/>
      <c r="U97"/>
      <c r="V97"/>
      <c r="W97"/>
    </row>
    <row r="98" spans="1:23" x14ac:dyDescent="0.35">
      <c r="A98" s="4">
        <v>0.97186260745285202</v>
      </c>
      <c r="B98" s="4">
        <f t="shared" si="6"/>
        <v>2.943725214905704</v>
      </c>
      <c r="C98" s="4">
        <v>2.4262237324901919</v>
      </c>
      <c r="D98" s="4">
        <f t="shared" si="7"/>
        <v>0.42069547999740464</v>
      </c>
      <c r="E98" s="4">
        <f t="shared" si="8"/>
        <v>0.39992638020722859</v>
      </c>
      <c r="F98" s="4">
        <f t="shared" si="9"/>
        <v>0.16824722048490459</v>
      </c>
      <c r="G98" s="4">
        <f t="shared" si="10"/>
        <v>0.17698468689024668</v>
      </c>
      <c r="H98" s="4">
        <f t="shared" si="10"/>
        <v>0.15994110958565677</v>
      </c>
      <c r="I98" s="4">
        <f t="shared" si="11"/>
        <v>0.57728856510272819</v>
      </c>
      <c r="J98" s="4"/>
      <c r="K98" s="4"/>
      <c r="L98" s="4"/>
      <c r="M98" s="4"/>
      <c r="O98">
        <v>72</v>
      </c>
      <c r="P98">
        <v>2.4140346273919313</v>
      </c>
      <c r="Q98">
        <v>-1.3550454052466687E-2</v>
      </c>
      <c r="R98">
        <v>-4.2143394239994629E-2</v>
      </c>
      <c r="S98"/>
      <c r="T98"/>
      <c r="U98"/>
      <c r="V98"/>
      <c r="W98"/>
    </row>
    <row r="99" spans="1:23" x14ac:dyDescent="0.35">
      <c r="A99" s="4">
        <v>0.973332777141377</v>
      </c>
      <c r="B99" s="4">
        <f t="shared" si="6"/>
        <v>2.9466655542827542</v>
      </c>
      <c r="C99" s="4">
        <v>2.8696112057488548</v>
      </c>
      <c r="D99" s="4">
        <f t="shared" si="7"/>
        <v>0.42216564968592962</v>
      </c>
      <c r="E99" s="4">
        <f t="shared" si="8"/>
        <v>0.84331385346589149</v>
      </c>
      <c r="F99" s="4">
        <f t="shared" si="9"/>
        <v>0.35601814083757294</v>
      </c>
      <c r="G99" s="4">
        <f t="shared" si="10"/>
        <v>0.17822383577474304</v>
      </c>
      <c r="H99" s="4">
        <f t="shared" si="10"/>
        <v>0.71117825544749114</v>
      </c>
      <c r="I99" s="4">
        <f t="shared" si="11"/>
        <v>0.58133042032788251</v>
      </c>
      <c r="J99" s="4"/>
      <c r="K99" s="4"/>
      <c r="L99" s="4"/>
      <c r="M99" s="4"/>
      <c r="O99">
        <v>73</v>
      </c>
      <c r="P99">
        <v>2.4584714254760822</v>
      </c>
      <c r="Q99">
        <v>0.48432108883495584</v>
      </c>
      <c r="R99">
        <v>1.5062915608941869</v>
      </c>
      <c r="S99"/>
      <c r="T99"/>
      <c r="U99"/>
      <c r="V99"/>
      <c r="W99"/>
    </row>
    <row r="100" spans="1:23" x14ac:dyDescent="0.35">
      <c r="A100" s="4">
        <v>0.976236742385303</v>
      </c>
      <c r="B100" s="4">
        <f t="shared" si="6"/>
        <v>2.9524734847706062</v>
      </c>
      <c r="C100" s="4">
        <v>3.012253218982353</v>
      </c>
      <c r="D100" s="4">
        <f t="shared" si="7"/>
        <v>0.42506961492985562</v>
      </c>
      <c r="E100" s="4">
        <f t="shared" si="8"/>
        <v>0.98595586669938973</v>
      </c>
      <c r="F100" s="4">
        <f t="shared" si="9"/>
        <v>0.41909988059574166</v>
      </c>
      <c r="G100" s="4">
        <f t="shared" si="10"/>
        <v>0.18068417753661573</v>
      </c>
      <c r="H100" s="4">
        <f t="shared" si="10"/>
        <v>0.97210897107894478</v>
      </c>
      <c r="I100" s="4">
        <f t="shared" si="11"/>
        <v>0.58935556188295168</v>
      </c>
      <c r="J100" s="4"/>
      <c r="K100" s="4"/>
      <c r="L100" s="4"/>
      <c r="M100" s="4"/>
      <c r="O100">
        <v>74</v>
      </c>
      <c r="P100">
        <v>2.4665566750041803</v>
      </c>
      <c r="Q100">
        <v>0.65345931312477079</v>
      </c>
      <c r="R100">
        <v>2.0323299386266833</v>
      </c>
      <c r="S100"/>
      <c r="T100"/>
      <c r="U100"/>
      <c r="V100"/>
      <c r="W100"/>
    </row>
    <row r="101" spans="1:23" x14ac:dyDescent="0.35">
      <c r="A101" s="4">
        <v>0.99568400134756196</v>
      </c>
      <c r="B101" s="4">
        <f t="shared" si="6"/>
        <v>2.9913680026951237</v>
      </c>
      <c r="C101" s="4">
        <v>2.8839458202483406</v>
      </c>
      <c r="D101" s="4">
        <f t="shared" si="7"/>
        <v>0.44451687389211458</v>
      </c>
      <c r="E101" s="4">
        <f t="shared" si="8"/>
        <v>0.8576484679653773</v>
      </c>
      <c r="F101" s="4">
        <f t="shared" si="9"/>
        <v>0.38123921587833087</v>
      </c>
      <c r="G101" s="4">
        <f t="shared" si="10"/>
        <v>0.1975952511748181</v>
      </c>
      <c r="H101" s="4">
        <f t="shared" si="10"/>
        <v>0.73556089460335883</v>
      </c>
      <c r="I101" s="4">
        <f t="shared" si="11"/>
        <v>0.64451609360171247</v>
      </c>
      <c r="J101" s="4"/>
      <c r="K101" s="4"/>
      <c r="L101" s="4"/>
      <c r="M101" s="4"/>
      <c r="O101">
        <v>75</v>
      </c>
      <c r="P101">
        <v>2.4758120792991005</v>
      </c>
      <c r="Q101">
        <v>-4.1960023286660153E-2</v>
      </c>
      <c r="R101">
        <v>-0.13050026197219353</v>
      </c>
      <c r="S101"/>
      <c r="T101"/>
      <c r="U101"/>
      <c r="V101"/>
      <c r="W101"/>
    </row>
    <row r="102" spans="1:23" x14ac:dyDescent="0.35">
      <c r="O102">
        <v>76</v>
      </c>
      <c r="P102">
        <v>2.5074342646588992</v>
      </c>
      <c r="Q102">
        <v>0.36351423057874133</v>
      </c>
      <c r="R102">
        <v>1.1305690179687704</v>
      </c>
      <c r="S102"/>
      <c r="T102"/>
      <c r="U102"/>
      <c r="V102"/>
      <c r="W102"/>
    </row>
    <row r="103" spans="1:23" x14ac:dyDescent="0.35">
      <c r="O103">
        <v>77</v>
      </c>
      <c r="P103">
        <v>2.5345490332967389</v>
      </c>
      <c r="Q103">
        <v>-0.19875682378728676</v>
      </c>
      <c r="R103">
        <v>-0.61815546182616465</v>
      </c>
      <c r="S103"/>
      <c r="T103"/>
      <c r="U103"/>
      <c r="V103"/>
      <c r="W103"/>
    </row>
    <row r="104" spans="1:23" x14ac:dyDescent="0.35">
      <c r="O104">
        <v>78</v>
      </c>
      <c r="P104">
        <v>2.5363482258360861</v>
      </c>
      <c r="Q104">
        <v>0.25534508604012052</v>
      </c>
      <c r="R104">
        <v>0.79415114700715328</v>
      </c>
      <c r="S104"/>
      <c r="T104"/>
      <c r="U104"/>
      <c r="V104"/>
      <c r="W104"/>
    </row>
    <row r="105" spans="1:23" x14ac:dyDescent="0.35">
      <c r="O105">
        <v>79</v>
      </c>
      <c r="P105">
        <v>2.5587364292284271</v>
      </c>
      <c r="Q105">
        <v>-0.29428431697118329</v>
      </c>
      <c r="R105">
        <v>-0.91525641434181082</v>
      </c>
      <c r="S105"/>
      <c r="T105"/>
      <c r="U105"/>
      <c r="V105"/>
      <c r="W105"/>
    </row>
    <row r="106" spans="1:23" x14ac:dyDescent="0.35">
      <c r="O106">
        <v>80</v>
      </c>
      <c r="P106">
        <v>2.5968096420644242</v>
      </c>
      <c r="Q106">
        <v>8.830915893726532E-2</v>
      </c>
      <c r="R106">
        <v>0.27465114347353098</v>
      </c>
      <c r="S106"/>
      <c r="T106"/>
      <c r="U106"/>
      <c r="V106"/>
      <c r="W106"/>
    </row>
    <row r="107" spans="1:23" x14ac:dyDescent="0.35">
      <c r="O107">
        <v>81</v>
      </c>
      <c r="P107">
        <v>2.6064104680181055</v>
      </c>
      <c r="Q107">
        <v>-6.1390342631476802E-2</v>
      </c>
      <c r="R107">
        <v>-0.19093068040592412</v>
      </c>
      <c r="S107"/>
      <c r="T107"/>
      <c r="U107"/>
      <c r="V107"/>
      <c r="W107"/>
    </row>
    <row r="108" spans="1:23" x14ac:dyDescent="0.35">
      <c r="O108">
        <v>82</v>
      </c>
      <c r="P108">
        <v>2.6148124035674085</v>
      </c>
      <c r="Q108">
        <v>-0.26362719845316818</v>
      </c>
      <c r="R108">
        <v>-0.81990942250194998</v>
      </c>
      <c r="S108"/>
      <c r="T108"/>
      <c r="U108"/>
      <c r="V108"/>
      <c r="W108"/>
    </row>
    <row r="109" spans="1:23" x14ac:dyDescent="0.35">
      <c r="O109">
        <v>83</v>
      </c>
      <c r="P109">
        <v>2.6230941761797726</v>
      </c>
      <c r="Q109">
        <v>-0.32665685547861356</v>
      </c>
      <c r="R109">
        <v>-1.0159385499798923</v>
      </c>
      <c r="S109"/>
      <c r="T109"/>
      <c r="U109"/>
      <c r="V109"/>
      <c r="W109"/>
    </row>
    <row r="110" spans="1:23" x14ac:dyDescent="0.35">
      <c r="O110">
        <v>84</v>
      </c>
      <c r="P110">
        <v>2.6319530754134401</v>
      </c>
      <c r="Q110">
        <v>-0.4412343948257007</v>
      </c>
      <c r="R110">
        <v>-1.3722872297404638</v>
      </c>
      <c r="S110"/>
      <c r="T110"/>
      <c r="U110"/>
      <c r="V110"/>
      <c r="W110"/>
    </row>
    <row r="111" spans="1:23" x14ac:dyDescent="0.35">
      <c r="O111">
        <v>85</v>
      </c>
      <c r="P111">
        <v>2.6334557735358368</v>
      </c>
      <c r="Q111">
        <v>-0.32265301974514227</v>
      </c>
      <c r="R111">
        <v>-1.0034861829127428</v>
      </c>
      <c r="S111"/>
      <c r="T111"/>
      <c r="U111"/>
      <c r="V111"/>
      <c r="W111"/>
    </row>
    <row r="112" spans="1:23" x14ac:dyDescent="0.35">
      <c r="O112">
        <v>86</v>
      </c>
      <c r="P112">
        <v>2.6613496784619985</v>
      </c>
      <c r="Q112">
        <v>-6.1936269162021773E-2</v>
      </c>
      <c r="R112">
        <v>-0.19262857162888583</v>
      </c>
      <c r="S112"/>
      <c r="T112"/>
      <c r="U112"/>
      <c r="V112"/>
      <c r="W112"/>
    </row>
    <row r="113" spans="15:23" x14ac:dyDescent="0.35">
      <c r="O113">
        <v>87</v>
      </c>
      <c r="P113">
        <v>2.6832067934916362</v>
      </c>
      <c r="Q113">
        <v>0.41872486123986219</v>
      </c>
      <c r="R113">
        <v>1.3022801182153922</v>
      </c>
      <c r="S113"/>
      <c r="T113"/>
      <c r="U113"/>
      <c r="V113"/>
      <c r="W113"/>
    </row>
    <row r="114" spans="15:23" x14ac:dyDescent="0.35">
      <c r="O114">
        <v>88</v>
      </c>
      <c r="P114">
        <v>2.6973177080881952</v>
      </c>
      <c r="Q114">
        <v>-2.180029626816582E-2</v>
      </c>
      <c r="R114">
        <v>-6.7801305891351388E-2</v>
      </c>
      <c r="S114"/>
      <c r="T114"/>
      <c r="U114"/>
      <c r="V114"/>
      <c r="W114"/>
    </row>
    <row r="115" spans="15:23" x14ac:dyDescent="0.35">
      <c r="O115">
        <v>89</v>
      </c>
      <c r="P115">
        <v>2.7191549662592212</v>
      </c>
      <c r="Q115">
        <v>0.22815059597042797</v>
      </c>
      <c r="R115">
        <v>0.70957330838084953</v>
      </c>
      <c r="S115"/>
      <c r="T115"/>
      <c r="U115"/>
      <c r="V115"/>
      <c r="W115"/>
    </row>
    <row r="116" spans="15:23" x14ac:dyDescent="0.35">
      <c r="O116">
        <v>90</v>
      </c>
      <c r="P116">
        <v>2.73077351856218</v>
      </c>
      <c r="Q116">
        <v>0.40164060419452685</v>
      </c>
      <c r="R116">
        <v>1.2491462101432929</v>
      </c>
      <c r="S116"/>
      <c r="T116"/>
      <c r="U116"/>
      <c r="V116"/>
      <c r="W116"/>
    </row>
    <row r="117" spans="15:23" x14ac:dyDescent="0.35">
      <c r="O117">
        <v>91</v>
      </c>
      <c r="P117">
        <v>2.7442662392554151</v>
      </c>
      <c r="Q117">
        <v>0.47458628817398552</v>
      </c>
      <c r="R117">
        <v>1.4760152660545796</v>
      </c>
      <c r="S117"/>
      <c r="T117"/>
      <c r="U117"/>
      <c r="V117"/>
      <c r="W117"/>
    </row>
    <row r="118" spans="15:23" x14ac:dyDescent="0.35">
      <c r="O118">
        <v>92</v>
      </c>
      <c r="P118">
        <v>2.7446366503203223</v>
      </c>
      <c r="Q118">
        <v>0.54305595363130887</v>
      </c>
      <c r="R118">
        <v>1.6889634147790309</v>
      </c>
      <c r="S118"/>
      <c r="T118"/>
      <c r="U118"/>
      <c r="V118"/>
      <c r="W118"/>
    </row>
    <row r="119" spans="15:23" x14ac:dyDescent="0.35">
      <c r="O119">
        <v>93</v>
      </c>
      <c r="P119">
        <v>2.7503009657301307</v>
      </c>
      <c r="Q119">
        <v>-0.39644809668253966</v>
      </c>
      <c r="R119">
        <v>-1.2329969438290784</v>
      </c>
      <c r="S119"/>
      <c r="T119"/>
      <c r="U119"/>
      <c r="V119"/>
      <c r="W119"/>
    </row>
    <row r="120" spans="15:23" x14ac:dyDescent="0.35">
      <c r="O120">
        <v>94</v>
      </c>
      <c r="P120">
        <v>2.764696126581133</v>
      </c>
      <c r="Q120">
        <v>-0.17008704266872154</v>
      </c>
      <c r="R120">
        <v>-0.52898930667182098</v>
      </c>
      <c r="S120"/>
      <c r="T120"/>
      <c r="U120"/>
      <c r="V120"/>
      <c r="W120"/>
    </row>
    <row r="121" spans="15:23" x14ac:dyDescent="0.35">
      <c r="O121">
        <v>95</v>
      </c>
      <c r="P121">
        <v>2.7682658696914926</v>
      </c>
      <c r="Q121">
        <v>-0.22365763431632413</v>
      </c>
      <c r="R121">
        <v>-0.69559970620036693</v>
      </c>
      <c r="S121"/>
      <c r="T121"/>
      <c r="U121"/>
      <c r="V121"/>
      <c r="W121"/>
    </row>
    <row r="122" spans="15:23" x14ac:dyDescent="0.35">
      <c r="O122">
        <v>96</v>
      </c>
      <c r="P122">
        <v>2.7853782110370844</v>
      </c>
      <c r="Q122">
        <v>0.1697244227486121</v>
      </c>
      <c r="R122">
        <v>0.52786151905723067</v>
      </c>
      <c r="S122"/>
      <c r="T122"/>
      <c r="U122"/>
      <c r="V122"/>
      <c r="W122"/>
    </row>
    <row r="123" spans="15:23" x14ac:dyDescent="0.35">
      <c r="O123">
        <v>97</v>
      </c>
      <c r="P123">
        <v>2.7860924332769956</v>
      </c>
      <c r="Q123">
        <v>-0.35986870078680377</v>
      </c>
      <c r="R123">
        <v>-1.1192310215709815</v>
      </c>
      <c r="S123"/>
      <c r="T123"/>
      <c r="U123"/>
      <c r="V123"/>
      <c r="W123"/>
    </row>
    <row r="124" spans="15:23" x14ac:dyDescent="0.35">
      <c r="O124">
        <v>98</v>
      </c>
      <c r="P124">
        <v>2.7887476262863782</v>
      </c>
      <c r="Q124">
        <v>8.0863579462476576E-2</v>
      </c>
      <c r="R124">
        <v>0.25149457691596133</v>
      </c>
      <c r="S124"/>
      <c r="T124"/>
      <c r="U124"/>
      <c r="V124"/>
      <c r="W124"/>
    </row>
    <row r="125" spans="15:23" x14ac:dyDescent="0.35">
      <c r="O125">
        <v>99</v>
      </c>
      <c r="P125">
        <v>2.79399231897413</v>
      </c>
      <c r="Q125">
        <v>0.21826090000822296</v>
      </c>
      <c r="R125">
        <v>0.67881527221208959</v>
      </c>
      <c r="S125"/>
      <c r="T125"/>
      <c r="U125"/>
      <c r="V125"/>
      <c r="W125"/>
    </row>
    <row r="126" spans="15:23" ht="13.15" thickBot="1" x14ac:dyDescent="0.4">
      <c r="O126" s="1">
        <v>100</v>
      </c>
      <c r="P126" s="1">
        <v>2.8291149490019891</v>
      </c>
      <c r="Q126" s="1">
        <v>5.4830871246351442E-2</v>
      </c>
      <c r="R126" s="1">
        <v>0.17053000692893611</v>
      </c>
      <c r="S126"/>
      <c r="T126"/>
      <c r="U126"/>
      <c r="V126"/>
      <c r="W126"/>
    </row>
  </sheetData>
  <mergeCells count="4">
    <mergeCell ref="K3:M3"/>
    <mergeCell ref="K12:M12"/>
    <mergeCell ref="K15:M15"/>
    <mergeCell ref="K22:M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3F13-70B6-4085-B945-211DA3F753DC}">
  <dimension ref="A1:W126"/>
  <sheetViews>
    <sheetView topLeftCell="D1" workbookViewId="0">
      <selection activeCell="O3" sqref="O3:W126"/>
    </sheetView>
  </sheetViews>
  <sheetFormatPr defaultColWidth="9" defaultRowHeight="12.75" x14ac:dyDescent="0.35"/>
  <cols>
    <col min="1" max="1" width="14" style="11" customWidth="1"/>
    <col min="2" max="2" width="12.73046875" style="11" customWidth="1"/>
    <col min="3" max="3" width="15" style="11" customWidth="1"/>
    <col min="4" max="4" width="13" style="11" customWidth="1"/>
    <col min="5" max="5" width="13.265625" style="11" customWidth="1"/>
    <col min="6" max="6" width="14.3984375" style="11" customWidth="1"/>
    <col min="7" max="7" width="13.265625" style="11" customWidth="1"/>
    <col min="8" max="8" width="13.3984375" style="11" customWidth="1"/>
    <col min="9" max="9" width="17.73046875" style="11" customWidth="1"/>
    <col min="10" max="16384" width="9" style="11"/>
  </cols>
  <sheetData>
    <row r="1" spans="1:2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/>
      <c r="K1" s="4"/>
      <c r="L1" s="4"/>
      <c r="M1" s="4"/>
    </row>
    <row r="2" spans="1:23" x14ac:dyDescent="0.35">
      <c r="A2">
        <v>2.3277245554842799E-2</v>
      </c>
      <c r="B2">
        <f t="shared" ref="B2:B65" si="0">A2*$L$4+$L$5</f>
        <v>1.0465544911096856</v>
      </c>
      <c r="C2">
        <v>1.5751921937076223</v>
      </c>
      <c r="D2">
        <f>A2-$L$8</f>
        <v>-0.5278898819006046</v>
      </c>
      <c r="E2">
        <f>C2-$L$9</f>
        <v>-0.50341875742637887</v>
      </c>
      <c r="F2">
        <f>D2*E2</f>
        <v>0.26574966840436026</v>
      </c>
      <c r="G2">
        <f>D2*D2</f>
        <v>0.27866772741303425</v>
      </c>
      <c r="H2">
        <f>E2*E2</f>
        <v>0.25343044532871928</v>
      </c>
      <c r="I2">
        <f>(P27-$L$9)^2</f>
        <v>1.2460302202245255</v>
      </c>
      <c r="J2" s="7"/>
      <c r="K2" s="4"/>
      <c r="L2" s="4"/>
      <c r="M2" s="4"/>
    </row>
    <row r="3" spans="1:23" x14ac:dyDescent="0.35">
      <c r="A3">
        <v>2.9404884958406999E-2</v>
      </c>
      <c r="B3">
        <f t="shared" si="0"/>
        <v>1.058809769916814</v>
      </c>
      <c r="C3">
        <v>1.7299442075297775</v>
      </c>
      <c r="D3">
        <f t="shared" ref="D3:D66" si="1">A3-$L$8</f>
        <v>-0.5217622424970404</v>
      </c>
      <c r="E3">
        <f t="shared" ref="E3:E66" si="2">C3-$L$9</f>
        <v>-0.34866674360422367</v>
      </c>
      <c r="F3">
        <f t="shared" ref="F3:F66" si="3">D3*E3</f>
        <v>0.18192114202708037</v>
      </c>
      <c r="G3">
        <f t="shared" ref="G3:H66" si="4">D3*D3</f>
        <v>0.27223583769554038</v>
      </c>
      <c r="H3">
        <f t="shared" si="4"/>
        <v>0.12156849809557345</v>
      </c>
      <c r="I3">
        <f t="shared" ref="I3:I66" si="5">(P28-$L$9)^2</f>
        <v>1.2172707760091925</v>
      </c>
      <c r="J3" s="4"/>
      <c r="K3" s="28" t="s">
        <v>9</v>
      </c>
      <c r="L3" s="28"/>
      <c r="M3" s="28"/>
      <c r="O3" t="s">
        <v>10</v>
      </c>
      <c r="P3"/>
      <c r="Q3"/>
      <c r="R3"/>
      <c r="S3"/>
      <c r="T3"/>
      <c r="U3"/>
      <c r="V3"/>
      <c r="W3"/>
    </row>
    <row r="4" spans="1:23" ht="13.15" thickBot="1" x14ac:dyDescent="0.4">
      <c r="A4">
        <v>2.97647603825416E-2</v>
      </c>
      <c r="B4">
        <f t="shared" si="0"/>
        <v>1.0595295207650832</v>
      </c>
      <c r="C4">
        <v>1.0435288106334837</v>
      </c>
      <c r="D4">
        <f t="shared" si="1"/>
        <v>-0.52140236707290577</v>
      </c>
      <c r="E4">
        <f t="shared" si="2"/>
        <v>-1.0350821405005175</v>
      </c>
      <c r="F4">
        <f t="shared" si="3"/>
        <v>0.53969427817185989</v>
      </c>
      <c r="G4">
        <f t="shared" si="4"/>
        <v>0.27186042838922919</v>
      </c>
      <c r="H4">
        <f t="shared" si="4"/>
        <v>1.0713950375831331</v>
      </c>
      <c r="I4">
        <f t="shared" si="5"/>
        <v>1.2155921771094929</v>
      </c>
      <c r="J4" s="4"/>
      <c r="K4" s="12" t="s">
        <v>11</v>
      </c>
      <c r="L4" s="12">
        <v>2</v>
      </c>
      <c r="M4" s="12"/>
      <c r="O4"/>
      <c r="P4"/>
      <c r="Q4"/>
      <c r="R4"/>
      <c r="S4"/>
      <c r="T4"/>
      <c r="U4"/>
      <c r="V4"/>
      <c r="W4"/>
    </row>
    <row r="5" spans="1:23" x14ac:dyDescent="0.35">
      <c r="A5">
        <v>4.1090561495908201E-2</v>
      </c>
      <c r="B5">
        <f t="shared" si="0"/>
        <v>1.0821811229918163</v>
      </c>
      <c r="C5">
        <v>1.2389691637043523</v>
      </c>
      <c r="D5">
        <f t="shared" si="1"/>
        <v>-0.51007656595953921</v>
      </c>
      <c r="E5">
        <f t="shared" si="2"/>
        <v>-0.8396417874296489</v>
      </c>
      <c r="F5">
        <f t="shared" si="3"/>
        <v>0.42828159956824469</v>
      </c>
      <c r="G5">
        <f t="shared" si="4"/>
        <v>0.26017810314107614</v>
      </c>
      <c r="H5">
        <f t="shared" si="4"/>
        <v>0.70499833119805566</v>
      </c>
      <c r="I5">
        <f t="shared" si="5"/>
        <v>1.1633560231894684</v>
      </c>
      <c r="J5" s="4"/>
      <c r="K5" s="12" t="s">
        <v>12</v>
      </c>
      <c r="L5" s="12">
        <v>1</v>
      </c>
      <c r="M5" s="12"/>
      <c r="O5" s="5" t="s">
        <v>13</v>
      </c>
      <c r="P5" s="5"/>
      <c r="Q5"/>
      <c r="R5"/>
      <c r="S5"/>
      <c r="T5"/>
      <c r="U5"/>
      <c r="V5"/>
      <c r="W5"/>
    </row>
    <row r="6" spans="1:23" x14ac:dyDescent="0.35">
      <c r="A6">
        <v>4.1915539319587601E-2</v>
      </c>
      <c r="B6">
        <f t="shared" si="0"/>
        <v>1.0838310786391752</v>
      </c>
      <c r="C6">
        <v>1.1591327401631706</v>
      </c>
      <c r="D6">
        <f t="shared" si="1"/>
        <v>-0.5092515881358598</v>
      </c>
      <c r="E6">
        <f t="shared" si="2"/>
        <v>-0.9194782109708306</v>
      </c>
      <c r="F6">
        <f t="shared" si="3"/>
        <v>0.46824573919321461</v>
      </c>
      <c r="G6">
        <f t="shared" si="4"/>
        <v>0.25933718001889539</v>
      </c>
      <c r="H6">
        <f t="shared" si="4"/>
        <v>0.84544018045011926</v>
      </c>
      <c r="I6">
        <f t="shared" si="5"/>
        <v>1.1595959335915444</v>
      </c>
      <c r="J6" s="4"/>
      <c r="K6" s="4"/>
      <c r="L6" s="4"/>
      <c r="M6" s="4"/>
      <c r="O6" t="s">
        <v>14</v>
      </c>
      <c r="P6">
        <v>0.83252510027440785</v>
      </c>
      <c r="Q6"/>
      <c r="R6"/>
      <c r="S6"/>
      <c r="T6"/>
      <c r="U6"/>
      <c r="V6"/>
      <c r="W6"/>
    </row>
    <row r="7" spans="1:23" x14ac:dyDescent="0.35">
      <c r="A7">
        <v>4.8201481149293901E-2</v>
      </c>
      <c r="B7">
        <f t="shared" si="0"/>
        <v>1.0964029622985878</v>
      </c>
      <c r="C7">
        <v>0.44121688701475836</v>
      </c>
      <c r="D7">
        <f t="shared" si="1"/>
        <v>-0.50296564630615348</v>
      </c>
      <c r="E7">
        <f t="shared" si="2"/>
        <v>-1.6373940641192428</v>
      </c>
      <c r="F7">
        <f t="shared" si="3"/>
        <v>0.82355296371759423</v>
      </c>
      <c r="G7">
        <f t="shared" si="4"/>
        <v>0.25297444136416669</v>
      </c>
      <c r="H7">
        <f t="shared" si="4"/>
        <v>2.6810593212129312</v>
      </c>
      <c r="I7">
        <f t="shared" si="5"/>
        <v>1.1311456902828469</v>
      </c>
      <c r="J7" s="4"/>
      <c r="K7" s="4"/>
      <c r="L7" s="4"/>
      <c r="M7" s="4"/>
      <c r="O7" t="s">
        <v>15</v>
      </c>
      <c r="P7">
        <v>0.69309804258691277</v>
      </c>
      <c r="Q7"/>
      <c r="R7"/>
      <c r="S7"/>
      <c r="T7"/>
      <c r="U7"/>
      <c r="V7"/>
      <c r="W7"/>
    </row>
    <row r="8" spans="1:23" x14ac:dyDescent="0.35">
      <c r="A8">
        <v>6.2883950013014597E-2</v>
      </c>
      <c r="B8">
        <f t="shared" si="0"/>
        <v>1.1257679000260292</v>
      </c>
      <c r="C8">
        <v>1.0935923053797456</v>
      </c>
      <c r="D8">
        <f t="shared" si="1"/>
        <v>-0.48828317744243277</v>
      </c>
      <c r="E8">
        <f t="shared" si="2"/>
        <v>-0.98501864575425557</v>
      </c>
      <c r="F8">
        <f t="shared" si="3"/>
        <v>0.48096803418893003</v>
      </c>
      <c r="G8">
        <f t="shared" si="4"/>
        <v>0.2384204613732783</v>
      </c>
      <c r="H8">
        <f t="shared" si="4"/>
        <v>0.97026173248354763</v>
      </c>
      <c r="I8">
        <f t="shared" si="5"/>
        <v>1.0660692673273062</v>
      </c>
      <c r="J8" s="4"/>
      <c r="K8" s="4" t="s">
        <v>16</v>
      </c>
      <c r="L8" s="4">
        <f>AVERAGE(A2:A101)</f>
        <v>0.55116712745544738</v>
      </c>
      <c r="M8" s="4"/>
      <c r="O8" t="s">
        <v>17</v>
      </c>
      <c r="P8">
        <v>0.68996638996024862</v>
      </c>
      <c r="Q8"/>
      <c r="R8"/>
      <c r="S8"/>
      <c r="T8"/>
      <c r="U8"/>
      <c r="V8"/>
      <c r="W8"/>
    </row>
    <row r="9" spans="1:23" x14ac:dyDescent="0.35">
      <c r="A9">
        <v>7.37291581949263E-2</v>
      </c>
      <c r="B9">
        <f t="shared" si="0"/>
        <v>1.1474583163898526</v>
      </c>
      <c r="C9">
        <v>0.75436877857067164</v>
      </c>
      <c r="D9">
        <f t="shared" si="1"/>
        <v>-0.47743796926052107</v>
      </c>
      <c r="E9">
        <f t="shared" si="2"/>
        <v>-1.3242421725633295</v>
      </c>
      <c r="F9">
        <f t="shared" si="3"/>
        <v>0.63224349367777655</v>
      </c>
      <c r="G9">
        <f t="shared" si="4"/>
        <v>0.22794701449161026</v>
      </c>
      <c r="H9">
        <f t="shared" si="4"/>
        <v>1.753617331595247</v>
      </c>
      <c r="I9">
        <f t="shared" si="5"/>
        <v>1.0192384719365934</v>
      </c>
      <c r="J9" s="4"/>
      <c r="K9" s="4" t="s">
        <v>18</v>
      </c>
      <c r="L9" s="4">
        <f>AVERAGE(C2:C101)</f>
        <v>2.0786109511340012</v>
      </c>
      <c r="M9" s="4"/>
      <c r="O9" t="s">
        <v>19</v>
      </c>
      <c r="P9">
        <v>0.41338066816273533</v>
      </c>
      <c r="Q9"/>
      <c r="R9"/>
      <c r="S9"/>
      <c r="T9"/>
      <c r="U9"/>
      <c r="V9"/>
      <c r="W9"/>
    </row>
    <row r="10" spans="1:23" ht="13.15" thickBot="1" x14ac:dyDescent="0.4">
      <c r="A10">
        <v>9.6032873449275594E-2</v>
      </c>
      <c r="B10">
        <f t="shared" si="0"/>
        <v>1.1920657468985512</v>
      </c>
      <c r="C10">
        <v>0.61436010805769659</v>
      </c>
      <c r="D10">
        <f t="shared" si="1"/>
        <v>-0.4551342540061718</v>
      </c>
      <c r="E10">
        <f t="shared" si="2"/>
        <v>-1.4642508430763046</v>
      </c>
      <c r="F10">
        <f t="shared" si="3"/>
        <v>0.66643071514144203</v>
      </c>
      <c r="G10">
        <f t="shared" si="4"/>
        <v>0.20714718916975453</v>
      </c>
      <c r="H10">
        <f t="shared" si="4"/>
        <v>2.1440305314496686</v>
      </c>
      <c r="I10">
        <f t="shared" si="5"/>
        <v>0.92623448052710478</v>
      </c>
      <c r="J10" s="4"/>
      <c r="K10" s="4"/>
      <c r="L10" s="4"/>
      <c r="M10" s="4"/>
      <c r="O10" s="1" t="s">
        <v>20</v>
      </c>
      <c r="P10" s="1">
        <v>100</v>
      </c>
      <c r="Q10"/>
      <c r="R10"/>
      <c r="S10"/>
      <c r="T10"/>
      <c r="U10"/>
      <c r="V10"/>
      <c r="W10"/>
    </row>
    <row r="11" spans="1:23" x14ac:dyDescent="0.35">
      <c r="A11">
        <v>0.102108978867122</v>
      </c>
      <c r="B11">
        <f t="shared" si="0"/>
        <v>1.204217957734244</v>
      </c>
      <c r="C11">
        <v>1.258626167497034</v>
      </c>
      <c r="D11">
        <f t="shared" si="1"/>
        <v>-0.44905814858832538</v>
      </c>
      <c r="E11">
        <f t="shared" si="2"/>
        <v>-0.81998478363696714</v>
      </c>
      <c r="F11">
        <f t="shared" si="3"/>
        <v>0.36822084881061501</v>
      </c>
      <c r="G11">
        <f t="shared" si="4"/>
        <v>0.20165322081357451</v>
      </c>
      <c r="H11">
        <f t="shared" si="4"/>
        <v>0.67237504539616377</v>
      </c>
      <c r="I11">
        <f t="shared" si="5"/>
        <v>0.90166884221545662</v>
      </c>
      <c r="J11" s="4"/>
      <c r="K11" s="4"/>
      <c r="L11" s="4"/>
      <c r="M11" s="4"/>
      <c r="O11"/>
      <c r="P11"/>
      <c r="Q11"/>
      <c r="R11"/>
      <c r="S11"/>
      <c r="T11"/>
      <c r="U11"/>
      <c r="V11"/>
      <c r="W11"/>
    </row>
    <row r="12" spans="1:23" ht="13.15" thickBot="1" x14ac:dyDescent="0.4">
      <c r="A12">
        <v>0.118786205466653</v>
      </c>
      <c r="B12">
        <f t="shared" si="0"/>
        <v>1.2375724109333059</v>
      </c>
      <c r="C12">
        <v>0.84222874108513657</v>
      </c>
      <c r="D12">
        <f t="shared" si="1"/>
        <v>-0.43238092198879441</v>
      </c>
      <c r="E12">
        <f t="shared" si="2"/>
        <v>-1.2363822100488646</v>
      </c>
      <c r="F12">
        <f t="shared" si="3"/>
        <v>0.53458807991147139</v>
      </c>
      <c r="G12">
        <f t="shared" si="4"/>
        <v>0.18695326169987991</v>
      </c>
      <c r="H12">
        <f t="shared" si="4"/>
        <v>1.5286409693253147</v>
      </c>
      <c r="I12">
        <f t="shared" si="5"/>
        <v>0.83593969064929752</v>
      </c>
      <c r="J12" s="4"/>
      <c r="K12" s="29" t="s">
        <v>21</v>
      </c>
      <c r="L12" s="29"/>
      <c r="M12" s="29"/>
      <c r="O12" t="s">
        <v>22</v>
      </c>
      <c r="P12"/>
      <c r="Q12"/>
      <c r="R12"/>
      <c r="S12"/>
      <c r="T12"/>
      <c r="U12"/>
      <c r="V12"/>
      <c r="W12"/>
    </row>
    <row r="13" spans="1:23" x14ac:dyDescent="0.35">
      <c r="A13">
        <v>0.130581509060721</v>
      </c>
      <c r="B13">
        <f t="shared" si="0"/>
        <v>1.2611630181214419</v>
      </c>
      <c r="C13">
        <v>0.9114029681485285</v>
      </c>
      <c r="D13">
        <f t="shared" si="1"/>
        <v>-0.42058561839472641</v>
      </c>
      <c r="E13">
        <f t="shared" si="2"/>
        <v>-1.1672079829854727</v>
      </c>
      <c r="F13">
        <f t="shared" si="3"/>
        <v>0.49091089131920634</v>
      </c>
      <c r="G13">
        <f t="shared" si="4"/>
        <v>0.17689226240047443</v>
      </c>
      <c r="H13">
        <f t="shared" si="4"/>
        <v>1.3623744755450156</v>
      </c>
      <c r="I13">
        <f t="shared" si="5"/>
        <v>0.79095310648651795</v>
      </c>
      <c r="J13" s="4"/>
      <c r="K13" s="13" t="s">
        <v>23</v>
      </c>
      <c r="L13" s="13">
        <f>(SUM(F2:F101))/((SQRT(SUM(G2:G101)))*(SQRT(SUM(H2:H101))))</f>
        <v>0.8325251002744074</v>
      </c>
      <c r="M13" s="13"/>
      <c r="O13" s="2"/>
      <c r="P13" s="2" t="s">
        <v>24</v>
      </c>
      <c r="Q13" s="2" t="s">
        <v>25</v>
      </c>
      <c r="R13" s="2" t="s">
        <v>26</v>
      </c>
      <c r="S13" s="2" t="s">
        <v>27</v>
      </c>
      <c r="T13" s="2" t="s">
        <v>28</v>
      </c>
      <c r="U13"/>
      <c r="V13"/>
      <c r="W13"/>
    </row>
    <row r="14" spans="1:23" x14ac:dyDescent="0.35">
      <c r="A14">
        <v>0.162932576925785</v>
      </c>
      <c r="B14">
        <f t="shared" si="0"/>
        <v>1.32586515385157</v>
      </c>
      <c r="C14">
        <v>0.88860490076468146</v>
      </c>
      <c r="D14">
        <f t="shared" si="1"/>
        <v>-0.38823455052966238</v>
      </c>
      <c r="E14">
        <f t="shared" si="2"/>
        <v>-1.1900060503693197</v>
      </c>
      <c r="F14">
        <f t="shared" si="3"/>
        <v>0.46200146409271159</v>
      </c>
      <c r="G14">
        <f t="shared" si="4"/>
        <v>0.15072606622496898</v>
      </c>
      <c r="H14">
        <f t="shared" si="4"/>
        <v>1.4161143999155879</v>
      </c>
      <c r="I14">
        <f t="shared" si="5"/>
        <v>0.67395401410622757</v>
      </c>
      <c r="J14" s="4"/>
      <c r="K14" s="4"/>
      <c r="L14" s="4"/>
      <c r="M14" s="4"/>
      <c r="O14" t="s">
        <v>29</v>
      </c>
      <c r="P14">
        <v>1</v>
      </c>
      <c r="Q14">
        <v>37.819990502550411</v>
      </c>
      <c r="R14">
        <v>37.819990502550411</v>
      </c>
      <c r="S14">
        <v>221.32021817668925</v>
      </c>
      <c r="T14">
        <v>7.0129766460019663E-27</v>
      </c>
      <c r="U14"/>
      <c r="V14"/>
      <c r="W14"/>
    </row>
    <row r="15" spans="1:23" x14ac:dyDescent="0.35">
      <c r="A15">
        <v>0.17299762955484099</v>
      </c>
      <c r="B15">
        <f t="shared" si="0"/>
        <v>1.345995259109682</v>
      </c>
      <c r="C15">
        <v>0.79576065897339954</v>
      </c>
      <c r="D15">
        <f t="shared" si="1"/>
        <v>-0.37816949790060639</v>
      </c>
      <c r="E15">
        <f t="shared" si="2"/>
        <v>-1.2828502921606018</v>
      </c>
      <c r="F15">
        <f t="shared" si="3"/>
        <v>0.48513485086802099</v>
      </c>
      <c r="G15">
        <f t="shared" si="4"/>
        <v>0.14301216914239673</v>
      </c>
      <c r="H15">
        <f t="shared" si="4"/>
        <v>1.6457048720965413</v>
      </c>
      <c r="I15">
        <f t="shared" si="5"/>
        <v>0.63946222357915128</v>
      </c>
      <c r="J15" s="4"/>
      <c r="K15" s="30" t="s">
        <v>30</v>
      </c>
      <c r="L15" s="30"/>
      <c r="M15" s="30"/>
      <c r="O15" t="s">
        <v>31</v>
      </c>
      <c r="P15">
        <v>98</v>
      </c>
      <c r="Q15">
        <v>16.746590527445612</v>
      </c>
      <c r="R15">
        <v>0.17088357681066951</v>
      </c>
      <c r="S15"/>
      <c r="T15"/>
      <c r="U15"/>
      <c r="V15"/>
      <c r="W15"/>
    </row>
    <row r="16" spans="1:23" ht="13.15" thickBot="1" x14ac:dyDescent="0.4">
      <c r="A16">
        <v>0.18210732067763799</v>
      </c>
      <c r="B16">
        <f t="shared" si="0"/>
        <v>1.364214641355276</v>
      </c>
      <c r="C16">
        <v>0.98887716815138282</v>
      </c>
      <c r="D16">
        <f t="shared" si="1"/>
        <v>-0.36905980677780936</v>
      </c>
      <c r="E16">
        <f t="shared" si="2"/>
        <v>-1.0897337829826184</v>
      </c>
      <c r="F16">
        <f t="shared" si="3"/>
        <v>0.40217693938681637</v>
      </c>
      <c r="G16">
        <f t="shared" si="4"/>
        <v>0.13620514097887398</v>
      </c>
      <c r="H16">
        <f t="shared" si="4"/>
        <v>1.1875197177736083</v>
      </c>
      <c r="I16">
        <f t="shared" si="5"/>
        <v>0.60902539158425972</v>
      </c>
      <c r="J16" s="4"/>
      <c r="K16" s="14" t="s">
        <v>32</v>
      </c>
      <c r="L16" s="14">
        <f>L13*L13</f>
        <v>0.6930980425869121</v>
      </c>
      <c r="M16" s="14"/>
      <c r="O16" s="1" t="s">
        <v>33</v>
      </c>
      <c r="P16" s="1">
        <v>99</v>
      </c>
      <c r="Q16" s="1">
        <v>54.566581029996023</v>
      </c>
      <c r="R16" s="1"/>
      <c r="S16" s="1"/>
      <c r="T16" s="1"/>
      <c r="U16"/>
      <c r="V16"/>
      <c r="W16"/>
    </row>
    <row r="17" spans="1:23" ht="13.15" thickBot="1" x14ac:dyDescent="0.4">
      <c r="A17">
        <v>0.19903527288686201</v>
      </c>
      <c r="B17">
        <f t="shared" si="0"/>
        <v>1.3980705457737241</v>
      </c>
      <c r="C17">
        <v>2.0213308038118454</v>
      </c>
      <c r="D17">
        <f t="shared" si="1"/>
        <v>-0.35213185456858537</v>
      </c>
      <c r="E17">
        <f t="shared" si="2"/>
        <v>-5.7280147322155806E-2</v>
      </c>
      <c r="F17">
        <f t="shared" si="3"/>
        <v>2.0170164506512513E-2</v>
      </c>
      <c r="G17">
        <f t="shared" si="4"/>
        <v>0.12399684300191136</v>
      </c>
      <c r="H17">
        <f t="shared" si="4"/>
        <v>3.2810152772478731E-3</v>
      </c>
      <c r="I17">
        <f t="shared" si="5"/>
        <v>0.55443741199287067</v>
      </c>
      <c r="J17" s="4"/>
      <c r="K17" s="4"/>
      <c r="L17" s="4"/>
      <c r="M17" s="4"/>
      <c r="O17"/>
      <c r="P17"/>
      <c r="Q17"/>
      <c r="R17"/>
      <c r="S17"/>
      <c r="T17"/>
      <c r="U17"/>
      <c r="V17"/>
      <c r="W17"/>
    </row>
    <row r="18" spans="1:23" x14ac:dyDescent="0.35">
      <c r="A18">
        <v>0.21769834850193701</v>
      </c>
      <c r="B18">
        <f t="shared" si="0"/>
        <v>1.4353966970038741</v>
      </c>
      <c r="C18">
        <v>1.1352928649703324</v>
      </c>
      <c r="D18">
        <f t="shared" si="1"/>
        <v>-0.33346877895351035</v>
      </c>
      <c r="E18">
        <f t="shared" si="2"/>
        <v>-0.94331808616366875</v>
      </c>
      <c r="F18">
        <f t="shared" si="3"/>
        <v>0.3145671303577609</v>
      </c>
      <c r="G18">
        <f t="shared" si="4"/>
        <v>0.11120142653674514</v>
      </c>
      <c r="H18">
        <f t="shared" si="4"/>
        <v>0.88984901168348673</v>
      </c>
      <c r="I18">
        <f t="shared" si="5"/>
        <v>0.49722420060321992</v>
      </c>
      <c r="J18" s="4"/>
      <c r="K18" s="4"/>
      <c r="L18" s="4"/>
      <c r="M18" s="4"/>
      <c r="O18" s="2"/>
      <c r="P18" s="2" t="s">
        <v>34</v>
      </c>
      <c r="Q18" s="2" t="s">
        <v>19</v>
      </c>
      <c r="R18" s="2" t="s">
        <v>35</v>
      </c>
      <c r="S18" s="2" t="s">
        <v>36</v>
      </c>
      <c r="T18" s="2" t="s">
        <v>37</v>
      </c>
      <c r="U18" s="2" t="s">
        <v>38</v>
      </c>
      <c r="V18" s="2" t="s">
        <v>39</v>
      </c>
      <c r="W18" s="2" t="s">
        <v>40</v>
      </c>
    </row>
    <row r="19" spans="1:23" x14ac:dyDescent="0.35">
      <c r="A19">
        <v>0.220209909960456</v>
      </c>
      <c r="B19">
        <f t="shared" si="0"/>
        <v>1.4404198199209119</v>
      </c>
      <c r="C19">
        <v>2.1131615475328358</v>
      </c>
      <c r="D19">
        <f t="shared" si="1"/>
        <v>-0.33095721749499141</v>
      </c>
      <c r="E19">
        <f t="shared" si="2"/>
        <v>3.4550596398834621E-2</v>
      </c>
      <c r="F19">
        <f t="shared" si="3"/>
        <v>-1.1434769246950777E-2</v>
      </c>
      <c r="G19">
        <f t="shared" si="4"/>
        <v>0.10953267981202705</v>
      </c>
      <c r="H19">
        <f t="shared" si="4"/>
        <v>1.1937437115151638E-3</v>
      </c>
      <c r="I19">
        <f t="shared" si="5"/>
        <v>0.48976259438063224</v>
      </c>
      <c r="J19" s="4"/>
      <c r="K19" s="4" t="s">
        <v>41</v>
      </c>
      <c r="L19" s="4">
        <f>SUM(I2:I101)</f>
        <v>37.819990502550432</v>
      </c>
      <c r="M19" s="4"/>
      <c r="O19" t="s">
        <v>42</v>
      </c>
      <c r="P19">
        <v>0.91313247507833561</v>
      </c>
      <c r="Q19">
        <v>8.8579219402603188E-2</v>
      </c>
      <c r="R19">
        <v>10.30865344306139</v>
      </c>
      <c r="S19">
        <v>2.5907492692379722E-17</v>
      </c>
      <c r="T19">
        <v>0.73734989702810361</v>
      </c>
      <c r="U19">
        <v>1.0889150531285676</v>
      </c>
      <c r="V19">
        <v>0.73734989702810361</v>
      </c>
      <c r="W19">
        <v>1.0889150531285676</v>
      </c>
    </row>
    <row r="20" spans="1:23" ht="13.15" thickBot="1" x14ac:dyDescent="0.4">
      <c r="A20">
        <v>0.25166220464057198</v>
      </c>
      <c r="B20">
        <f t="shared" si="0"/>
        <v>1.503324409281144</v>
      </c>
      <c r="C20">
        <v>1.4921345420785244</v>
      </c>
      <c r="D20">
        <f t="shared" si="1"/>
        <v>-0.2995049228148754</v>
      </c>
      <c r="E20">
        <f t="shared" si="2"/>
        <v>-0.58647640905547682</v>
      </c>
      <c r="F20">
        <f t="shared" si="3"/>
        <v>0.17565257162690587</v>
      </c>
      <c r="G20">
        <f t="shared" si="4"/>
        <v>8.9703198790344468E-2</v>
      </c>
      <c r="H20">
        <f t="shared" si="4"/>
        <v>0.34395457837860699</v>
      </c>
      <c r="I20">
        <f t="shared" si="5"/>
        <v>0.40109738426190389</v>
      </c>
      <c r="J20" s="4"/>
      <c r="K20" s="4" t="s">
        <v>43</v>
      </c>
      <c r="L20" s="4">
        <f>SUM(H2:H101)</f>
        <v>54.566581029996023</v>
      </c>
      <c r="M20" s="4"/>
      <c r="O20" s="1" t="s">
        <v>44</v>
      </c>
      <c r="P20" s="1">
        <v>2.1145645630868559</v>
      </c>
      <c r="Q20" s="1">
        <v>0.1421380669993669</v>
      </c>
      <c r="R20" s="1">
        <v>14.876834951584605</v>
      </c>
      <c r="S20" s="1">
        <v>7.0129766460018659E-27</v>
      </c>
      <c r="T20" s="1">
        <v>1.8324961950798666</v>
      </c>
      <c r="U20" s="1">
        <v>2.396632931093845</v>
      </c>
      <c r="V20" s="1">
        <v>1.8324961950798666</v>
      </c>
      <c r="W20" s="1">
        <v>2.396632931093845</v>
      </c>
    </row>
    <row r="21" spans="1:23" x14ac:dyDescent="0.35">
      <c r="A21">
        <v>0.27057240890817702</v>
      </c>
      <c r="B21">
        <f t="shared" si="0"/>
        <v>1.541144817816354</v>
      </c>
      <c r="C21">
        <v>1.8059874106978389</v>
      </c>
      <c r="D21">
        <f t="shared" si="1"/>
        <v>-0.28059471854727036</v>
      </c>
      <c r="E21">
        <f t="shared" si="2"/>
        <v>-0.27262354043616233</v>
      </c>
      <c r="F21">
        <f t="shared" si="3"/>
        <v>7.6496725598045351E-2</v>
      </c>
      <c r="G21">
        <f t="shared" si="4"/>
        <v>7.8733396076621873E-2</v>
      </c>
      <c r="H21">
        <f t="shared" si="4"/>
        <v>7.4323594799947837E-2</v>
      </c>
      <c r="I21">
        <f t="shared" si="5"/>
        <v>0.35204719169712245</v>
      </c>
      <c r="J21" s="4"/>
      <c r="K21" s="4"/>
      <c r="L21" s="4"/>
      <c r="M21" s="4"/>
      <c r="O21"/>
      <c r="P21"/>
      <c r="Q21"/>
      <c r="R21"/>
      <c r="S21"/>
      <c r="T21"/>
      <c r="U21"/>
      <c r="V21"/>
      <c r="W21"/>
    </row>
    <row r="22" spans="1:23" x14ac:dyDescent="0.35">
      <c r="A22">
        <v>0.28274156750895202</v>
      </c>
      <c r="B22">
        <f t="shared" si="0"/>
        <v>1.5654831350179039</v>
      </c>
      <c r="C22">
        <v>1.0499737969244531</v>
      </c>
      <c r="D22">
        <f t="shared" si="1"/>
        <v>-0.26842555994649536</v>
      </c>
      <c r="E22">
        <f t="shared" si="2"/>
        <v>-1.028637154209548</v>
      </c>
      <c r="F22">
        <f t="shared" si="3"/>
        <v>0.27611250410046745</v>
      </c>
      <c r="G22">
        <f t="shared" si="4"/>
        <v>7.2052281232589582E-2</v>
      </c>
      <c r="H22">
        <f t="shared" si="4"/>
        <v>1.0580943950203174</v>
      </c>
      <c r="I22">
        <f t="shared" si="5"/>
        <v>0.32217336641517302</v>
      </c>
      <c r="J22" s="4"/>
      <c r="K22" s="31" t="s">
        <v>45</v>
      </c>
      <c r="L22" s="31"/>
      <c r="M22" s="31"/>
      <c r="O22"/>
      <c r="P22"/>
      <c r="Q22"/>
      <c r="R22"/>
      <c r="S22"/>
      <c r="T22"/>
      <c r="U22"/>
      <c r="V22"/>
      <c r="W22"/>
    </row>
    <row r="23" spans="1:23" x14ac:dyDescent="0.35">
      <c r="A23">
        <v>0.31079497671904999</v>
      </c>
      <c r="B23">
        <f t="shared" si="0"/>
        <v>1.6215899534381</v>
      </c>
      <c r="C23">
        <v>1.4531030551414645</v>
      </c>
      <c r="D23">
        <f t="shared" si="1"/>
        <v>-0.24037215073639739</v>
      </c>
      <c r="E23">
        <f t="shared" si="2"/>
        <v>-0.62550789599253664</v>
      </c>
      <c r="F23">
        <f t="shared" si="3"/>
        <v>0.15035467826232479</v>
      </c>
      <c r="G23">
        <f t="shared" si="4"/>
        <v>5.777877084964135E-2</v>
      </c>
      <c r="H23">
        <f t="shared" si="4"/>
        <v>0.39126012794901005</v>
      </c>
      <c r="I23">
        <f t="shared" si="5"/>
        <v>0.25835103057833897</v>
      </c>
      <c r="J23" s="4"/>
      <c r="K23" s="15" t="s">
        <v>46</v>
      </c>
      <c r="L23" s="15">
        <f>L19/L20</f>
        <v>0.69309804258691321</v>
      </c>
      <c r="M23" s="15"/>
      <c r="O23"/>
      <c r="P23"/>
      <c r="Q23"/>
      <c r="R23"/>
      <c r="S23"/>
      <c r="T23"/>
      <c r="U23"/>
      <c r="V23"/>
      <c r="W23"/>
    </row>
    <row r="24" spans="1:23" x14ac:dyDescent="0.35">
      <c r="A24">
        <v>0.31732385218528802</v>
      </c>
      <c r="B24">
        <f t="shared" si="0"/>
        <v>1.634647704370576</v>
      </c>
      <c r="C24">
        <v>0.98961288293042149</v>
      </c>
      <c r="D24">
        <f t="shared" si="1"/>
        <v>-0.23384327527015936</v>
      </c>
      <c r="E24">
        <f t="shared" si="2"/>
        <v>-1.0889980682035798</v>
      </c>
      <c r="F24">
        <f t="shared" si="3"/>
        <v>0.2546548750316015</v>
      </c>
      <c r="G24">
        <f t="shared" si="4"/>
        <v>5.4682677389075521E-2</v>
      </c>
      <c r="H24">
        <f t="shared" si="4"/>
        <v>1.1859167925511287</v>
      </c>
      <c r="I24">
        <f t="shared" si="5"/>
        <v>0.24450721000995787</v>
      </c>
      <c r="J24" s="4"/>
      <c r="K24" s="4"/>
      <c r="L24" s="4"/>
      <c r="M24" s="4"/>
      <c r="O24" t="s">
        <v>47</v>
      </c>
      <c r="P24"/>
      <c r="Q24"/>
      <c r="R24"/>
      <c r="S24"/>
      <c r="T24"/>
      <c r="U24"/>
      <c r="V24"/>
      <c r="W24"/>
    </row>
    <row r="25" spans="1:23" ht="13.15" thickBot="1" x14ac:dyDescent="0.4">
      <c r="A25">
        <v>0.31733022486033002</v>
      </c>
      <c r="B25">
        <f t="shared" si="0"/>
        <v>1.63466044972066</v>
      </c>
      <c r="C25">
        <v>1.8464274461662145</v>
      </c>
      <c r="D25">
        <f t="shared" si="1"/>
        <v>-0.23383690259511736</v>
      </c>
      <c r="E25">
        <f t="shared" si="2"/>
        <v>-0.23218350496778672</v>
      </c>
      <c r="F25">
        <f t="shared" si="3"/>
        <v>5.4293071635345289E-2</v>
      </c>
      <c r="G25">
        <f t="shared" si="4"/>
        <v>5.4679697015278403E-2</v>
      </c>
      <c r="H25">
        <f t="shared" si="4"/>
        <v>5.390917997912624E-2</v>
      </c>
      <c r="I25">
        <f t="shared" si="5"/>
        <v>0.24449388361635915</v>
      </c>
      <c r="J25" s="4"/>
      <c r="K25" s="4"/>
      <c r="L25" s="4"/>
      <c r="M25" s="4"/>
      <c r="O25"/>
      <c r="P25"/>
      <c r="Q25"/>
      <c r="R25"/>
      <c r="S25"/>
      <c r="T25"/>
      <c r="U25"/>
      <c r="V25"/>
      <c r="W25"/>
    </row>
    <row r="26" spans="1:23" x14ac:dyDescent="0.35">
      <c r="A26">
        <v>0.32045430490495302</v>
      </c>
      <c r="B26">
        <f t="shared" si="0"/>
        <v>1.6409086098099062</v>
      </c>
      <c r="C26">
        <v>1.9208386265260309</v>
      </c>
      <c r="D26">
        <f t="shared" si="1"/>
        <v>-0.23071282255049436</v>
      </c>
      <c r="E26">
        <f t="shared" si="2"/>
        <v>-0.1577723246079703</v>
      </c>
      <c r="F26">
        <f t="shared" si="3"/>
        <v>3.6400098330657646E-2</v>
      </c>
      <c r="G26">
        <f t="shared" si="4"/>
        <v>5.3228406489215896E-2</v>
      </c>
      <c r="H26">
        <f t="shared" si="4"/>
        <v>2.4892106412202752E-2</v>
      </c>
      <c r="I26">
        <f t="shared" si="5"/>
        <v>0.23800460740706517</v>
      </c>
      <c r="J26" s="4"/>
      <c r="K26" s="4" t="s">
        <v>53</v>
      </c>
      <c r="L26" s="4">
        <f>_xlfn.VAR.S(C2:C101)</f>
        <v>0.5511775861615783</v>
      </c>
      <c r="M26" s="4"/>
      <c r="O26" s="2" t="s">
        <v>48</v>
      </c>
      <c r="P26" s="2" t="s">
        <v>49</v>
      </c>
      <c r="Q26" s="2" t="s">
        <v>50</v>
      </c>
      <c r="R26" s="2" t="s">
        <v>51</v>
      </c>
      <c r="S26"/>
      <c r="T26"/>
      <c r="U26"/>
      <c r="V26"/>
      <c r="W26"/>
    </row>
    <row r="27" spans="1:23" x14ac:dyDescent="0.35">
      <c r="A27">
        <v>0.32188745981702799</v>
      </c>
      <c r="B27">
        <f t="shared" si="0"/>
        <v>1.6437749196340561</v>
      </c>
      <c r="C27">
        <v>0.91184465221965993</v>
      </c>
      <c r="D27">
        <f t="shared" si="1"/>
        <v>-0.22927966763841939</v>
      </c>
      <c r="E27">
        <f t="shared" si="2"/>
        <v>-1.1667662989143412</v>
      </c>
      <c r="F27">
        <f t="shared" si="3"/>
        <v>0.26751578922678887</v>
      </c>
      <c r="G27">
        <f t="shared" si="4"/>
        <v>5.2569165992384058E-2</v>
      </c>
      <c r="H27">
        <f t="shared" si="4"/>
        <v>1.36134359628227</v>
      </c>
      <c r="I27">
        <f t="shared" si="5"/>
        <v>0.23505689046447564</v>
      </c>
      <c r="J27" s="4"/>
      <c r="K27" s="4"/>
      <c r="L27" s="4"/>
      <c r="M27" s="4"/>
      <c r="O27">
        <v>1</v>
      </c>
      <c r="P27">
        <v>0.96235371365487721</v>
      </c>
      <c r="Q27">
        <v>0.6128384800527451</v>
      </c>
      <c r="R27">
        <v>1.4900485642521848</v>
      </c>
      <c r="S27"/>
      <c r="T27"/>
      <c r="U27"/>
      <c r="V27"/>
      <c r="W27"/>
    </row>
    <row r="28" spans="1:23" x14ac:dyDescent="0.35">
      <c r="A28">
        <v>0.32692980837713098</v>
      </c>
      <c r="B28">
        <f t="shared" si="0"/>
        <v>1.6538596167542621</v>
      </c>
      <c r="C28">
        <v>1.5808130734126906</v>
      </c>
      <c r="D28">
        <f t="shared" si="1"/>
        <v>-0.2242373190783164</v>
      </c>
      <c r="E28">
        <f t="shared" si="2"/>
        <v>-0.49779787772131057</v>
      </c>
      <c r="F28">
        <f t="shared" si="3"/>
        <v>0.11162486154310225</v>
      </c>
      <c r="G28">
        <f t="shared" si="4"/>
        <v>5.0282375267430679E-2</v>
      </c>
      <c r="H28">
        <f t="shared" si="4"/>
        <v>0.24780272706384088</v>
      </c>
      <c r="I28">
        <f t="shared" si="5"/>
        <v>0.22483177262584716</v>
      </c>
      <c r="J28" s="4"/>
      <c r="K28" s="4"/>
      <c r="L28" s="4"/>
      <c r="M28" s="4"/>
      <c r="O28">
        <v>2</v>
      </c>
      <c r="P28">
        <v>0.97531100279302874</v>
      </c>
      <c r="Q28">
        <v>0.75463320473674877</v>
      </c>
      <c r="R28">
        <v>1.8348066576339013</v>
      </c>
      <c r="S28"/>
      <c r="T28"/>
      <c r="U28"/>
      <c r="V28"/>
      <c r="W28"/>
    </row>
    <row r="29" spans="1:23" x14ac:dyDescent="0.35">
      <c r="A29">
        <v>0.32938003402403498</v>
      </c>
      <c r="B29">
        <f t="shared" si="0"/>
        <v>1.6587600680480699</v>
      </c>
      <c r="C29">
        <v>2.2903837481052256</v>
      </c>
      <c r="D29">
        <f t="shared" si="1"/>
        <v>-0.2217870934314124</v>
      </c>
      <c r="E29">
        <f t="shared" si="2"/>
        <v>0.21177279697122442</v>
      </c>
      <c r="F29">
        <f t="shared" si="3"/>
        <v>-4.6968473108088479E-2</v>
      </c>
      <c r="G29">
        <f t="shared" si="4"/>
        <v>4.9189514812754055E-2</v>
      </c>
      <c r="H29">
        <f t="shared" si="4"/>
        <v>4.4847717537015441E-2</v>
      </c>
      <c r="I29">
        <f t="shared" si="5"/>
        <v>0.21994517464890576</v>
      </c>
      <c r="J29" s="4"/>
      <c r="K29" s="4"/>
      <c r="L29" s="4"/>
      <c r="M29" s="4"/>
      <c r="O29">
        <v>3</v>
      </c>
      <c r="P29">
        <v>0.97607198261202965</v>
      </c>
      <c r="Q29">
        <v>6.7456828021454029E-2</v>
      </c>
      <c r="R29">
        <v>0.16401377037180043</v>
      </c>
      <c r="S29"/>
      <c r="T29"/>
      <c r="U29"/>
      <c r="V29"/>
      <c r="W29"/>
    </row>
    <row r="30" spans="1:23" x14ac:dyDescent="0.35">
      <c r="A30">
        <v>0.33208056287326299</v>
      </c>
      <c r="B30">
        <f t="shared" si="0"/>
        <v>1.6641611257465261</v>
      </c>
      <c r="C30">
        <v>1.0092685216766546</v>
      </c>
      <c r="D30">
        <f t="shared" si="1"/>
        <v>-0.2190865645821844</v>
      </c>
      <c r="E30">
        <f t="shared" si="2"/>
        <v>-1.0693424294573466</v>
      </c>
      <c r="F30">
        <f t="shared" si="3"/>
        <v>0.23427855923177693</v>
      </c>
      <c r="G30">
        <f t="shared" si="4"/>
        <v>4.7998922780423656E-2</v>
      </c>
      <c r="H30">
        <f t="shared" si="4"/>
        <v>1.1434932314377402</v>
      </c>
      <c r="I30">
        <f t="shared" si="5"/>
        <v>0.21462158132859488</v>
      </c>
      <c r="J30" s="4"/>
      <c r="K30" s="4"/>
      <c r="L30" s="4"/>
      <c r="M30" s="4"/>
      <c r="O30">
        <v>4</v>
      </c>
      <c r="P30">
        <v>1.0000211202949243</v>
      </c>
      <c r="Q30">
        <v>0.23894804340942799</v>
      </c>
      <c r="R30">
        <v>0.58097557611337214</v>
      </c>
      <c r="S30"/>
      <c r="T30"/>
      <c r="U30"/>
      <c r="V30"/>
      <c r="W30"/>
    </row>
    <row r="31" spans="1:23" x14ac:dyDescent="0.35">
      <c r="A31">
        <v>0.33525234086629302</v>
      </c>
      <c r="B31">
        <f t="shared" si="0"/>
        <v>1.6705046817325861</v>
      </c>
      <c r="C31">
        <v>2.0220362928635209</v>
      </c>
      <c r="D31">
        <f t="shared" si="1"/>
        <v>-0.21591478658915436</v>
      </c>
      <c r="E31">
        <f t="shared" si="2"/>
        <v>-5.6574658270480249E-2</v>
      </c>
      <c r="F31">
        <f t="shared" si="3"/>
        <v>1.221530526682508E-2</v>
      </c>
      <c r="G31">
        <f t="shared" si="4"/>
        <v>4.6619195067840069E-2</v>
      </c>
      <c r="H31">
        <f t="shared" si="4"/>
        <v>3.2006919584216193E-3</v>
      </c>
      <c r="I31">
        <f t="shared" si="5"/>
        <v>0.20845228988778064</v>
      </c>
      <c r="J31" s="4"/>
      <c r="K31" s="4"/>
      <c r="L31" s="4"/>
      <c r="M31" s="4"/>
      <c r="O31">
        <v>5</v>
      </c>
      <c r="P31">
        <v>1.0017655891662094</v>
      </c>
      <c r="Q31">
        <v>0.15736715099696119</v>
      </c>
      <c r="R31">
        <v>0.38262071497745609</v>
      </c>
      <c r="S31"/>
      <c r="T31"/>
      <c r="U31"/>
      <c r="V31"/>
      <c r="W31"/>
    </row>
    <row r="32" spans="1:23" x14ac:dyDescent="0.35">
      <c r="A32">
        <v>0.35077826200032602</v>
      </c>
      <c r="B32">
        <f t="shared" si="0"/>
        <v>1.701556524000652</v>
      </c>
      <c r="C32">
        <v>1.4985059705394006</v>
      </c>
      <c r="D32">
        <f t="shared" si="1"/>
        <v>-0.20038886545512136</v>
      </c>
      <c r="E32">
        <f t="shared" si="2"/>
        <v>-0.58010498059460058</v>
      </c>
      <c r="F32">
        <f t="shared" si="3"/>
        <v>0.1162465789062172</v>
      </c>
      <c r="G32">
        <f t="shared" si="4"/>
        <v>4.0155697398390727E-2</v>
      </c>
      <c r="H32">
        <f t="shared" si="4"/>
        <v>0.33652178851066195</v>
      </c>
      <c r="I32">
        <f t="shared" si="5"/>
        <v>0.17955151440419689</v>
      </c>
      <c r="J32" s="4"/>
      <c r="K32" s="4"/>
      <c r="L32" s="4"/>
      <c r="M32" s="4"/>
      <c r="O32">
        <v>6</v>
      </c>
      <c r="P32">
        <v>1.0150576190049316</v>
      </c>
      <c r="Q32">
        <v>-0.57384073199017327</v>
      </c>
      <c r="R32">
        <v>-1.3952298797193494</v>
      </c>
      <c r="S32"/>
      <c r="T32"/>
      <c r="U32"/>
      <c r="V32"/>
      <c r="W32"/>
    </row>
    <row r="33" spans="1:23" x14ac:dyDescent="0.35">
      <c r="A33">
        <v>0.352550387269911</v>
      </c>
      <c r="B33">
        <f t="shared" si="0"/>
        <v>1.7051007745398219</v>
      </c>
      <c r="C33">
        <v>1.7513950159099936</v>
      </c>
      <c r="D33">
        <f t="shared" si="1"/>
        <v>-0.19861674018553638</v>
      </c>
      <c r="E33">
        <f t="shared" si="2"/>
        <v>-0.3272159352240076</v>
      </c>
      <c r="F33">
        <f t="shared" si="3"/>
        <v>6.4990562390954021E-2</v>
      </c>
      <c r="G33">
        <f t="shared" si="4"/>
        <v>3.944860948192886E-2</v>
      </c>
      <c r="H33">
        <f t="shared" si="4"/>
        <v>0.10707026826452194</v>
      </c>
      <c r="I33">
        <f t="shared" si="5"/>
        <v>0.17638985330893403</v>
      </c>
      <c r="J33" s="4"/>
      <c r="K33" s="4"/>
      <c r="L33" s="4"/>
      <c r="M33" s="4"/>
      <c r="O33">
        <v>7</v>
      </c>
      <c r="P33">
        <v>1.0461046473627815</v>
      </c>
      <c r="Q33">
        <v>4.7487658016964085E-2</v>
      </c>
      <c r="R33">
        <v>0.11546095578362849</v>
      </c>
      <c r="S33"/>
      <c r="T33"/>
      <c r="U33"/>
      <c r="V33"/>
      <c r="W33"/>
    </row>
    <row r="34" spans="1:23" x14ac:dyDescent="0.35">
      <c r="A34">
        <v>0.37560562173859902</v>
      </c>
      <c r="B34">
        <f t="shared" si="0"/>
        <v>1.751211243477198</v>
      </c>
      <c r="C34">
        <v>1.0027386909875147</v>
      </c>
      <c r="D34">
        <f t="shared" si="1"/>
        <v>-0.17556150571684837</v>
      </c>
      <c r="E34">
        <f t="shared" si="2"/>
        <v>-1.0758722601464865</v>
      </c>
      <c r="F34">
        <f t="shared" si="3"/>
        <v>0.18888175395030596</v>
      </c>
      <c r="G34">
        <f t="shared" si="4"/>
        <v>3.082184228956698E-2</v>
      </c>
      <c r="H34">
        <f t="shared" si="4"/>
        <v>1.1575011201527092</v>
      </c>
      <c r="I34">
        <f t="shared" si="5"/>
        <v>0.13781627062566851</v>
      </c>
      <c r="J34" s="4"/>
      <c r="K34" s="4"/>
      <c r="L34" s="4"/>
      <c r="M34" s="4"/>
      <c r="O34">
        <v>8</v>
      </c>
      <c r="P34">
        <v>1.0690375402635517</v>
      </c>
      <c r="Q34">
        <v>-0.31466876169288005</v>
      </c>
      <c r="R34">
        <v>-0.7650820760066086</v>
      </c>
      <c r="S34"/>
      <c r="T34"/>
      <c r="U34"/>
      <c r="V34"/>
      <c r="W34"/>
    </row>
    <row r="35" spans="1:23" x14ac:dyDescent="0.35">
      <c r="A35">
        <v>0.40446572598149699</v>
      </c>
      <c r="B35">
        <f t="shared" si="0"/>
        <v>1.808931451962994</v>
      </c>
      <c r="C35">
        <v>2.3665758086610289</v>
      </c>
      <c r="D35">
        <f t="shared" si="1"/>
        <v>-0.14670140147395039</v>
      </c>
      <c r="E35">
        <f t="shared" si="2"/>
        <v>0.28796485752702772</v>
      </c>
      <c r="F35">
        <f t="shared" si="3"/>
        <v>-4.2244848174461419E-2</v>
      </c>
      <c r="G35">
        <f t="shared" si="4"/>
        <v>2.1521301194421173E-2</v>
      </c>
      <c r="H35">
        <f t="shared" si="4"/>
        <v>8.292375917056137E-2</v>
      </c>
      <c r="I35">
        <f t="shared" si="5"/>
        <v>9.6229986571271284E-2</v>
      </c>
      <c r="J35" s="4"/>
      <c r="K35" s="4"/>
      <c r="L35" s="4"/>
      <c r="M35" s="4"/>
      <c r="O35">
        <v>9</v>
      </c>
      <c r="P35">
        <v>1.1162001861655784</v>
      </c>
      <c r="Q35">
        <v>-0.50184007810788178</v>
      </c>
      <c r="R35">
        <v>-1.2201683024285546</v>
      </c>
      <c r="S35"/>
      <c r="T35"/>
      <c r="U35"/>
      <c r="V35"/>
      <c r="W35"/>
    </row>
    <row r="36" spans="1:23" x14ac:dyDescent="0.35">
      <c r="A36">
        <v>0.40577143629232199</v>
      </c>
      <c r="B36">
        <f t="shared" si="0"/>
        <v>1.8115428725846439</v>
      </c>
      <c r="C36">
        <v>1.2675026193959924</v>
      </c>
      <c r="D36">
        <f t="shared" si="1"/>
        <v>-0.1453956911631254</v>
      </c>
      <c r="E36">
        <f t="shared" si="2"/>
        <v>-0.81110833173800878</v>
      </c>
      <c r="F36">
        <f t="shared" si="3"/>
        <v>0.11793165650121738</v>
      </c>
      <c r="G36">
        <f t="shared" si="4"/>
        <v>2.113990700880294E-2</v>
      </c>
      <c r="H36">
        <f t="shared" si="4"/>
        <v>0.65789672581481573</v>
      </c>
      <c r="I36">
        <f t="shared" si="5"/>
        <v>9.4524626982236848E-2</v>
      </c>
      <c r="J36" s="4"/>
      <c r="K36" s="4"/>
      <c r="L36" s="4"/>
      <c r="M36" s="4"/>
      <c r="O36">
        <v>10</v>
      </c>
      <c r="P36">
        <v>1.1290485033637365</v>
      </c>
      <c r="Q36">
        <v>0.12957766413329752</v>
      </c>
      <c r="R36">
        <v>0.3150536702335569</v>
      </c>
      <c r="S36"/>
      <c r="T36"/>
      <c r="U36"/>
      <c r="V36"/>
      <c r="W36"/>
    </row>
    <row r="37" spans="1:23" x14ac:dyDescent="0.35">
      <c r="A37">
        <v>0.41677909041885702</v>
      </c>
      <c r="B37">
        <f t="shared" si="0"/>
        <v>1.8335581808377142</v>
      </c>
      <c r="C37">
        <v>1.4006650926091999</v>
      </c>
      <c r="D37">
        <f t="shared" si="1"/>
        <v>-0.13438803703659036</v>
      </c>
      <c r="E37">
        <f t="shared" si="2"/>
        <v>-0.67794585852480127</v>
      </c>
      <c r="F37">
        <f t="shared" si="3"/>
        <v>9.1107813144234037E-2</v>
      </c>
      <c r="G37">
        <f t="shared" si="4"/>
        <v>1.8060144498547981E-2</v>
      </c>
      <c r="H37">
        <f t="shared" si="4"/>
        <v>0.45961058709092983</v>
      </c>
      <c r="I37">
        <f t="shared" si="5"/>
        <v>8.0753828352209664E-2</v>
      </c>
      <c r="J37" s="4"/>
      <c r="K37" s="4"/>
      <c r="L37" s="4"/>
      <c r="M37" s="4"/>
      <c r="O37">
        <v>11</v>
      </c>
      <c r="P37">
        <v>1.1643135757416743</v>
      </c>
      <c r="Q37">
        <v>-0.3220848346565377</v>
      </c>
      <c r="R37">
        <v>-0.7831134321168457</v>
      </c>
      <c r="S37"/>
      <c r="T37"/>
      <c r="U37"/>
      <c r="V37"/>
      <c r="W37"/>
    </row>
    <row r="38" spans="1:23" x14ac:dyDescent="0.35">
      <c r="A38">
        <v>0.433410831302732</v>
      </c>
      <c r="B38">
        <f t="shared" si="0"/>
        <v>1.8668216626054641</v>
      </c>
      <c r="C38">
        <v>2.0793661983677967</v>
      </c>
      <c r="D38">
        <f t="shared" si="1"/>
        <v>-0.11775629615271538</v>
      </c>
      <c r="E38">
        <f t="shared" si="2"/>
        <v>7.5524723379549741E-4</v>
      </c>
      <c r="F38">
        <f t="shared" si="3"/>
        <v>-8.8935116931341659E-5</v>
      </c>
      <c r="G38">
        <f t="shared" si="4"/>
        <v>1.3866545283606011E-2</v>
      </c>
      <c r="H38">
        <f t="shared" si="4"/>
        <v>5.7039838415575076E-7</v>
      </c>
      <c r="I38">
        <f t="shared" si="5"/>
        <v>6.2002638891426973E-2</v>
      </c>
      <c r="J38" s="4"/>
      <c r="K38" s="4"/>
      <c r="L38" s="4"/>
      <c r="M38" s="4"/>
      <c r="O38">
        <v>12</v>
      </c>
      <c r="P38">
        <v>1.1892555067325414</v>
      </c>
      <c r="Q38">
        <v>-0.27785253858401293</v>
      </c>
      <c r="R38">
        <v>-0.67556752662675545</v>
      </c>
      <c r="S38"/>
      <c r="T38"/>
      <c r="U38"/>
      <c r="V38"/>
      <c r="W38"/>
    </row>
    <row r="39" spans="1:23" x14ac:dyDescent="0.35">
      <c r="A39">
        <v>0.45022114684338299</v>
      </c>
      <c r="B39">
        <f t="shared" si="0"/>
        <v>1.900442293686766</v>
      </c>
      <c r="C39">
        <v>1.7465376266171655</v>
      </c>
      <c r="D39">
        <f t="shared" si="1"/>
        <v>-0.10094598061206439</v>
      </c>
      <c r="E39">
        <f t="shared" si="2"/>
        <v>-0.33207332451683569</v>
      </c>
      <c r="F39">
        <f t="shared" si="3"/>
        <v>3.3521467378460262E-2</v>
      </c>
      <c r="G39">
        <f t="shared" si="4"/>
        <v>1.019009100173128E-2</v>
      </c>
      <c r="H39">
        <f t="shared" si="4"/>
        <v>0.11027269285566367</v>
      </c>
      <c r="I39">
        <f t="shared" si="5"/>
        <v>4.5563802643625743E-2</v>
      </c>
      <c r="J39" s="4"/>
      <c r="K39" s="4"/>
      <c r="L39" s="4"/>
      <c r="M39" s="4"/>
      <c r="O39">
        <v>13</v>
      </c>
      <c r="P39">
        <v>1.2576639284180238</v>
      </c>
      <c r="Q39">
        <v>-0.36905902765334231</v>
      </c>
      <c r="R39">
        <v>-0.897325954845134</v>
      </c>
      <c r="S39"/>
      <c r="T39"/>
      <c r="U39"/>
      <c r="V39"/>
      <c r="W39"/>
    </row>
    <row r="40" spans="1:23" x14ac:dyDescent="0.35">
      <c r="A40">
        <v>0.47806813430281198</v>
      </c>
      <c r="B40">
        <f t="shared" si="0"/>
        <v>1.9561362686056238</v>
      </c>
      <c r="C40">
        <v>2.2087494421246774</v>
      </c>
      <c r="D40">
        <f t="shared" si="1"/>
        <v>-7.3098993152635405E-2</v>
      </c>
      <c r="E40">
        <f t="shared" si="2"/>
        <v>0.1301384909906762</v>
      </c>
      <c r="F40">
        <f t="shared" si="3"/>
        <v>-9.5129926618217446E-3</v>
      </c>
      <c r="G40">
        <f t="shared" si="4"/>
        <v>5.3434627999290382E-3</v>
      </c>
      <c r="H40">
        <f t="shared" si="4"/>
        <v>1.6936026837330313E-2</v>
      </c>
      <c r="I40">
        <f t="shared" si="5"/>
        <v>2.3892670282155276E-2</v>
      </c>
      <c r="J40" s="4"/>
      <c r="K40" s="4"/>
      <c r="L40" s="4"/>
      <c r="M40" s="4"/>
      <c r="O40">
        <v>14</v>
      </c>
      <c r="P40">
        <v>1.2789471320330297</v>
      </c>
      <c r="Q40">
        <v>-0.48318647305963014</v>
      </c>
      <c r="R40">
        <v>-1.1748141376282593</v>
      </c>
      <c r="S40"/>
      <c r="T40"/>
      <c r="U40"/>
      <c r="V40"/>
      <c r="W40"/>
    </row>
    <row r="41" spans="1:23" x14ac:dyDescent="0.35">
      <c r="A41">
        <v>0.49308442055186902</v>
      </c>
      <c r="B41">
        <f t="shared" si="0"/>
        <v>1.9861688411037379</v>
      </c>
      <c r="C41">
        <v>2.0715036610834785</v>
      </c>
      <c r="D41">
        <f t="shared" si="1"/>
        <v>-5.8082706903578363E-2</v>
      </c>
      <c r="E41">
        <f t="shared" si="2"/>
        <v>-7.1072900505226855E-3</v>
      </c>
      <c r="F41">
        <f t="shared" si="3"/>
        <v>4.1281064488322782E-4</v>
      </c>
      <c r="G41">
        <f t="shared" si="4"/>
        <v>3.3736008412469896E-3</v>
      </c>
      <c r="H41">
        <f t="shared" si="4"/>
        <v>5.0513571862258755E-5</v>
      </c>
      <c r="I41">
        <f t="shared" si="5"/>
        <v>1.5084662433616319E-2</v>
      </c>
      <c r="J41" s="4"/>
      <c r="K41" s="4"/>
      <c r="L41" s="4"/>
      <c r="M41" s="4"/>
      <c r="O41">
        <v>15</v>
      </c>
      <c r="P41">
        <v>1.298210162061963</v>
      </c>
      <c r="Q41">
        <v>-0.30933299391058022</v>
      </c>
      <c r="R41">
        <v>-0.75210875043717851</v>
      </c>
      <c r="S41"/>
      <c r="T41"/>
      <c r="U41"/>
      <c r="V41"/>
      <c r="W41"/>
    </row>
    <row r="42" spans="1:23" x14ac:dyDescent="0.35">
      <c r="A42">
        <v>0.49522877075912702</v>
      </c>
      <c r="B42">
        <f t="shared" si="0"/>
        <v>1.9904575415182539</v>
      </c>
      <c r="C42">
        <v>1.741270384428508</v>
      </c>
      <c r="D42">
        <f t="shared" si="1"/>
        <v>-5.5938356696320357E-2</v>
      </c>
      <c r="E42">
        <f t="shared" si="2"/>
        <v>-0.33734056670549317</v>
      </c>
      <c r="F42">
        <f t="shared" si="3"/>
        <v>1.8870276948510727E-2</v>
      </c>
      <c r="G42">
        <f t="shared" si="4"/>
        <v>3.1290997498847686E-3</v>
      </c>
      <c r="H42">
        <f t="shared" si="4"/>
        <v>0.11379865794518329</v>
      </c>
      <c r="I42">
        <f t="shared" si="5"/>
        <v>1.3991404338954872E-2</v>
      </c>
      <c r="J42" s="4"/>
      <c r="K42" s="4"/>
      <c r="L42" s="4"/>
      <c r="M42" s="4"/>
      <c r="O42">
        <v>16</v>
      </c>
      <c r="P42">
        <v>1.3340054099292162</v>
      </c>
      <c r="Q42">
        <v>0.68732539388262914</v>
      </c>
      <c r="R42">
        <v>1.6711552059210344</v>
      </c>
      <c r="S42"/>
      <c r="T42"/>
      <c r="U42"/>
      <c r="V42"/>
      <c r="W42"/>
    </row>
    <row r="43" spans="1:23" x14ac:dyDescent="0.35">
      <c r="A43">
        <v>0.51024341503138204</v>
      </c>
      <c r="B43">
        <f t="shared" si="0"/>
        <v>2.0204868300627643</v>
      </c>
      <c r="C43">
        <v>1.7868549518204693</v>
      </c>
      <c r="D43">
        <f t="shared" si="1"/>
        <v>-4.0923712424065339E-2</v>
      </c>
      <c r="E43">
        <f t="shared" si="2"/>
        <v>-0.29175599931353191</v>
      </c>
      <c r="F43">
        <f t="shared" si="3"/>
        <v>1.1939738613902785E-2</v>
      </c>
      <c r="G43">
        <f t="shared" si="4"/>
        <v>1.6747502385675997E-3</v>
      </c>
      <c r="H43">
        <f t="shared" si="4"/>
        <v>8.5121563135437631E-2</v>
      </c>
      <c r="I43">
        <f t="shared" si="5"/>
        <v>7.4884502341043468E-3</v>
      </c>
      <c r="J43" s="4"/>
      <c r="K43" s="4"/>
      <c r="L43" s="4"/>
      <c r="M43" s="4"/>
      <c r="O43">
        <v>17</v>
      </c>
      <c r="P43">
        <v>1.3734696882630641</v>
      </c>
      <c r="Q43">
        <v>-0.23817682329273171</v>
      </c>
      <c r="R43">
        <v>-0.57910044022519036</v>
      </c>
      <c r="S43"/>
      <c r="T43"/>
      <c r="U43"/>
      <c r="V43"/>
      <c r="W43"/>
    </row>
    <row r="44" spans="1:23" x14ac:dyDescent="0.35">
      <c r="A44">
        <v>0.51711859782446001</v>
      </c>
      <c r="B44">
        <f t="shared" si="0"/>
        <v>2.0342371956489202</v>
      </c>
      <c r="C44">
        <v>2.1716801223176208</v>
      </c>
      <c r="D44">
        <f t="shared" si="1"/>
        <v>-3.4048529630987368E-2</v>
      </c>
      <c r="E44">
        <f t="shared" si="2"/>
        <v>9.306917118361957E-2</v>
      </c>
      <c r="F44">
        <f t="shared" si="3"/>
        <v>-3.1688684327769068E-3</v>
      </c>
      <c r="G44">
        <f t="shared" si="4"/>
        <v>1.1593023700322248E-3</v>
      </c>
      <c r="H44">
        <f t="shared" si="4"/>
        <v>8.6618706248058827E-3</v>
      </c>
      <c r="I44">
        <f t="shared" si="5"/>
        <v>5.1836852471151837E-3</v>
      </c>
      <c r="J44" s="4"/>
      <c r="K44" s="4"/>
      <c r="L44" s="4"/>
      <c r="M44" s="4"/>
      <c r="O44">
        <v>18</v>
      </c>
      <c r="P44">
        <v>1.3787805471212631</v>
      </c>
      <c r="Q44">
        <v>0.73438100041157273</v>
      </c>
      <c r="R44">
        <v>1.7855656765925783</v>
      </c>
      <c r="S44"/>
      <c r="T44"/>
      <c r="U44"/>
      <c r="V44"/>
      <c r="W44"/>
    </row>
    <row r="45" spans="1:23" x14ac:dyDescent="0.35">
      <c r="A45">
        <v>0.52126296355633694</v>
      </c>
      <c r="B45">
        <f t="shared" si="0"/>
        <v>2.0425259271126741</v>
      </c>
      <c r="C45">
        <v>2.2222843630470677</v>
      </c>
      <c r="D45">
        <f t="shared" si="1"/>
        <v>-2.9904163899110436E-2</v>
      </c>
      <c r="E45">
        <f t="shared" si="2"/>
        <v>0.14367341191306648</v>
      </c>
      <c r="F45">
        <f t="shared" si="3"/>
        <v>-4.296433257792746E-3</v>
      </c>
      <c r="G45">
        <f t="shared" si="4"/>
        <v>8.9425901850485987E-4</v>
      </c>
      <c r="H45">
        <f t="shared" si="4"/>
        <v>2.0642049290741673E-2</v>
      </c>
      <c r="I45">
        <f t="shared" si="5"/>
        <v>3.9985748335824751E-3</v>
      </c>
      <c r="J45" s="4"/>
      <c r="K45" s="4"/>
      <c r="L45" s="4"/>
      <c r="M45" s="4"/>
      <c r="O45">
        <v>19</v>
      </c>
      <c r="P45">
        <v>1.4452884548796017</v>
      </c>
      <c r="Q45">
        <v>4.6846087198922692E-2</v>
      </c>
      <c r="R45">
        <v>0.11390104773704759</v>
      </c>
      <c r="S45"/>
      <c r="T45"/>
      <c r="U45"/>
      <c r="V45"/>
      <c r="W45"/>
    </row>
    <row r="46" spans="1:23" x14ac:dyDescent="0.35">
      <c r="A46">
        <v>0.53553133028231803</v>
      </c>
      <c r="B46">
        <f t="shared" si="0"/>
        <v>2.0710626605646363</v>
      </c>
      <c r="C46">
        <v>1.9231336518447735</v>
      </c>
      <c r="D46">
        <f t="shared" si="1"/>
        <v>-1.5635797173129351E-2</v>
      </c>
      <c r="E46">
        <f t="shared" si="2"/>
        <v>-0.15547729928922771</v>
      </c>
      <c r="F46">
        <f t="shared" si="3"/>
        <v>2.4310115167122926E-3</v>
      </c>
      <c r="G46">
        <f t="shared" si="4"/>
        <v>2.4447815323923978E-4</v>
      </c>
      <c r="H46">
        <f t="shared" si="4"/>
        <v>2.4173190594272087E-2</v>
      </c>
      <c r="I46">
        <f t="shared" si="5"/>
        <v>1.0931555295215986E-3</v>
      </c>
      <c r="J46" s="4"/>
      <c r="K46" s="4"/>
      <c r="L46" s="4"/>
      <c r="M46" s="4"/>
      <c r="O46">
        <v>20</v>
      </c>
      <c r="P46">
        <v>1.4852753027046131</v>
      </c>
      <c r="Q46">
        <v>0.3207121079932258</v>
      </c>
      <c r="R46">
        <v>0.77977579999948499</v>
      </c>
      <c r="S46"/>
      <c r="T46"/>
      <c r="U46"/>
      <c r="V46"/>
      <c r="W46"/>
    </row>
    <row r="47" spans="1:23" x14ac:dyDescent="0.35">
      <c r="A47">
        <v>0.54215514576074597</v>
      </c>
      <c r="B47">
        <f t="shared" si="0"/>
        <v>2.0843102915214917</v>
      </c>
      <c r="C47">
        <v>2.2921234560608572</v>
      </c>
      <c r="D47">
        <f t="shared" si="1"/>
        <v>-9.0119816947014098E-3</v>
      </c>
      <c r="E47">
        <f t="shared" si="2"/>
        <v>0.21351250492685603</v>
      </c>
      <c r="F47">
        <f t="shared" si="3"/>
        <v>-1.924170785990671E-3</v>
      </c>
      <c r="G47">
        <f t="shared" si="4"/>
        <v>8.1215814065633291E-5</v>
      </c>
      <c r="H47">
        <f t="shared" si="4"/>
        <v>4.5587589760140719E-2</v>
      </c>
      <c r="I47">
        <f t="shared" si="5"/>
        <v>3.6314703401561739E-4</v>
      </c>
      <c r="J47" s="4"/>
      <c r="K47" s="4"/>
      <c r="L47" s="4"/>
      <c r="M47" s="4"/>
      <c r="O47">
        <v>21</v>
      </c>
      <c r="P47">
        <v>1.5110077742443955</v>
      </c>
      <c r="Q47">
        <v>-0.46103397731994233</v>
      </c>
      <c r="R47">
        <v>-1.1209528094873051</v>
      </c>
      <c r="S47"/>
      <c r="T47"/>
      <c r="U47"/>
      <c r="V47"/>
      <c r="W47"/>
    </row>
    <row r="48" spans="1:23" x14ac:dyDescent="0.35">
      <c r="A48">
        <v>0.54420289063498095</v>
      </c>
      <c r="B48">
        <f t="shared" si="0"/>
        <v>2.0884057812699619</v>
      </c>
      <c r="C48">
        <v>2.429653644593305</v>
      </c>
      <c r="D48">
        <f t="shared" si="1"/>
        <v>-6.9642368204664296E-3</v>
      </c>
      <c r="E48">
        <f t="shared" si="2"/>
        <v>0.35104269345930383</v>
      </c>
      <c r="F48">
        <f t="shared" si="3"/>
        <v>-2.4447444513449935E-3</v>
      </c>
      <c r="G48">
        <f t="shared" si="4"/>
        <v>4.8500594491540366E-5</v>
      </c>
      <c r="H48">
        <f t="shared" si="4"/>
        <v>0.12323097263116276</v>
      </c>
      <c r="I48">
        <f t="shared" si="5"/>
        <v>2.1686474783547374E-4</v>
      </c>
      <c r="J48" s="4"/>
      <c r="K48" s="4"/>
      <c r="L48" s="4"/>
      <c r="M48" s="4"/>
      <c r="O48">
        <v>22</v>
      </c>
      <c r="P48">
        <v>1.570328519233843</v>
      </c>
      <c r="Q48">
        <v>-0.11722546409237844</v>
      </c>
      <c r="R48">
        <v>-0.28502067045400137</v>
      </c>
      <c r="S48"/>
      <c r="T48"/>
      <c r="U48"/>
      <c r="V48"/>
      <c r="W48"/>
    </row>
    <row r="49" spans="1:23" x14ac:dyDescent="0.35">
      <c r="A49">
        <v>0.55513593888740598</v>
      </c>
      <c r="B49">
        <f t="shared" si="0"/>
        <v>2.110271877774812</v>
      </c>
      <c r="C49">
        <v>2.573650533609753</v>
      </c>
      <c r="D49">
        <f t="shared" si="1"/>
        <v>3.9688114319585965E-3</v>
      </c>
      <c r="E49">
        <f t="shared" si="2"/>
        <v>0.49503958247575186</v>
      </c>
      <c r="F49">
        <f t="shared" si="3"/>
        <v>1.9647187542017747E-3</v>
      </c>
      <c r="G49">
        <f t="shared" si="4"/>
        <v>1.5751464182445247E-5</v>
      </c>
      <c r="H49">
        <f t="shared" si="4"/>
        <v>0.24506418821776674</v>
      </c>
      <c r="I49">
        <f t="shared" si="5"/>
        <v>7.0430833761460495E-5</v>
      </c>
      <c r="J49" s="4"/>
      <c r="K49" s="4"/>
      <c r="L49" s="4"/>
      <c r="M49" s="4"/>
      <c r="O49">
        <v>23</v>
      </c>
      <c r="P49">
        <v>1.5841342479315572</v>
      </c>
      <c r="Q49">
        <v>-0.59452136500113573</v>
      </c>
      <c r="R49">
        <v>-1.4455125374322899</v>
      </c>
      <c r="S49"/>
      <c r="T49"/>
      <c r="U49"/>
      <c r="V49"/>
      <c r="W49"/>
    </row>
    <row r="50" spans="1:23" x14ac:dyDescent="0.35">
      <c r="A50">
        <v>0.57310865755823803</v>
      </c>
      <c r="B50">
        <f t="shared" si="0"/>
        <v>2.1462173151164761</v>
      </c>
      <c r="C50">
        <v>2.5445352224895164</v>
      </c>
      <c r="D50">
        <f t="shared" si="1"/>
        <v>2.1941530102790652E-2</v>
      </c>
      <c r="E50">
        <f t="shared" si="2"/>
        <v>0.46592427135551517</v>
      </c>
      <c r="F50">
        <f t="shared" si="3"/>
        <v>1.0223091425567836E-2</v>
      </c>
      <c r="G50">
        <f t="shared" si="4"/>
        <v>4.8143074325166836E-4</v>
      </c>
      <c r="H50">
        <f t="shared" si="4"/>
        <v>0.21708542663816774</v>
      </c>
      <c r="I50">
        <f t="shared" si="5"/>
        <v>2.1526613813719849E-3</v>
      </c>
      <c r="J50" s="4"/>
      <c r="K50" s="4"/>
      <c r="L50" s="4"/>
      <c r="M50" s="4"/>
      <c r="O50">
        <v>24</v>
      </c>
      <c r="P50">
        <v>1.584147723364373</v>
      </c>
      <c r="Q50">
        <v>0.26227972280184142</v>
      </c>
      <c r="R50">
        <v>0.63770395807996438</v>
      </c>
      <c r="S50"/>
      <c r="T50"/>
      <c r="U50"/>
      <c r="V50"/>
      <c r="W50"/>
    </row>
    <row r="51" spans="1:23" x14ac:dyDescent="0.35">
      <c r="A51">
        <v>0.57312382156864705</v>
      </c>
      <c r="B51">
        <f t="shared" si="0"/>
        <v>2.1462476431372943</v>
      </c>
      <c r="C51">
        <v>2.5390343456449416</v>
      </c>
      <c r="D51">
        <f t="shared" si="1"/>
        <v>2.1956694113199671E-2</v>
      </c>
      <c r="E51">
        <f t="shared" si="2"/>
        <v>0.46042339451094039</v>
      </c>
      <c r="F51">
        <f t="shared" si="3"/>
        <v>1.0109375635837775E-2</v>
      </c>
      <c r="G51">
        <f t="shared" si="4"/>
        <v>4.8209641638061705E-4</v>
      </c>
      <c r="H51">
        <f t="shared" si="4"/>
        <v>0.21198970221297705</v>
      </c>
      <c r="I51">
        <f t="shared" si="5"/>
        <v>2.1556378610783533E-3</v>
      </c>
      <c r="J51" s="4"/>
      <c r="K51" s="4"/>
      <c r="L51" s="4"/>
      <c r="M51" s="4"/>
      <c r="O51">
        <v>25</v>
      </c>
      <c r="P51">
        <v>1.5907537923189796</v>
      </c>
      <c r="Q51">
        <v>0.33008483420705126</v>
      </c>
      <c r="R51">
        <v>0.80256454074049954</v>
      </c>
      <c r="S51"/>
      <c r="T51"/>
      <c r="U51"/>
      <c r="V51"/>
      <c r="W51"/>
    </row>
    <row r="52" spans="1:23" x14ac:dyDescent="0.35">
      <c r="A52">
        <v>0.58102336354249595</v>
      </c>
      <c r="B52">
        <f t="shared" si="0"/>
        <v>2.1620467270849919</v>
      </c>
      <c r="C52">
        <v>2.0510225844066072</v>
      </c>
      <c r="D52">
        <f t="shared" si="1"/>
        <v>2.9856236087048571E-2</v>
      </c>
      <c r="E52">
        <f t="shared" si="2"/>
        <v>-2.7588366727393954E-2</v>
      </c>
      <c r="F52">
        <f t="shared" si="3"/>
        <v>-8.2368479026914947E-4</v>
      </c>
      <c r="G52">
        <f t="shared" si="4"/>
        <v>8.9139483328558138E-4</v>
      </c>
      <c r="H52">
        <f t="shared" si="4"/>
        <v>7.6111797868517778E-4</v>
      </c>
      <c r="I52">
        <f t="shared" si="5"/>
        <v>3.9857679636493221E-3</v>
      </c>
      <c r="J52" s="4"/>
      <c r="K52" s="4"/>
      <c r="L52" s="4"/>
      <c r="M52" s="4"/>
      <c r="O52">
        <v>26</v>
      </c>
      <c r="P52">
        <v>1.5937842909094673</v>
      </c>
      <c r="Q52">
        <v>-0.68193963868980734</v>
      </c>
      <c r="R52">
        <v>-1.6580603415257908</v>
      </c>
      <c r="S52"/>
      <c r="T52"/>
      <c r="U52"/>
      <c r="V52"/>
      <c r="W52"/>
    </row>
    <row r="53" spans="1:23" x14ac:dyDescent="0.35">
      <c r="A53">
        <v>0.58720200685262802</v>
      </c>
      <c r="B53">
        <f t="shared" si="0"/>
        <v>2.174404013705256</v>
      </c>
      <c r="C53">
        <v>2.0585098588381121</v>
      </c>
      <c r="D53">
        <f t="shared" si="1"/>
        <v>3.6034879397180641E-2</v>
      </c>
      <c r="E53">
        <f t="shared" si="2"/>
        <v>-2.0101092295889078E-2</v>
      </c>
      <c r="F53">
        <f t="shared" si="3"/>
        <v>-7.2434043663395986E-4</v>
      </c>
      <c r="G53">
        <f t="shared" si="4"/>
        <v>1.2985125331693539E-3</v>
      </c>
      <c r="H53">
        <f t="shared" si="4"/>
        <v>4.0405391148785126E-4</v>
      </c>
      <c r="I53">
        <f t="shared" si="5"/>
        <v>5.8061472445683432E-3</v>
      </c>
      <c r="J53" s="4"/>
      <c r="K53" s="4"/>
      <c r="L53" s="4"/>
      <c r="M53" s="4"/>
      <c r="O53">
        <v>27</v>
      </c>
      <c r="P53">
        <v>1.6044466624893932</v>
      </c>
      <c r="Q53">
        <v>-2.3633589076702544E-2</v>
      </c>
      <c r="R53">
        <v>-5.746244176579101E-2</v>
      </c>
      <c r="S53"/>
      <c r="T53"/>
      <c r="U53"/>
      <c r="V53"/>
      <c r="W53"/>
    </row>
    <row r="54" spans="1:23" x14ac:dyDescent="0.35">
      <c r="A54">
        <v>0.59107438582972005</v>
      </c>
      <c r="B54">
        <f t="shared" si="0"/>
        <v>2.1821487716594401</v>
      </c>
      <c r="C54">
        <v>2.3659018133523775</v>
      </c>
      <c r="D54">
        <f t="shared" si="1"/>
        <v>3.9907258374272669E-2</v>
      </c>
      <c r="E54">
        <f t="shared" si="2"/>
        <v>0.2872908622183763</v>
      </c>
      <c r="F54">
        <f t="shared" si="3"/>
        <v>1.1464990667116313E-2</v>
      </c>
      <c r="G54">
        <f t="shared" si="4"/>
        <v>1.5925892709509561E-3</v>
      </c>
      <c r="H54">
        <f t="shared" si="4"/>
        <v>8.2536039514178067E-2</v>
      </c>
      <c r="I54">
        <f t="shared" si="5"/>
        <v>7.1210770562928731E-3</v>
      </c>
      <c r="J54" s="4"/>
      <c r="K54" s="4"/>
      <c r="L54" s="4"/>
      <c r="M54" s="4"/>
      <c r="O54">
        <v>28</v>
      </c>
      <c r="P54">
        <v>1.6096278228139029</v>
      </c>
      <c r="Q54">
        <v>0.68075592529132267</v>
      </c>
      <c r="R54">
        <v>1.6551822741274342</v>
      </c>
      <c r="S54"/>
      <c r="T54"/>
      <c r="U54"/>
      <c r="V54"/>
      <c r="W54"/>
    </row>
    <row r="55" spans="1:23" x14ac:dyDescent="0.35">
      <c r="A55">
        <v>0.59191935061447698</v>
      </c>
      <c r="B55">
        <f t="shared" si="0"/>
        <v>2.1838387012289537</v>
      </c>
      <c r="C55">
        <v>2.5309785265022398</v>
      </c>
      <c r="D55">
        <f t="shared" si="1"/>
        <v>4.0752223159029599E-2</v>
      </c>
      <c r="E55">
        <f t="shared" si="2"/>
        <v>0.45236757536823857</v>
      </c>
      <c r="F55">
        <f t="shared" si="3"/>
        <v>1.8434984381315599E-2</v>
      </c>
      <c r="G55">
        <f t="shared" si="4"/>
        <v>1.6607436924033483E-3</v>
      </c>
      <c r="H55">
        <f t="shared" si="4"/>
        <v>0.20463642324453901</v>
      </c>
      <c r="I55">
        <f t="shared" si="5"/>
        <v>7.4258215976143729E-3</v>
      </c>
      <c r="J55" s="4"/>
      <c r="K55" s="4"/>
      <c r="L55" s="4"/>
      <c r="M55" s="4"/>
      <c r="O55">
        <v>29</v>
      </c>
      <c r="P55">
        <v>1.6153382654200743</v>
      </c>
      <c r="Q55">
        <v>-0.60606974374341971</v>
      </c>
      <c r="R55">
        <v>-1.4735911351778161</v>
      </c>
      <c r="S55"/>
      <c r="T55"/>
      <c r="U55"/>
      <c r="V55"/>
      <c r="W55"/>
    </row>
    <row r="56" spans="1:23" x14ac:dyDescent="0.35">
      <c r="A56">
        <v>0.59684301435954401</v>
      </c>
      <c r="B56">
        <f t="shared" si="0"/>
        <v>2.193686028719088</v>
      </c>
      <c r="C56">
        <v>2.2437281617660809</v>
      </c>
      <c r="D56">
        <f t="shared" si="1"/>
        <v>4.567588690409663E-2</v>
      </c>
      <c r="E56">
        <f t="shared" si="2"/>
        <v>0.16511721063207974</v>
      </c>
      <c r="F56">
        <f t="shared" si="3"/>
        <v>7.541875038750776E-3</v>
      </c>
      <c r="G56">
        <f t="shared" si="4"/>
        <v>2.0862866444758261E-3</v>
      </c>
      <c r="H56">
        <f t="shared" si="4"/>
        <v>2.7263693246918585E-2</v>
      </c>
      <c r="I56">
        <f t="shared" si="5"/>
        <v>9.3285872433110165E-3</v>
      </c>
      <c r="J56" s="4"/>
      <c r="K56" s="4"/>
      <c r="L56" s="4"/>
      <c r="M56" s="4"/>
      <c r="O56">
        <v>30</v>
      </c>
      <c r="P56">
        <v>1.6220451947661143</v>
      </c>
      <c r="Q56">
        <v>0.39999109809740663</v>
      </c>
      <c r="R56">
        <v>0.97253384184100056</v>
      </c>
      <c r="S56"/>
      <c r="T56"/>
      <c r="U56"/>
      <c r="V56"/>
      <c r="W56"/>
    </row>
    <row r="57" spans="1:23" x14ac:dyDescent="0.35">
      <c r="A57">
        <v>0.601247485573014</v>
      </c>
      <c r="B57">
        <f t="shared" si="0"/>
        <v>2.2024949711460282</v>
      </c>
      <c r="C57">
        <v>2.2933450809130864</v>
      </c>
      <c r="D57">
        <f t="shared" si="1"/>
        <v>5.0080358117566615E-2</v>
      </c>
      <c r="E57">
        <f t="shared" si="2"/>
        <v>0.21473412977908524</v>
      </c>
      <c r="F57">
        <f t="shared" si="3"/>
        <v>1.0753962119400615E-2</v>
      </c>
      <c r="G57">
        <f t="shared" si="4"/>
        <v>2.5080422691837203E-3</v>
      </c>
      <c r="H57">
        <f t="shared" si="4"/>
        <v>4.6110746491981019E-2</v>
      </c>
      <c r="I57">
        <f t="shared" si="5"/>
        <v>1.1214418296710339E-2</v>
      </c>
      <c r="J57" s="4"/>
      <c r="K57" s="4"/>
      <c r="L57" s="4"/>
      <c r="M57" s="4"/>
      <c r="O57">
        <v>31</v>
      </c>
      <c r="P57">
        <v>1.6548757574054216</v>
      </c>
      <c r="Q57">
        <v>-0.15636978686602099</v>
      </c>
      <c r="R57">
        <v>-0.3801957350851749</v>
      </c>
      <c r="S57"/>
      <c r="T57"/>
      <c r="U57"/>
      <c r="V57"/>
      <c r="W57"/>
    </row>
    <row r="58" spans="1:23" x14ac:dyDescent="0.35">
      <c r="A58">
        <v>0.60267752691276699</v>
      </c>
      <c r="B58">
        <f t="shared" si="0"/>
        <v>2.2053550538255342</v>
      </c>
      <c r="C58">
        <v>2.0443949539579087</v>
      </c>
      <c r="D58">
        <f t="shared" si="1"/>
        <v>5.1510399457319611E-2</v>
      </c>
      <c r="E58">
        <f t="shared" si="2"/>
        <v>-3.4215997176092472E-2</v>
      </c>
      <c r="F58">
        <f t="shared" si="3"/>
        <v>-1.7624796823710431E-3</v>
      </c>
      <c r="G58">
        <f t="shared" si="4"/>
        <v>2.6533212522526326E-3</v>
      </c>
      <c r="H58">
        <f t="shared" si="4"/>
        <v>1.1707344627543679E-3</v>
      </c>
      <c r="I58">
        <f t="shared" si="5"/>
        <v>1.1864016314205259E-2</v>
      </c>
      <c r="J58" s="4"/>
      <c r="K58" s="4"/>
      <c r="L58" s="4"/>
      <c r="M58" s="4"/>
      <c r="O58">
        <v>32</v>
      </c>
      <c r="P58">
        <v>1.6586230307018368</v>
      </c>
      <c r="Q58">
        <v>9.2771985208156771E-2</v>
      </c>
      <c r="R58">
        <v>0.22556475786302044</v>
      </c>
      <c r="S58"/>
      <c r="T58"/>
      <c r="U58"/>
      <c r="V58"/>
      <c r="W58"/>
    </row>
    <row r="59" spans="1:23" x14ac:dyDescent="0.35">
      <c r="A59">
        <v>0.62250346944199197</v>
      </c>
      <c r="B59">
        <f t="shared" si="0"/>
        <v>2.2450069388839839</v>
      </c>
      <c r="C59">
        <v>2.7455438081132346</v>
      </c>
      <c r="D59">
        <f t="shared" si="1"/>
        <v>7.1336341986544594E-2</v>
      </c>
      <c r="E59">
        <f t="shared" si="2"/>
        <v>0.66693285697923343</v>
      </c>
      <c r="F59">
        <f t="shared" si="3"/>
        <v>4.7576550367533832E-2</v>
      </c>
      <c r="G59">
        <f t="shared" si="4"/>
        <v>5.0888736880212448E-3</v>
      </c>
      <c r="H59">
        <f t="shared" si="4"/>
        <v>0.44479943571848263</v>
      </c>
      <c r="I59">
        <f t="shared" si="5"/>
        <v>2.275430478098231E-2</v>
      </c>
      <c r="J59" s="4"/>
      <c r="K59" s="4"/>
      <c r="L59" s="4"/>
      <c r="M59" s="4"/>
      <c r="O59">
        <v>33</v>
      </c>
      <c r="P59">
        <v>1.7073748125029831</v>
      </c>
      <c r="Q59">
        <v>-0.70463612151546839</v>
      </c>
      <c r="R59">
        <v>-1.7132443137284501</v>
      </c>
      <c r="S59"/>
      <c r="T59"/>
      <c r="U59"/>
      <c r="V59"/>
      <c r="W59"/>
    </row>
    <row r="60" spans="1:23" x14ac:dyDescent="0.35">
      <c r="A60">
        <v>0.63030546512529795</v>
      </c>
      <c r="B60">
        <f t="shared" si="0"/>
        <v>2.2606109302505959</v>
      </c>
      <c r="C60">
        <v>2.9328776095330111</v>
      </c>
      <c r="D60">
        <f t="shared" si="1"/>
        <v>7.9138337669850567E-2</v>
      </c>
      <c r="E60">
        <f t="shared" si="2"/>
        <v>0.85426665839900995</v>
      </c>
      <c r="F60">
        <f t="shared" si="3"/>
        <v>6.7605243272475732E-2</v>
      </c>
      <c r="G60">
        <f t="shared" si="4"/>
        <v>6.2628764891472892E-3</v>
      </c>
      <c r="H60">
        <f t="shared" si="4"/>
        <v>0.72977152365221076</v>
      </c>
      <c r="I60">
        <f t="shared" si="5"/>
        <v>2.8003721290067753E-2</v>
      </c>
      <c r="J60" s="4"/>
      <c r="K60" s="4"/>
      <c r="L60" s="4"/>
      <c r="M60" s="4"/>
      <c r="O60">
        <v>34</v>
      </c>
      <c r="P60">
        <v>1.7684013662220077</v>
      </c>
      <c r="Q60">
        <v>0.59817444243902118</v>
      </c>
      <c r="R60">
        <v>1.4543945886882013</v>
      </c>
      <c r="S60"/>
      <c r="T60"/>
      <c r="U60"/>
      <c r="V60"/>
      <c r="W60"/>
    </row>
    <row r="61" spans="1:23" x14ac:dyDescent="0.35">
      <c r="A61">
        <v>0.66655346839638896</v>
      </c>
      <c r="B61">
        <f t="shared" si="0"/>
        <v>2.3331069367927779</v>
      </c>
      <c r="C61">
        <v>2.7406092474849597</v>
      </c>
      <c r="D61">
        <f t="shared" si="1"/>
        <v>0.11538634094094158</v>
      </c>
      <c r="E61">
        <f t="shared" si="2"/>
        <v>0.66199829635095853</v>
      </c>
      <c r="F61">
        <f t="shared" si="3"/>
        <v>7.6385561125074178E-2</v>
      </c>
      <c r="G61">
        <f t="shared" si="4"/>
        <v>1.331400767573921E-2</v>
      </c>
      <c r="H61">
        <f t="shared" si="4"/>
        <v>0.43824174437157148</v>
      </c>
      <c r="I61">
        <f t="shared" si="5"/>
        <v>5.9532031463706614E-2</v>
      </c>
      <c r="J61" s="4"/>
      <c r="K61" s="4"/>
      <c r="L61" s="4"/>
      <c r="M61" s="4"/>
      <c r="O61">
        <v>35</v>
      </c>
      <c r="P61">
        <v>1.7711623749749354</v>
      </c>
      <c r="Q61">
        <v>-0.50365975557894305</v>
      </c>
      <c r="R61">
        <v>-1.2245926456958434</v>
      </c>
      <c r="S61"/>
      <c r="T61"/>
      <c r="U61"/>
      <c r="V61"/>
      <c r="W61"/>
    </row>
    <row r="62" spans="1:23" x14ac:dyDescent="0.35">
      <c r="A62">
        <v>0.67011834096341405</v>
      </c>
      <c r="B62">
        <f t="shared" si="0"/>
        <v>2.3402366819268279</v>
      </c>
      <c r="C62">
        <v>2.4107635501983791</v>
      </c>
      <c r="D62">
        <f t="shared" si="1"/>
        <v>0.11895121350796667</v>
      </c>
      <c r="E62">
        <f t="shared" si="2"/>
        <v>0.33215259906437788</v>
      </c>
      <c r="F62">
        <f t="shared" si="3"/>
        <v>3.9509954728532866E-2</v>
      </c>
      <c r="G62">
        <f t="shared" si="4"/>
        <v>1.4149391195017872E-2</v>
      </c>
      <c r="H62">
        <f t="shared" si="4"/>
        <v>0.11032534906522136</v>
      </c>
      <c r="I62">
        <f t="shared" si="5"/>
        <v>6.3267351373772512E-2</v>
      </c>
      <c r="J62" s="4"/>
      <c r="K62" s="4"/>
      <c r="L62" s="4"/>
      <c r="M62" s="4"/>
      <c r="O62">
        <v>36</v>
      </c>
      <c r="P62">
        <v>1.7944387703136231</v>
      </c>
      <c r="Q62">
        <v>-0.39377367770442318</v>
      </c>
      <c r="R62">
        <v>-0.95741687606378645</v>
      </c>
      <c r="S62"/>
      <c r="T62"/>
      <c r="U62"/>
      <c r="V62"/>
      <c r="W62"/>
    </row>
    <row r="63" spans="1:23" x14ac:dyDescent="0.35">
      <c r="A63">
        <v>0.67272438358626796</v>
      </c>
      <c r="B63">
        <f t="shared" si="0"/>
        <v>2.3454487671725359</v>
      </c>
      <c r="C63">
        <v>2.7176367003296744</v>
      </c>
      <c r="D63">
        <f t="shared" si="1"/>
        <v>0.12155725613082058</v>
      </c>
      <c r="E63">
        <f t="shared" si="2"/>
        <v>0.63902574919567323</v>
      </c>
      <c r="F63">
        <f t="shared" si="3"/>
        <v>7.7678216669167965E-2</v>
      </c>
      <c r="G63">
        <f t="shared" si="4"/>
        <v>1.4776166518053918E-2</v>
      </c>
      <c r="H63">
        <f t="shared" si="4"/>
        <v>0.40835390813509148</v>
      </c>
      <c r="I63">
        <f t="shared" si="5"/>
        <v>6.6069904080696892E-2</v>
      </c>
      <c r="J63" s="4"/>
      <c r="K63" s="4"/>
      <c r="L63" s="4"/>
      <c r="M63" s="4"/>
      <c r="O63">
        <v>37</v>
      </c>
      <c r="P63">
        <v>1.829607660209108</v>
      </c>
      <c r="Q63">
        <v>0.24975853815868865</v>
      </c>
      <c r="R63">
        <v>0.6072600910456023</v>
      </c>
      <c r="S63"/>
      <c r="T63"/>
      <c r="U63"/>
      <c r="V63"/>
      <c r="W63"/>
    </row>
    <row r="64" spans="1:23" x14ac:dyDescent="0.35">
      <c r="A64">
        <v>0.68570318198498104</v>
      </c>
      <c r="B64">
        <f t="shared" si="0"/>
        <v>2.3714063639699621</v>
      </c>
      <c r="C64">
        <v>2.3506142628902031</v>
      </c>
      <c r="D64">
        <f t="shared" si="1"/>
        <v>0.13453605452953366</v>
      </c>
      <c r="E64">
        <f t="shared" si="2"/>
        <v>0.27200331175620196</v>
      </c>
      <c r="F64">
        <f t="shared" si="3"/>
        <v>3.6594252382646131E-2</v>
      </c>
      <c r="G64">
        <f t="shared" si="4"/>
        <v>1.8099949968373653E-2</v>
      </c>
      <c r="H64">
        <f t="shared" si="4"/>
        <v>7.3985801606341592E-2</v>
      </c>
      <c r="I64">
        <f t="shared" si="5"/>
        <v>8.0931813864897034E-2</v>
      </c>
      <c r="J64" s="4"/>
      <c r="K64" s="4"/>
      <c r="L64" s="4"/>
      <c r="M64" s="4"/>
      <c r="O64">
        <v>38</v>
      </c>
      <c r="P64">
        <v>1.8651541577456769</v>
      </c>
      <c r="Q64">
        <v>-0.11861653112851145</v>
      </c>
      <c r="R64">
        <v>-0.28840289514686029</v>
      </c>
      <c r="S64"/>
      <c r="T64"/>
      <c r="U64"/>
      <c r="V64"/>
      <c r="W64"/>
    </row>
    <row r="65" spans="1:23" x14ac:dyDescent="0.35">
      <c r="A65">
        <v>0.68659236145172797</v>
      </c>
      <c r="B65">
        <f t="shared" si="0"/>
        <v>2.3731847229034559</v>
      </c>
      <c r="C65">
        <v>1.8002005645681078</v>
      </c>
      <c r="D65">
        <f t="shared" si="1"/>
        <v>0.13542523399628059</v>
      </c>
      <c r="E65">
        <f t="shared" si="2"/>
        <v>-0.27841038656589334</v>
      </c>
      <c r="F65">
        <f t="shared" si="3"/>
        <v>-3.7703791747681042E-2</v>
      </c>
      <c r="G65">
        <f t="shared" si="4"/>
        <v>1.8339994002947353E-2</v>
      </c>
      <c r="H65">
        <f t="shared" si="4"/>
        <v>7.7512343347770157E-2</v>
      </c>
      <c r="I65">
        <f t="shared" si="5"/>
        <v>8.2005142750304932E-2</v>
      </c>
      <c r="J65" s="4"/>
      <c r="K65" s="4"/>
      <c r="L65" s="4"/>
      <c r="M65" s="4"/>
      <c r="O65">
        <v>39</v>
      </c>
      <c r="P65">
        <v>1.9240384106161095</v>
      </c>
      <c r="Q65">
        <v>0.28471103150856791</v>
      </c>
      <c r="R65">
        <v>0.69224318892245107</v>
      </c>
      <c r="S65"/>
      <c r="T65"/>
      <c r="U65"/>
      <c r="V65"/>
      <c r="W65"/>
    </row>
    <row r="66" spans="1:23" x14ac:dyDescent="0.35">
      <c r="A66">
        <v>0.69353114045584097</v>
      </c>
      <c r="B66">
        <f t="shared" ref="B66:B101" si="6">A66*$L$4+$L$5</f>
        <v>2.3870622809116817</v>
      </c>
      <c r="C66">
        <v>1.7320771815710572</v>
      </c>
      <c r="D66">
        <f t="shared" si="1"/>
        <v>0.14236401300039359</v>
      </c>
      <c r="E66">
        <f t="shared" si="2"/>
        <v>-0.34653376956294402</v>
      </c>
      <c r="F66">
        <f t="shared" si="3"/>
        <v>-4.9333938075134358E-2</v>
      </c>
      <c r="G66">
        <f t="shared" si="4"/>
        <v>2.0267512197576235E-2</v>
      </c>
      <c r="H66">
        <f t="shared" si="4"/>
        <v>0.12008565344750359</v>
      </c>
      <c r="I66">
        <f t="shared" si="5"/>
        <v>9.0623815399758806E-2</v>
      </c>
      <c r="J66" s="4"/>
      <c r="K66" s="4"/>
      <c r="L66" s="4"/>
      <c r="M66" s="4"/>
      <c r="O66">
        <v>40</v>
      </c>
      <c r="P66">
        <v>1.9557913173875341</v>
      </c>
      <c r="Q66">
        <v>0.11571234369594441</v>
      </c>
      <c r="R66">
        <v>0.28134168659833159</v>
      </c>
      <c r="S66"/>
      <c r="T66"/>
      <c r="U66"/>
      <c r="V66"/>
      <c r="W66"/>
    </row>
    <row r="67" spans="1:23" x14ac:dyDescent="0.35">
      <c r="A67">
        <v>0.70210161314339303</v>
      </c>
      <c r="B67">
        <f t="shared" si="6"/>
        <v>2.4042032262867861</v>
      </c>
      <c r="C67">
        <v>2.2567364610964078</v>
      </c>
      <c r="D67">
        <f t="shared" ref="D67:D101" si="7">A67-$L$8</f>
        <v>0.15093448568794565</v>
      </c>
      <c r="E67">
        <f t="shared" ref="E67:E101" si="8">C67-$L$9</f>
        <v>0.17812550996240661</v>
      </c>
      <c r="F67">
        <f t="shared" ref="F67:F101" si="9">D67*E67</f>
        <v>2.6885282234078881E-2</v>
      </c>
      <c r="G67">
        <f t="shared" ref="G67:H101" si="10">D67*D67</f>
        <v>2.2781218969884671E-2</v>
      </c>
      <c r="H67">
        <f t="shared" si="10"/>
        <v>3.172869729936742E-2</v>
      </c>
      <c r="I67">
        <f t="shared" ref="I67:I101" si="11">(P92-$L$9)^2</f>
        <v>0.10186356186109539</v>
      </c>
      <c r="J67" s="4"/>
      <c r="K67" s="4"/>
      <c r="L67" s="4"/>
      <c r="M67" s="4"/>
      <c r="O67">
        <v>41</v>
      </c>
      <c r="P67">
        <v>1.9603256843466499</v>
      </c>
      <c r="Q67">
        <v>-0.21905529991814188</v>
      </c>
      <c r="R67">
        <v>-0.5326085840868976</v>
      </c>
      <c r="S67"/>
      <c r="T67"/>
      <c r="U67"/>
      <c r="V67"/>
      <c r="W67"/>
    </row>
    <row r="68" spans="1:23" x14ac:dyDescent="0.35">
      <c r="A68">
        <v>0.71962289284923897</v>
      </c>
      <c r="B68">
        <f t="shared" si="6"/>
        <v>2.4392457856984779</v>
      </c>
      <c r="C68">
        <v>2.7879422860351784</v>
      </c>
      <c r="D68">
        <f t="shared" si="7"/>
        <v>0.16845576539379159</v>
      </c>
      <c r="E68">
        <f t="shared" si="8"/>
        <v>0.70933133490117717</v>
      </c>
      <c r="F68">
        <f t="shared" si="9"/>
        <v>0.11949095293857771</v>
      </c>
      <c r="G68">
        <f t="shared" si="10"/>
        <v>2.8377344894408154E-2</v>
      </c>
      <c r="H68">
        <f t="shared" si="10"/>
        <v>0.50315094267268601</v>
      </c>
      <c r="I68">
        <f t="shared" si="11"/>
        <v>0.12688598581693095</v>
      </c>
      <c r="J68" s="4"/>
      <c r="K68" s="4"/>
      <c r="L68" s="4"/>
      <c r="M68" s="4"/>
      <c r="O68">
        <v>42</v>
      </c>
      <c r="P68">
        <v>1.9920751190521153</v>
      </c>
      <c r="Q68">
        <v>-0.20522016723164604</v>
      </c>
      <c r="R68">
        <v>-0.49896999860842489</v>
      </c>
      <c r="S68"/>
      <c r="T68"/>
      <c r="U68"/>
      <c r="V68"/>
      <c r="W68"/>
    </row>
    <row r="69" spans="1:23" x14ac:dyDescent="0.35">
      <c r="A69">
        <v>0.74040357845862803</v>
      </c>
      <c r="B69">
        <f t="shared" si="6"/>
        <v>2.4808071569172561</v>
      </c>
      <c r="C69">
        <v>2.3185559961585769</v>
      </c>
      <c r="D69">
        <f t="shared" si="7"/>
        <v>0.18923645100318065</v>
      </c>
      <c r="E69">
        <f t="shared" si="8"/>
        <v>0.2399450450245757</v>
      </c>
      <c r="F69">
        <f t="shared" si="9"/>
        <v>4.5406348756249097E-2</v>
      </c>
      <c r="G69">
        <f t="shared" si="10"/>
        <v>3.5810434388279189E-2</v>
      </c>
      <c r="H69">
        <f t="shared" si="10"/>
        <v>5.7573624631845656E-2</v>
      </c>
      <c r="I69">
        <f t="shared" si="11"/>
        <v>0.16012217798377304</v>
      </c>
      <c r="J69" s="4"/>
      <c r="K69" s="4"/>
      <c r="L69" s="4"/>
      <c r="M69" s="4"/>
      <c r="O69">
        <v>43</v>
      </c>
      <c r="P69">
        <v>2.0066131369511027</v>
      </c>
      <c r="Q69">
        <v>0.16506698536651809</v>
      </c>
      <c r="R69">
        <v>0.40134200536762615</v>
      </c>
      <c r="S69"/>
      <c r="T69"/>
      <c r="U69"/>
      <c r="V69"/>
      <c r="W69"/>
    </row>
    <row r="70" spans="1:23" x14ac:dyDescent="0.35">
      <c r="A70">
        <v>0.74193836835571103</v>
      </c>
      <c r="B70">
        <f t="shared" si="6"/>
        <v>2.4838767367114221</v>
      </c>
      <c r="C70">
        <v>2.7748313296419078</v>
      </c>
      <c r="D70">
        <f t="shared" si="7"/>
        <v>0.19077124090026365</v>
      </c>
      <c r="E70">
        <f t="shared" si="8"/>
        <v>0.69622037850790663</v>
      </c>
      <c r="F70">
        <f t="shared" si="9"/>
        <v>0.13281882554800459</v>
      </c>
      <c r="G70">
        <f t="shared" si="10"/>
        <v>3.6393666354626424E-2</v>
      </c>
      <c r="H70">
        <f t="shared" si="10"/>
        <v>0.48472281544969276</v>
      </c>
      <c r="I70">
        <f t="shared" si="11"/>
        <v>0.16273003165314492</v>
      </c>
      <c r="J70" s="4"/>
      <c r="K70" s="4"/>
      <c r="L70" s="4"/>
      <c r="M70" s="4"/>
      <c r="O70">
        <v>44</v>
      </c>
      <c r="P70">
        <v>2.0153766658642009</v>
      </c>
      <c r="Q70">
        <v>0.20690769718286672</v>
      </c>
      <c r="R70">
        <v>0.50307303988731544</v>
      </c>
      <c r="S70"/>
      <c r="T70"/>
      <c r="U70"/>
      <c r="V70"/>
      <c r="W70"/>
    </row>
    <row r="71" spans="1:23" x14ac:dyDescent="0.35">
      <c r="A71">
        <v>0.74490605955147005</v>
      </c>
      <c r="B71">
        <f t="shared" si="6"/>
        <v>2.4898121191029401</v>
      </c>
      <c r="C71">
        <v>1.7758374322960129</v>
      </c>
      <c r="D71">
        <f t="shared" si="7"/>
        <v>0.19373893209602266</v>
      </c>
      <c r="E71">
        <f t="shared" si="8"/>
        <v>-0.30277351883798831</v>
      </c>
      <c r="F71">
        <f t="shared" si="9"/>
        <v>-5.8659018206626855E-2</v>
      </c>
      <c r="G71">
        <f t="shared" si="10"/>
        <v>3.7534773809707281E-2</v>
      </c>
      <c r="H71">
        <f t="shared" si="10"/>
        <v>9.1671803709537661E-2</v>
      </c>
      <c r="I71">
        <f t="shared" si="11"/>
        <v>0.16783236046155728</v>
      </c>
      <c r="J71" s="4"/>
      <c r="K71" s="4"/>
      <c r="L71" s="4"/>
      <c r="M71" s="4"/>
      <c r="O71">
        <v>45</v>
      </c>
      <c r="P71">
        <v>2.0455480485160882</v>
      </c>
      <c r="Q71">
        <v>-0.12241439667131471</v>
      </c>
      <c r="R71">
        <v>-0.29763698256707216</v>
      </c>
      <c r="S71"/>
      <c r="T71"/>
      <c r="U71"/>
      <c r="V71"/>
      <c r="W71"/>
    </row>
    <row r="72" spans="1:23" x14ac:dyDescent="0.35">
      <c r="A72">
        <v>0.76107135619379296</v>
      </c>
      <c r="B72">
        <f t="shared" si="6"/>
        <v>2.5221427123875859</v>
      </c>
      <c r="C72">
        <v>2.0358348020324573</v>
      </c>
      <c r="D72">
        <f t="shared" si="7"/>
        <v>0.20990422873834558</v>
      </c>
      <c r="E72">
        <f t="shared" si="8"/>
        <v>-4.2776149101543925E-2</v>
      </c>
      <c r="F72">
        <f t="shared" si="9"/>
        <v>-8.978894585556051E-3</v>
      </c>
      <c r="G72">
        <f t="shared" si="10"/>
        <v>4.4059785242239705E-2</v>
      </c>
      <c r="H72">
        <f t="shared" si="10"/>
        <v>1.8297989319575171E-3</v>
      </c>
      <c r="I72">
        <f t="shared" si="11"/>
        <v>0.19700818755758595</v>
      </c>
      <c r="J72" s="4"/>
      <c r="K72" s="4"/>
      <c r="L72" s="4"/>
      <c r="M72" s="4"/>
      <c r="O72">
        <v>46</v>
      </c>
      <c r="P72">
        <v>2.0595545339991981</v>
      </c>
      <c r="Q72">
        <v>0.23256892206165913</v>
      </c>
      <c r="R72">
        <v>0.56546545245955826</v>
      </c>
      <c r="S72"/>
      <c r="T72"/>
      <c r="U72"/>
      <c r="V72"/>
      <c r="W72"/>
    </row>
    <row r="73" spans="1:23" x14ac:dyDescent="0.35">
      <c r="A73">
        <v>0.76585569697269895</v>
      </c>
      <c r="B73">
        <f t="shared" si="6"/>
        <v>2.5317113939453977</v>
      </c>
      <c r="C73">
        <v>1.8766864995883816</v>
      </c>
      <c r="D73">
        <f t="shared" si="7"/>
        <v>0.21468856951725157</v>
      </c>
      <c r="E73">
        <f t="shared" si="8"/>
        <v>-0.20192445154561955</v>
      </c>
      <c r="F73">
        <f t="shared" si="9"/>
        <v>-4.3350871652884641E-2</v>
      </c>
      <c r="G73">
        <f t="shared" si="10"/>
        <v>4.6091181881363762E-2</v>
      </c>
      <c r="H73">
        <f t="shared" si="10"/>
        <v>4.0773484131999257E-2</v>
      </c>
      <c r="I73">
        <f t="shared" si="11"/>
        <v>0.2060913405480985</v>
      </c>
      <c r="J73" s="4"/>
      <c r="K73" s="4"/>
      <c r="L73" s="4"/>
      <c r="M73" s="4"/>
      <c r="O73">
        <v>47</v>
      </c>
      <c r="P73">
        <v>2.0638846227444985</v>
      </c>
      <c r="Q73">
        <v>0.36576902184880655</v>
      </c>
      <c r="R73">
        <v>0.88932667186112824</v>
      </c>
      <c r="S73"/>
      <c r="T73"/>
      <c r="U73"/>
      <c r="V73"/>
      <c r="W73"/>
    </row>
    <row r="74" spans="1:23" x14ac:dyDescent="0.35">
      <c r="A74">
        <v>0.79046017332058705</v>
      </c>
      <c r="B74">
        <f t="shared" si="6"/>
        <v>2.5809203466411743</v>
      </c>
      <c r="C74">
        <v>2.2403794097532268</v>
      </c>
      <c r="D74">
        <f t="shared" si="7"/>
        <v>0.23929304586513966</v>
      </c>
      <c r="E74">
        <f t="shared" si="8"/>
        <v>0.16176845861922562</v>
      </c>
      <c r="F74">
        <f t="shared" si="9"/>
        <v>3.8710067187903305E-2</v>
      </c>
      <c r="G74">
        <f t="shared" si="10"/>
        <v>5.7261161799415837E-2</v>
      </c>
      <c r="H74">
        <f t="shared" si="10"/>
        <v>2.6169034204040112E-2</v>
      </c>
      <c r="I74">
        <f t="shared" si="11"/>
        <v>0.25603660211965079</v>
      </c>
      <c r="J74" s="4"/>
      <c r="K74" s="4"/>
      <c r="L74" s="4"/>
      <c r="M74" s="4"/>
      <c r="O74">
        <v>48</v>
      </c>
      <c r="P74">
        <v>2.0870032591455949</v>
      </c>
      <c r="Q74">
        <v>0.48664727446415812</v>
      </c>
      <c r="R74">
        <v>1.1832286911065837</v>
      </c>
      <c r="S74"/>
      <c r="T74"/>
      <c r="U74"/>
      <c r="V74"/>
      <c r="W74"/>
    </row>
    <row r="75" spans="1:23" x14ac:dyDescent="0.35">
      <c r="A75">
        <v>0.79493694346059895</v>
      </c>
      <c r="B75">
        <f t="shared" si="6"/>
        <v>2.5898738869211977</v>
      </c>
      <c r="C75">
        <v>2.9155700964894042</v>
      </c>
      <c r="D75">
        <f t="shared" si="7"/>
        <v>0.24376981600515157</v>
      </c>
      <c r="E75">
        <f t="shared" si="8"/>
        <v>0.83695914535540306</v>
      </c>
      <c r="F75">
        <f t="shared" si="9"/>
        <v>0.20402537686711553</v>
      </c>
      <c r="G75">
        <f t="shared" si="10"/>
        <v>5.9423723195185456E-2</v>
      </c>
      <c r="H75">
        <f t="shared" si="10"/>
        <v>0.7005006109940467</v>
      </c>
      <c r="I75">
        <f t="shared" si="11"/>
        <v>0.26570624301145668</v>
      </c>
      <c r="J75" s="4"/>
      <c r="K75" s="4"/>
      <c r="L75" s="4"/>
      <c r="M75" s="4"/>
      <c r="O75">
        <v>49</v>
      </c>
      <c r="P75">
        <v>2.1250077331492658</v>
      </c>
      <c r="Q75">
        <v>0.41952748934025053</v>
      </c>
      <c r="R75">
        <v>1.0200344030322024</v>
      </c>
      <c r="S75"/>
      <c r="T75"/>
      <c r="U75"/>
      <c r="V75"/>
      <c r="W75"/>
    </row>
    <row r="76" spans="1:23" x14ac:dyDescent="0.35">
      <c r="A76">
        <v>0.80006162358793997</v>
      </c>
      <c r="B76">
        <f t="shared" si="6"/>
        <v>2.6001232471758797</v>
      </c>
      <c r="C76">
        <v>1.9061484058349509</v>
      </c>
      <c r="D76">
        <f t="shared" si="7"/>
        <v>0.24889449613249259</v>
      </c>
      <c r="E76">
        <f t="shared" si="8"/>
        <v>-0.17246254529905025</v>
      </c>
      <c r="F76">
        <f t="shared" si="9"/>
        <v>-4.2924978313934291E-2</v>
      </c>
      <c r="G76">
        <f t="shared" si="10"/>
        <v>6.1948470205047373E-2</v>
      </c>
      <c r="H76">
        <f t="shared" si="10"/>
        <v>2.9743329531026961E-2</v>
      </c>
      <c r="I76">
        <f t="shared" si="11"/>
        <v>0.27699535460652391</v>
      </c>
      <c r="J76" s="4"/>
      <c r="K76" s="4"/>
      <c r="L76" s="4"/>
      <c r="M76" s="4"/>
      <c r="O76">
        <v>50</v>
      </c>
      <c r="P76">
        <v>2.1250397984283111</v>
      </c>
      <c r="Q76">
        <v>0.41399454721663043</v>
      </c>
      <c r="R76">
        <v>1.0065816699944841</v>
      </c>
      <c r="S76"/>
      <c r="T76"/>
      <c r="U76"/>
      <c r="V76"/>
      <c r="W76"/>
    </row>
    <row r="77" spans="1:23" x14ac:dyDescent="0.35">
      <c r="A77">
        <v>0.81757070041836999</v>
      </c>
      <c r="B77">
        <f t="shared" si="6"/>
        <v>2.6351414008367398</v>
      </c>
      <c r="C77">
        <v>2.3850493918672289</v>
      </c>
      <c r="D77">
        <f t="shared" si="7"/>
        <v>0.26640357296292261</v>
      </c>
      <c r="E77">
        <f t="shared" si="8"/>
        <v>0.30643844073322768</v>
      </c>
      <c r="F77">
        <f t="shared" si="9"/>
        <v>8.1636295504518661E-2</v>
      </c>
      <c r="G77">
        <f t="shared" si="10"/>
        <v>7.0970863687411234E-2</v>
      </c>
      <c r="H77">
        <f t="shared" si="10"/>
        <v>9.3904517959011891E-2</v>
      </c>
      <c r="I77">
        <f t="shared" si="11"/>
        <v>0.31733793407256755</v>
      </c>
      <c r="J77" s="4"/>
      <c r="K77" s="4"/>
      <c r="L77" s="4"/>
      <c r="M77" s="4"/>
      <c r="O77">
        <v>51</v>
      </c>
      <c r="P77">
        <v>2.141743889950829</v>
      </c>
      <c r="Q77">
        <v>-9.0721305544221753E-2</v>
      </c>
      <c r="R77">
        <v>-0.2205787584709383</v>
      </c>
      <c r="S77"/>
      <c r="T77"/>
      <c r="U77"/>
      <c r="V77"/>
      <c r="W77"/>
    </row>
    <row r="78" spans="1:23" x14ac:dyDescent="0.35">
      <c r="A78">
        <v>0.83258403874136999</v>
      </c>
      <c r="B78">
        <f t="shared" si="6"/>
        <v>2.6651680774827398</v>
      </c>
      <c r="C78">
        <v>2.4463673860619313</v>
      </c>
      <c r="D78">
        <f t="shared" si="7"/>
        <v>0.28141691128592261</v>
      </c>
      <c r="E78">
        <f t="shared" si="8"/>
        <v>0.36775643492793009</v>
      </c>
      <c r="F78">
        <f t="shared" si="9"/>
        <v>0.10349288002294048</v>
      </c>
      <c r="G78">
        <f t="shared" si="10"/>
        <v>7.9195477957708843E-2</v>
      </c>
      <c r="H78">
        <f t="shared" si="10"/>
        <v>0.13524479543090087</v>
      </c>
      <c r="I78">
        <f t="shared" si="11"/>
        <v>0.35411333689950258</v>
      </c>
      <c r="J78" s="4"/>
      <c r="K78" s="4"/>
      <c r="L78" s="4"/>
      <c r="M78" s="4"/>
      <c r="O78">
        <v>52</v>
      </c>
      <c r="P78">
        <v>2.1548090301423879</v>
      </c>
      <c r="Q78">
        <v>-9.6299171304275788E-2</v>
      </c>
      <c r="R78">
        <v>-0.23414071833129924</v>
      </c>
      <c r="S78"/>
      <c r="T78"/>
      <c r="U78"/>
      <c r="V78"/>
      <c r="W78"/>
    </row>
    <row r="79" spans="1:23" x14ac:dyDescent="0.35">
      <c r="A79">
        <v>0.83358024441298095</v>
      </c>
      <c r="B79">
        <f t="shared" si="6"/>
        <v>2.6671604888259619</v>
      </c>
      <c r="C79">
        <v>2.3296260414002017</v>
      </c>
      <c r="D79">
        <f t="shared" si="7"/>
        <v>0.28241311695753357</v>
      </c>
      <c r="E79">
        <f t="shared" si="8"/>
        <v>0.2510150902662005</v>
      </c>
      <c r="F79">
        <f t="shared" si="9"/>
        <v>7.0889954045454326E-2</v>
      </c>
      <c r="G79">
        <f t="shared" si="10"/>
        <v>7.9757168629669542E-2</v>
      </c>
      <c r="H79">
        <f t="shared" si="10"/>
        <v>6.3008575541348782E-2</v>
      </c>
      <c r="I79">
        <f t="shared" si="11"/>
        <v>0.3566248711850778</v>
      </c>
      <c r="J79" s="4"/>
      <c r="K79" s="4"/>
      <c r="L79" s="4"/>
      <c r="M79" s="4"/>
      <c r="O79">
        <v>53</v>
      </c>
      <c r="P79">
        <v>2.1629974255021893</v>
      </c>
      <c r="Q79">
        <v>0.20290438785018816</v>
      </c>
      <c r="R79">
        <v>0.49333943875492298</v>
      </c>
      <c r="S79"/>
      <c r="T79"/>
      <c r="U79"/>
      <c r="V79"/>
      <c r="W79"/>
    </row>
    <row r="80" spans="1:23" x14ac:dyDescent="0.35">
      <c r="A80">
        <v>0.84597650257261303</v>
      </c>
      <c r="B80">
        <f t="shared" si="6"/>
        <v>2.6919530051452263</v>
      </c>
      <c r="C80">
        <v>2.4884264728275447</v>
      </c>
      <c r="D80">
        <f t="shared" si="7"/>
        <v>0.29480937511716565</v>
      </c>
      <c r="E80">
        <f t="shared" si="8"/>
        <v>0.40981552169354352</v>
      </c>
      <c r="F80">
        <f t="shared" si="9"/>
        <v>0.12081745786378881</v>
      </c>
      <c r="G80">
        <f t="shared" si="10"/>
        <v>8.6912567656973694E-2</v>
      </c>
      <c r="H80">
        <f t="shared" si="10"/>
        <v>0.16794876182095123</v>
      </c>
      <c r="I80">
        <f t="shared" si="11"/>
        <v>0.38861940283951396</v>
      </c>
      <c r="J80" s="4"/>
      <c r="K80" s="4"/>
      <c r="L80" s="4"/>
      <c r="M80" s="4"/>
      <c r="O80">
        <v>54</v>
      </c>
      <c r="P80">
        <v>2.1647841580930924</v>
      </c>
      <c r="Q80">
        <v>0.36619436840914732</v>
      </c>
      <c r="R80">
        <v>0.8903608546877203</v>
      </c>
      <c r="S80"/>
      <c r="T80"/>
      <c r="U80"/>
      <c r="V80"/>
      <c r="W80"/>
    </row>
    <row r="81" spans="1:23" x14ac:dyDescent="0.35">
      <c r="A81">
        <v>0.86705748736673405</v>
      </c>
      <c r="B81">
        <f t="shared" si="6"/>
        <v>2.7341149747334681</v>
      </c>
      <c r="C81">
        <v>2.6349283170192206</v>
      </c>
      <c r="D81">
        <f t="shared" si="7"/>
        <v>0.31589035991128667</v>
      </c>
      <c r="E81">
        <f t="shared" si="8"/>
        <v>0.55631736588521941</v>
      </c>
      <c r="F81">
        <f t="shared" si="9"/>
        <v>0.17573529293438092</v>
      </c>
      <c r="G81">
        <f t="shared" si="10"/>
        <v>9.9786719484882228E-2</v>
      </c>
      <c r="H81">
        <f t="shared" si="10"/>
        <v>0.3094890115854691</v>
      </c>
      <c r="I81">
        <f t="shared" si="11"/>
        <v>0.44618467021457836</v>
      </c>
      <c r="J81" s="4"/>
      <c r="K81" s="4"/>
      <c r="L81" s="4"/>
      <c r="M81" s="4"/>
      <c r="O81">
        <v>55</v>
      </c>
      <c r="P81">
        <v>2.175195562968967</v>
      </c>
      <c r="Q81">
        <v>6.8532598797113931E-2</v>
      </c>
      <c r="R81">
        <v>0.1666293872952001</v>
      </c>
      <c r="S81"/>
      <c r="T81"/>
      <c r="U81"/>
      <c r="V81"/>
      <c r="W81"/>
    </row>
    <row r="82" spans="1:23" x14ac:dyDescent="0.35">
      <c r="A82">
        <v>0.87237342607703905</v>
      </c>
      <c r="B82">
        <f t="shared" si="6"/>
        <v>2.7447468521540781</v>
      </c>
      <c r="C82">
        <v>2.9821796407731567</v>
      </c>
      <c r="D82">
        <f t="shared" si="7"/>
        <v>0.32120629862159167</v>
      </c>
      <c r="E82">
        <f t="shared" si="8"/>
        <v>0.90356868963915549</v>
      </c>
      <c r="F82">
        <f t="shared" si="9"/>
        <v>0.29023195434935484</v>
      </c>
      <c r="G82">
        <f t="shared" si="10"/>
        <v>0.10317348627418312</v>
      </c>
      <c r="H82">
        <f t="shared" si="10"/>
        <v>0.81643637689622051</v>
      </c>
      <c r="I82">
        <f t="shared" si="11"/>
        <v>0.46132820264833913</v>
      </c>
      <c r="J82" s="4"/>
      <c r="K82" s="4"/>
      <c r="L82" s="4"/>
      <c r="M82" s="4"/>
      <c r="O82">
        <v>56</v>
      </c>
      <c r="P82">
        <v>2.1845091017161069</v>
      </c>
      <c r="Q82">
        <v>0.10883597919697952</v>
      </c>
      <c r="R82">
        <v>0.26462257155830432</v>
      </c>
      <c r="S82"/>
      <c r="T82"/>
      <c r="U82"/>
      <c r="V82"/>
      <c r="W82"/>
    </row>
    <row r="83" spans="1:23" x14ac:dyDescent="0.35">
      <c r="A83">
        <v>0.87702554399309196</v>
      </c>
      <c r="B83">
        <f t="shared" si="6"/>
        <v>2.7540510879861841</v>
      </c>
      <c r="C83">
        <v>2.6364428612429758</v>
      </c>
      <c r="D83">
        <f t="shared" si="7"/>
        <v>0.32585841653764458</v>
      </c>
      <c r="E83">
        <f t="shared" si="8"/>
        <v>0.55783191010897459</v>
      </c>
      <c r="F83">
        <f t="shared" si="9"/>
        <v>0.18177422292228015</v>
      </c>
      <c r="G83">
        <f t="shared" si="10"/>
        <v>0.10618370762842108</v>
      </c>
      <c r="H83">
        <f t="shared" si="10"/>
        <v>0.31117643993582711</v>
      </c>
      <c r="I83">
        <f t="shared" si="11"/>
        <v>0.47478805611528296</v>
      </c>
      <c r="J83" s="4"/>
      <c r="K83" s="4"/>
      <c r="L83" s="4"/>
      <c r="M83" s="4"/>
      <c r="O83">
        <v>57</v>
      </c>
      <c r="P83">
        <v>2.1875330164568974</v>
      </c>
      <c r="Q83">
        <v>-0.14313806249898864</v>
      </c>
      <c r="R83">
        <v>-0.34802426978492107</v>
      </c>
      <c r="S83"/>
      <c r="T83"/>
      <c r="U83"/>
      <c r="V83"/>
      <c r="W83"/>
    </row>
    <row r="84" spans="1:23" x14ac:dyDescent="0.35">
      <c r="A84">
        <v>0.88161112817432896</v>
      </c>
      <c r="B84">
        <f t="shared" si="6"/>
        <v>2.7632222563486577</v>
      </c>
      <c r="C84">
        <v>2.1852276656340299</v>
      </c>
      <c r="D84">
        <f t="shared" si="7"/>
        <v>0.33044400071888158</v>
      </c>
      <c r="E84">
        <f t="shared" si="8"/>
        <v>0.10661671450002874</v>
      </c>
      <c r="F84">
        <f t="shared" si="9"/>
        <v>3.5230853682892291E-2</v>
      </c>
      <c r="G84">
        <f t="shared" si="10"/>
        <v>0.10919323761110021</v>
      </c>
      <c r="H84">
        <f t="shared" si="10"/>
        <v>1.1367123810780639E-2</v>
      </c>
      <c r="I84">
        <f t="shared" si="11"/>
        <v>0.48824481819499027</v>
      </c>
      <c r="J84" s="4"/>
      <c r="K84" s="4"/>
      <c r="L84" s="4"/>
      <c r="M84" s="4"/>
      <c r="O84">
        <v>58</v>
      </c>
      <c r="P84">
        <v>2.2294562519589931</v>
      </c>
      <c r="Q84">
        <v>0.51608755615424151</v>
      </c>
      <c r="R84">
        <v>1.254809459761504</v>
      </c>
      <c r="S84"/>
      <c r="T84"/>
      <c r="U84"/>
      <c r="V84"/>
      <c r="W84"/>
    </row>
    <row r="85" spans="1:23" x14ac:dyDescent="0.35">
      <c r="A85">
        <v>0.88651626504423398</v>
      </c>
      <c r="B85">
        <f t="shared" si="6"/>
        <v>2.773032530088468</v>
      </c>
      <c r="C85">
        <v>2.5474521436010282</v>
      </c>
      <c r="D85">
        <f t="shared" si="7"/>
        <v>0.33534913758878659</v>
      </c>
      <c r="E85">
        <f t="shared" si="8"/>
        <v>0.46884119246702705</v>
      </c>
      <c r="F85">
        <f t="shared" si="9"/>
        <v>0.15722548955991583</v>
      </c>
      <c r="G85">
        <f t="shared" si="10"/>
        <v>0.11245904408154292</v>
      </c>
      <c r="H85">
        <f t="shared" si="10"/>
        <v>0.21981206375390389</v>
      </c>
      <c r="I85">
        <f t="shared" si="11"/>
        <v>0.50284749068007883</v>
      </c>
      <c r="J85" s="4"/>
      <c r="K85" s="4"/>
      <c r="L85" s="4"/>
      <c r="M85" s="4"/>
      <c r="O85">
        <v>59</v>
      </c>
      <c r="P85">
        <v>2.2459540755522687</v>
      </c>
      <c r="Q85">
        <v>0.68692353398074246</v>
      </c>
      <c r="R85">
        <v>1.6701781282907504</v>
      </c>
      <c r="S85"/>
      <c r="T85"/>
      <c r="U85"/>
      <c r="V85"/>
      <c r="W85"/>
    </row>
    <row r="86" spans="1:23" x14ac:dyDescent="0.35">
      <c r="A86">
        <v>0.887348302949857</v>
      </c>
      <c r="B86">
        <f t="shared" si="6"/>
        <v>2.774696605899714</v>
      </c>
      <c r="C86">
        <v>3.1773068446247414</v>
      </c>
      <c r="D86">
        <f t="shared" si="7"/>
        <v>0.33618117549440962</v>
      </c>
      <c r="E86">
        <f t="shared" si="8"/>
        <v>1.0986958934907403</v>
      </c>
      <c r="F86">
        <f t="shared" si="9"/>
        <v>0.36936087698459774</v>
      </c>
      <c r="G86">
        <f t="shared" si="10"/>
        <v>0.11301778275680305</v>
      </c>
      <c r="H86">
        <f t="shared" si="10"/>
        <v>1.2071326663734161</v>
      </c>
      <c r="I86">
        <f t="shared" si="11"/>
        <v>0.50534582545693052</v>
      </c>
      <c r="J86" s="4"/>
      <c r="K86" s="4"/>
      <c r="L86" s="4"/>
      <c r="M86" s="4"/>
      <c r="O86">
        <v>60</v>
      </c>
      <c r="P86">
        <v>2.3226028187519745</v>
      </c>
      <c r="Q86">
        <v>0.41800642873298521</v>
      </c>
      <c r="R86">
        <v>1.0163361134375262</v>
      </c>
      <c r="S86"/>
      <c r="T86"/>
      <c r="U86"/>
      <c r="V86"/>
      <c r="W86"/>
    </row>
    <row r="87" spans="1:23" x14ac:dyDescent="0.35">
      <c r="A87">
        <v>0.90279304590154996</v>
      </c>
      <c r="B87">
        <f t="shared" si="6"/>
        <v>2.8055860918031001</v>
      </c>
      <c r="C87">
        <v>3.3769330145184915</v>
      </c>
      <c r="D87">
        <f t="shared" si="7"/>
        <v>0.35162591844610258</v>
      </c>
      <c r="E87">
        <f t="shared" si="8"/>
        <v>1.2983220633844903</v>
      </c>
      <c r="F87">
        <f t="shared" si="9"/>
        <v>0.45652368797641041</v>
      </c>
      <c r="G87">
        <f t="shared" si="10"/>
        <v>0.12364078652306518</v>
      </c>
      <c r="H87">
        <f t="shared" si="10"/>
        <v>1.6856401802709604</v>
      </c>
      <c r="I87">
        <f t="shared" si="11"/>
        <v>0.5528453470025414</v>
      </c>
      <c r="J87" s="4"/>
      <c r="K87" s="4"/>
      <c r="L87" s="4"/>
      <c r="M87" s="4"/>
      <c r="O87">
        <v>61</v>
      </c>
      <c r="P87">
        <v>2.3301409719541262</v>
      </c>
      <c r="Q87">
        <v>8.0622578244252896E-2</v>
      </c>
      <c r="R87">
        <v>0.19602482688231182</v>
      </c>
      <c r="S87"/>
      <c r="T87"/>
      <c r="U87"/>
      <c r="V87"/>
      <c r="W87"/>
    </row>
    <row r="88" spans="1:23" x14ac:dyDescent="0.35">
      <c r="A88">
        <v>0.91489524257110699</v>
      </c>
      <c r="B88">
        <f t="shared" si="6"/>
        <v>2.829790485142214</v>
      </c>
      <c r="C88">
        <v>2.2862201295884996</v>
      </c>
      <c r="D88">
        <f t="shared" si="7"/>
        <v>0.36372811511565961</v>
      </c>
      <c r="E88">
        <f t="shared" si="8"/>
        <v>0.20760917845449844</v>
      </c>
      <c r="F88">
        <f t="shared" si="9"/>
        <v>7.5513295159965327E-2</v>
      </c>
      <c r="G88">
        <f t="shared" si="10"/>
        <v>0.13229814172559054</v>
      </c>
      <c r="H88">
        <f t="shared" si="10"/>
        <v>4.310157097855178E-2</v>
      </c>
      <c r="I88">
        <f t="shared" si="11"/>
        <v>0.59155570040337091</v>
      </c>
      <c r="J88" s="4"/>
      <c r="K88" s="4"/>
      <c r="L88" s="4"/>
      <c r="M88" s="4"/>
      <c r="O88">
        <v>62</v>
      </c>
      <c r="P88">
        <v>2.3356516173343067</v>
      </c>
      <c r="Q88">
        <v>0.38198508299536771</v>
      </c>
      <c r="R88">
        <v>0.92875421992759344</v>
      </c>
      <c r="S88"/>
      <c r="T88"/>
      <c r="U88"/>
      <c r="V88"/>
      <c r="W88"/>
    </row>
    <row r="89" spans="1:23" x14ac:dyDescent="0.35">
      <c r="A89">
        <v>0.92270839922070702</v>
      </c>
      <c r="B89">
        <f t="shared" si="6"/>
        <v>2.845416798441414</v>
      </c>
      <c r="C89">
        <v>2.4446662919276383</v>
      </c>
      <c r="D89">
        <f t="shared" si="7"/>
        <v>0.37154127176525964</v>
      </c>
      <c r="E89">
        <f t="shared" si="8"/>
        <v>0.36605534079363711</v>
      </c>
      <c r="F89">
        <f t="shared" si="9"/>
        <v>0.13600466685493345</v>
      </c>
      <c r="G89">
        <f t="shared" si="10"/>
        <v>0.13804291662494653</v>
      </c>
      <c r="H89">
        <f t="shared" si="10"/>
        <v>0.1339965125235458</v>
      </c>
      <c r="I89">
        <f t="shared" si="11"/>
        <v>0.6172427909015652</v>
      </c>
      <c r="J89" s="4"/>
      <c r="K89" s="4"/>
      <c r="L89" s="4"/>
      <c r="M89" s="4"/>
      <c r="O89">
        <v>63</v>
      </c>
      <c r="P89">
        <v>2.3630961244996742</v>
      </c>
      <c r="Q89">
        <v>-1.2481861609471068E-2</v>
      </c>
      <c r="R89">
        <v>-3.0348257454045815E-2</v>
      </c>
      <c r="S89"/>
      <c r="T89"/>
      <c r="U89"/>
      <c r="V89"/>
      <c r="W89"/>
    </row>
    <row r="90" spans="1:23" x14ac:dyDescent="0.35">
      <c r="A90">
        <v>0.93479960122752703</v>
      </c>
      <c r="B90">
        <f t="shared" si="6"/>
        <v>2.8695992024550541</v>
      </c>
      <c r="C90">
        <v>3.2257859778303004</v>
      </c>
      <c r="D90">
        <f t="shared" si="7"/>
        <v>0.38363247377207965</v>
      </c>
      <c r="E90">
        <f t="shared" si="8"/>
        <v>1.1471750266962992</v>
      </c>
      <c r="F90">
        <f t="shared" si="9"/>
        <v>0.4400935933410528</v>
      </c>
      <c r="G90">
        <f t="shared" si="10"/>
        <v>0.14717387493248538</v>
      </c>
      <c r="H90">
        <f t="shared" si="10"/>
        <v>1.3160105418756549</v>
      </c>
      <c r="I90">
        <f t="shared" si="11"/>
        <v>0.65807080531293727</v>
      </c>
      <c r="J90" s="4"/>
      <c r="K90" s="4"/>
      <c r="L90" s="4"/>
      <c r="M90" s="4"/>
      <c r="O90">
        <v>64</v>
      </c>
      <c r="P90">
        <v>2.3649763518902813</v>
      </c>
      <c r="Q90">
        <v>-0.56477578732217348</v>
      </c>
      <c r="R90">
        <v>-1.373189475555407</v>
      </c>
      <c r="S90"/>
      <c r="T90"/>
      <c r="U90"/>
      <c r="V90"/>
      <c r="W90"/>
    </row>
    <row r="91" spans="1:23" x14ac:dyDescent="0.35">
      <c r="A91">
        <v>0.94123274690092795</v>
      </c>
      <c r="B91">
        <f t="shared" si="6"/>
        <v>2.8824654938018561</v>
      </c>
      <c r="C91">
        <v>2.2706062336447292</v>
      </c>
      <c r="D91">
        <f t="shared" si="7"/>
        <v>0.39006561944548057</v>
      </c>
      <c r="E91">
        <f t="shared" si="8"/>
        <v>0.19199528251072806</v>
      </c>
      <c r="F91">
        <f t="shared" si="9"/>
        <v>7.4890758803157181E-2</v>
      </c>
      <c r="G91">
        <f t="shared" si="10"/>
        <v>0.15215118747338646</v>
      </c>
      <c r="H91">
        <f t="shared" si="10"/>
        <v>3.686218850637428E-2</v>
      </c>
      <c r="I91">
        <f t="shared" si="11"/>
        <v>0.68032627744471019</v>
      </c>
      <c r="J91" s="4"/>
      <c r="K91" s="4"/>
      <c r="L91" s="4"/>
      <c r="M91" s="4"/>
      <c r="O91">
        <v>65</v>
      </c>
      <c r="P91">
        <v>2.3796488480834697</v>
      </c>
      <c r="Q91">
        <v>-0.64757166651241249</v>
      </c>
      <c r="R91">
        <v>-1.5744984418311456</v>
      </c>
      <c r="S91"/>
      <c r="T91"/>
      <c r="U91"/>
      <c r="V91"/>
      <c r="W91"/>
    </row>
    <row r="92" spans="1:23" x14ac:dyDescent="0.35">
      <c r="A92">
        <v>0.94870361207300202</v>
      </c>
      <c r="B92">
        <f t="shared" si="6"/>
        <v>2.8974072241460043</v>
      </c>
      <c r="C92">
        <v>2.981837047697721</v>
      </c>
      <c r="D92">
        <f t="shared" si="7"/>
        <v>0.39753648461755464</v>
      </c>
      <c r="E92">
        <f t="shared" si="8"/>
        <v>0.90322609656371977</v>
      </c>
      <c r="F92">
        <f t="shared" si="9"/>
        <v>0.35906532724277712</v>
      </c>
      <c r="G92">
        <f t="shared" si="10"/>
        <v>0.15803525660208326</v>
      </c>
      <c r="H92">
        <f t="shared" si="10"/>
        <v>0.81581738151373406</v>
      </c>
      <c r="I92">
        <f t="shared" si="11"/>
        <v>0.70663620583257625</v>
      </c>
      <c r="J92" s="4"/>
      <c r="K92" s="4"/>
      <c r="L92" s="4"/>
      <c r="M92" s="4"/>
      <c r="O92">
        <v>66</v>
      </c>
      <c r="P92">
        <v>2.397771665917471</v>
      </c>
      <c r="Q92">
        <v>-0.14103520482106324</v>
      </c>
      <c r="R92">
        <v>-0.3429114053584742</v>
      </c>
      <c r="S92"/>
      <c r="T92"/>
      <c r="U92"/>
      <c r="V92"/>
      <c r="W92"/>
    </row>
    <row r="93" spans="1:23" x14ac:dyDescent="0.35">
      <c r="A93">
        <v>0.94890870718962705</v>
      </c>
      <c r="B93">
        <f t="shared" si="6"/>
        <v>2.8978174143792543</v>
      </c>
      <c r="C93">
        <v>3.545199525501511</v>
      </c>
      <c r="D93">
        <f t="shared" si="7"/>
        <v>0.39774157973417967</v>
      </c>
      <c r="E93">
        <f t="shared" si="8"/>
        <v>1.4665885743675098</v>
      </c>
      <c r="F93">
        <f t="shared" si="9"/>
        <v>0.58332325638903182</v>
      </c>
      <c r="G93">
        <f t="shared" si="10"/>
        <v>0.15819836424944081</v>
      </c>
      <c r="H93">
        <f t="shared" si="10"/>
        <v>2.1508820464653247</v>
      </c>
      <c r="I93">
        <f t="shared" si="11"/>
        <v>0.7073655226416804</v>
      </c>
      <c r="J93" s="4"/>
      <c r="K93" s="4"/>
      <c r="L93" s="4"/>
      <c r="M93" s="4"/>
      <c r="O93">
        <v>67</v>
      </c>
      <c r="P93">
        <v>2.4348215430833857</v>
      </c>
      <c r="Q93">
        <v>0.35312074295179263</v>
      </c>
      <c r="R93">
        <v>0.85857378929224193</v>
      </c>
      <c r="S93"/>
      <c r="T93"/>
      <c r="U93"/>
      <c r="V93"/>
      <c r="W93"/>
    </row>
    <row r="94" spans="1:23" x14ac:dyDescent="0.35">
      <c r="A94">
        <v>0.95204501584678303</v>
      </c>
      <c r="B94">
        <f t="shared" si="6"/>
        <v>2.9040900316935661</v>
      </c>
      <c r="C94">
        <v>2.3051685802558302</v>
      </c>
      <c r="D94">
        <f t="shared" si="7"/>
        <v>0.40087788839133565</v>
      </c>
      <c r="E94">
        <f t="shared" si="8"/>
        <v>0.22655762912182897</v>
      </c>
      <c r="F94">
        <f t="shared" si="9"/>
        <v>9.0821943961306176E-2</v>
      </c>
      <c r="G94">
        <f t="shared" si="10"/>
        <v>0.16070308140109615</v>
      </c>
      <c r="H94">
        <f t="shared" si="10"/>
        <v>5.1328359313304206E-2</v>
      </c>
      <c r="I94">
        <f t="shared" si="11"/>
        <v>0.7185650730634322</v>
      </c>
      <c r="J94" s="4"/>
      <c r="K94" s="4"/>
      <c r="L94" s="4"/>
      <c r="M94" s="4"/>
      <c r="O94">
        <v>68</v>
      </c>
      <c r="P94">
        <v>2.478763644469649</v>
      </c>
      <c r="Q94">
        <v>-0.16020764831107215</v>
      </c>
      <c r="R94">
        <v>-0.38952706809074122</v>
      </c>
      <c r="S94"/>
      <c r="T94"/>
      <c r="U94"/>
      <c r="V94"/>
      <c r="W94"/>
    </row>
    <row r="95" spans="1:23" x14ac:dyDescent="0.35">
      <c r="A95">
        <v>0.96001555850405995</v>
      </c>
      <c r="B95">
        <f t="shared" si="6"/>
        <v>2.9200311170081199</v>
      </c>
      <c r="C95">
        <v>3.0626953017000567</v>
      </c>
      <c r="D95">
        <f t="shared" si="7"/>
        <v>0.40884843104861257</v>
      </c>
      <c r="E95">
        <f t="shared" si="8"/>
        <v>0.98408435056605548</v>
      </c>
      <c r="F95">
        <f t="shared" si="9"/>
        <v>0.40234134274842459</v>
      </c>
      <c r="G95">
        <f t="shared" si="10"/>
        <v>0.1671570395709121</v>
      </c>
      <c r="H95">
        <f t="shared" si="10"/>
        <v>0.96842200902901521</v>
      </c>
      <c r="I95">
        <f t="shared" si="11"/>
        <v>0.74742319378774635</v>
      </c>
      <c r="J95" s="4"/>
      <c r="K95" s="4"/>
      <c r="L95" s="4"/>
      <c r="M95" s="4"/>
      <c r="O95">
        <v>69</v>
      </c>
      <c r="P95">
        <v>2.4820090567978044</v>
      </c>
      <c r="Q95">
        <v>0.29282227284410345</v>
      </c>
      <c r="R95">
        <v>0.71196476956679544</v>
      </c>
      <c r="S95"/>
      <c r="T95"/>
      <c r="U95"/>
      <c r="V95"/>
      <c r="W95"/>
    </row>
    <row r="96" spans="1:23" x14ac:dyDescent="0.35">
      <c r="A96">
        <v>0.96199211090462999</v>
      </c>
      <c r="B96">
        <f t="shared" si="6"/>
        <v>2.9239842218092598</v>
      </c>
      <c r="C96">
        <v>3.0830197636922385</v>
      </c>
      <c r="D96">
        <f t="shared" si="7"/>
        <v>0.41082498344918261</v>
      </c>
      <c r="E96">
        <f t="shared" si="8"/>
        <v>1.0044088125582373</v>
      </c>
      <c r="F96">
        <f t="shared" si="9"/>
        <v>0.412636233795451</v>
      </c>
      <c r="G96">
        <f t="shared" si="10"/>
        <v>0.16877716702602116</v>
      </c>
      <c r="H96">
        <f t="shared" si="10"/>
        <v>1.0088370627446483</v>
      </c>
      <c r="I96">
        <f t="shared" si="11"/>
        <v>0.7546674046205607</v>
      </c>
      <c r="J96" s="4"/>
      <c r="K96" s="4"/>
      <c r="L96" s="4"/>
      <c r="M96" s="4"/>
      <c r="O96">
        <v>70</v>
      </c>
      <c r="P96">
        <v>2.4882844314345416</v>
      </c>
      <c r="Q96">
        <v>-0.71244699913852871</v>
      </c>
      <c r="R96">
        <v>-1.7322355934320171</v>
      </c>
      <c r="S96"/>
      <c r="T96"/>
      <c r="U96"/>
      <c r="V96"/>
      <c r="W96"/>
    </row>
    <row r="97" spans="1:23" x14ac:dyDescent="0.35">
      <c r="A97">
        <v>0.97146714547164104</v>
      </c>
      <c r="B97">
        <f t="shared" si="6"/>
        <v>2.9429342909432821</v>
      </c>
      <c r="C97">
        <v>3.6163535231700141</v>
      </c>
      <c r="D97">
        <f t="shared" si="7"/>
        <v>0.42030001801619365</v>
      </c>
      <c r="E97">
        <f t="shared" si="8"/>
        <v>1.5377425720360129</v>
      </c>
      <c r="F97">
        <f t="shared" si="9"/>
        <v>0.64631323073100422</v>
      </c>
      <c r="G97">
        <f t="shared" si="10"/>
        <v>0.17665210514441271</v>
      </c>
      <c r="H97">
        <f t="shared" si="10"/>
        <v>2.3646522178519325</v>
      </c>
      <c r="I97">
        <f t="shared" si="11"/>
        <v>0.7898792713444398</v>
      </c>
      <c r="J97" s="4"/>
      <c r="K97" s="4"/>
      <c r="L97" s="4"/>
      <c r="M97" s="4"/>
      <c r="O97">
        <v>71</v>
      </c>
      <c r="P97">
        <v>2.5224669948661846</v>
      </c>
      <c r="Q97">
        <v>-0.48663219283372738</v>
      </c>
      <c r="R97">
        <v>-1.1831920218005569</v>
      </c>
      <c r="S97"/>
      <c r="T97"/>
      <c r="U97"/>
      <c r="V97"/>
      <c r="W97"/>
    </row>
    <row r="98" spans="1:23" x14ac:dyDescent="0.35">
      <c r="A98">
        <v>0.97186260745285202</v>
      </c>
      <c r="B98">
        <f t="shared" si="6"/>
        <v>2.943725214905704</v>
      </c>
      <c r="C98">
        <v>3.4943337484265955</v>
      </c>
      <c r="D98">
        <f t="shared" si="7"/>
        <v>0.42069547999740464</v>
      </c>
      <c r="E98">
        <f t="shared" si="8"/>
        <v>1.4157227972925943</v>
      </c>
      <c r="F98">
        <f t="shared" si="9"/>
        <v>0.59558818175027639</v>
      </c>
      <c r="G98">
        <f t="shared" si="10"/>
        <v>0.17698468689024668</v>
      </c>
      <c r="H98">
        <f t="shared" si="10"/>
        <v>2.0042710387739682</v>
      </c>
      <c r="I98">
        <f t="shared" si="11"/>
        <v>0.79136637180580749</v>
      </c>
      <c r="J98" s="4"/>
      <c r="K98" s="4"/>
      <c r="L98" s="4"/>
      <c r="M98" s="4"/>
      <c r="O98">
        <v>72</v>
      </c>
      <c r="P98">
        <v>2.5325837923349903</v>
      </c>
      <c r="Q98">
        <v>-0.65589729274660868</v>
      </c>
      <c r="R98">
        <v>-1.5947412754986672</v>
      </c>
      <c r="S98"/>
      <c r="T98"/>
      <c r="U98"/>
      <c r="V98"/>
      <c r="W98"/>
    </row>
    <row r="99" spans="1:23" x14ac:dyDescent="0.35">
      <c r="A99">
        <v>0.973332777141377</v>
      </c>
      <c r="B99">
        <f t="shared" si="6"/>
        <v>2.9466655542827542</v>
      </c>
      <c r="C99">
        <v>3.3705465295348804</v>
      </c>
      <c r="D99">
        <f t="shared" si="7"/>
        <v>0.42216564968592962</v>
      </c>
      <c r="E99">
        <f t="shared" si="8"/>
        <v>1.2919355784008792</v>
      </c>
      <c r="F99">
        <f t="shared" si="9"/>
        <v>0.54541082280797448</v>
      </c>
      <c r="G99">
        <f t="shared" si="10"/>
        <v>0.17822383577474304</v>
      </c>
      <c r="H99">
        <f t="shared" si="10"/>
        <v>1.6690975387380145</v>
      </c>
      <c r="I99">
        <f t="shared" si="11"/>
        <v>0.79690708142357902</v>
      </c>
      <c r="J99" s="4"/>
      <c r="K99" s="4"/>
      <c r="L99" s="4"/>
      <c r="M99" s="4"/>
      <c r="O99">
        <v>73</v>
      </c>
      <c r="P99">
        <v>2.5846115461135435</v>
      </c>
      <c r="Q99">
        <v>-0.34423213636031669</v>
      </c>
      <c r="R99">
        <v>-0.83696213153750809</v>
      </c>
      <c r="S99"/>
      <c r="T99"/>
      <c r="U99"/>
      <c r="V99"/>
      <c r="W99"/>
    </row>
    <row r="100" spans="1:23" x14ac:dyDescent="0.35">
      <c r="A100">
        <v>0.976236742385303</v>
      </c>
      <c r="B100">
        <f t="shared" si="6"/>
        <v>2.9524734847706062</v>
      </c>
      <c r="C100">
        <v>3.6506697090890361</v>
      </c>
      <c r="D100">
        <f t="shared" si="7"/>
        <v>0.42506961492985562</v>
      </c>
      <c r="E100">
        <f t="shared" si="8"/>
        <v>1.5720587579550349</v>
      </c>
      <c r="F100">
        <f t="shared" si="9"/>
        <v>0.66823441089105384</v>
      </c>
      <c r="G100">
        <f t="shared" si="10"/>
        <v>0.18068417753661573</v>
      </c>
      <c r="H100">
        <f t="shared" si="10"/>
        <v>2.4713687384631271</v>
      </c>
      <c r="I100">
        <f t="shared" si="11"/>
        <v>0.80790821246890399</v>
      </c>
      <c r="J100" s="4"/>
      <c r="K100" s="4"/>
      <c r="L100" s="4"/>
      <c r="M100" s="4"/>
      <c r="O100">
        <v>74</v>
      </c>
      <c r="P100">
        <v>2.5940779656086974</v>
      </c>
      <c r="Q100">
        <v>0.32149213088070683</v>
      </c>
      <c r="R100">
        <v>0.78167233884520981</v>
      </c>
      <c r="S100"/>
      <c r="T100"/>
      <c r="U100"/>
      <c r="V100"/>
      <c r="W100"/>
    </row>
    <row r="101" spans="1:23" ht="13.15" thickBot="1" x14ac:dyDescent="0.4">
      <c r="A101" s="1">
        <v>0.99568400134756196</v>
      </c>
      <c r="B101" s="1">
        <f t="shared" si="6"/>
        <v>2.9913680026951237</v>
      </c>
      <c r="C101">
        <v>2.8315504818268016</v>
      </c>
      <c r="D101" s="1">
        <f t="shared" si="7"/>
        <v>0.44451687389211458</v>
      </c>
      <c r="E101" s="1">
        <f t="shared" si="8"/>
        <v>0.7529395306928004</v>
      </c>
      <c r="F101" s="1">
        <f t="shared" si="9"/>
        <v>0.3346943264133595</v>
      </c>
      <c r="G101" s="1">
        <f t="shared" si="10"/>
        <v>0.1975952511748181</v>
      </c>
      <c r="H101" s="1">
        <f t="shared" si="10"/>
        <v>0.56691793687989456</v>
      </c>
      <c r="I101" s="1">
        <f t="shared" si="11"/>
        <v>0.88352410457545782</v>
      </c>
      <c r="J101" s="4"/>
      <c r="K101" s="4"/>
      <c r="L101" s="4"/>
      <c r="M101" s="4"/>
      <c r="O101">
        <v>75</v>
      </c>
      <c r="P101">
        <v>2.6049144326031284</v>
      </c>
      <c r="Q101">
        <v>-0.69876602676817745</v>
      </c>
      <c r="R101">
        <v>-1.6989718316064522</v>
      </c>
      <c r="S101"/>
      <c r="T101"/>
      <c r="U101"/>
      <c r="V101"/>
      <c r="W101"/>
    </row>
    <row r="102" spans="1:23" x14ac:dyDescent="0.35">
      <c r="O102">
        <v>76</v>
      </c>
      <c r="P102">
        <v>2.6419385060011207</v>
      </c>
      <c r="Q102">
        <v>-0.25688911413389182</v>
      </c>
      <c r="R102">
        <v>-0.62459729300006861</v>
      </c>
      <c r="S102"/>
      <c r="T102"/>
      <c r="U102"/>
      <c r="V102"/>
      <c r="W102"/>
    </row>
    <row r="103" spans="1:23" x14ac:dyDescent="0.35">
      <c r="O103">
        <v>77</v>
      </c>
      <c r="P103">
        <v>2.6736851791925709</v>
      </c>
      <c r="Q103">
        <v>-0.2273177931306396</v>
      </c>
      <c r="R103">
        <v>-0.55269791683794489</v>
      </c>
      <c r="S103"/>
      <c r="T103"/>
      <c r="U103"/>
      <c r="V103"/>
      <c r="W103"/>
    </row>
    <row r="104" spans="1:23" x14ac:dyDescent="0.35">
      <c r="O104">
        <v>78</v>
      </c>
      <c r="P104">
        <v>2.6757917204033053</v>
      </c>
      <c r="Q104">
        <v>-0.34616567900310358</v>
      </c>
      <c r="R104">
        <v>-0.84166332529831278</v>
      </c>
      <c r="S104"/>
      <c r="T104"/>
      <c r="U104"/>
      <c r="V104"/>
      <c r="W104"/>
    </row>
    <row r="105" spans="1:23" x14ac:dyDescent="0.35">
      <c r="O105">
        <v>79</v>
      </c>
      <c r="P105">
        <v>2.7020044086225394</v>
      </c>
      <c r="Q105">
        <v>-0.21357793579499473</v>
      </c>
      <c r="R105">
        <v>-0.51929098277230756</v>
      </c>
      <c r="S105"/>
      <c r="T105"/>
      <c r="U105"/>
      <c r="V105"/>
      <c r="W105"/>
    </row>
    <row r="106" spans="1:23" x14ac:dyDescent="0.35">
      <c r="O106">
        <v>80</v>
      </c>
      <c r="P106">
        <v>2.7465815120231607</v>
      </c>
      <c r="Q106">
        <v>-0.11165319500394011</v>
      </c>
      <c r="R106">
        <v>-0.27147231827784596</v>
      </c>
      <c r="S106"/>
      <c r="T106"/>
      <c r="U106"/>
      <c r="V106"/>
      <c r="W106"/>
    </row>
    <row r="107" spans="1:23" x14ac:dyDescent="0.35">
      <c r="O107">
        <v>81</v>
      </c>
      <c r="P107">
        <v>2.7578224076395133</v>
      </c>
      <c r="Q107">
        <v>0.22435723313364342</v>
      </c>
      <c r="R107">
        <v>0.54549964467245216</v>
      </c>
      <c r="S107"/>
      <c r="T107"/>
      <c r="U107"/>
      <c r="V107"/>
      <c r="W107"/>
    </row>
    <row r="108" spans="1:23" x14ac:dyDescent="0.35">
      <c r="O108">
        <v>82</v>
      </c>
      <c r="P108">
        <v>2.7676596113281002</v>
      </c>
      <c r="Q108">
        <v>-0.13121675008512446</v>
      </c>
      <c r="R108">
        <v>-0.319038925319033</v>
      </c>
      <c r="S108"/>
      <c r="T108"/>
      <c r="U108"/>
      <c r="V108"/>
      <c r="W108"/>
    </row>
    <row r="109" spans="1:23" x14ac:dyDescent="0.35">
      <c r="O109">
        <v>83</v>
      </c>
      <c r="P109">
        <v>2.7773561251387955</v>
      </c>
      <c r="Q109">
        <v>-0.59212845950476556</v>
      </c>
      <c r="R109">
        <v>-1.439694454013392</v>
      </c>
      <c r="S109"/>
      <c r="T109"/>
      <c r="U109"/>
      <c r="V109"/>
      <c r="W109"/>
    </row>
    <row r="110" spans="1:23" x14ac:dyDescent="0.35">
      <c r="O110">
        <v>84</v>
      </c>
      <c r="P110">
        <v>2.7877283537409876</v>
      </c>
      <c r="Q110">
        <v>-0.24027621013995937</v>
      </c>
      <c r="R110">
        <v>-0.58420486571304853</v>
      </c>
      <c r="S110"/>
      <c r="T110"/>
      <c r="U110"/>
      <c r="V110"/>
      <c r="W110"/>
    </row>
    <row r="111" spans="1:23" x14ac:dyDescent="0.35">
      <c r="O111">
        <v>85</v>
      </c>
      <c r="P111">
        <v>2.7894877516113628</v>
      </c>
      <c r="Q111">
        <v>0.38781909301337869</v>
      </c>
      <c r="R111">
        <v>0.94293896604605187</v>
      </c>
      <c r="S111"/>
      <c r="T111"/>
      <c r="U111"/>
      <c r="V111"/>
      <c r="W111"/>
    </row>
    <row r="112" spans="1:23" x14ac:dyDescent="0.35">
      <c r="O112">
        <v>86</v>
      </c>
      <c r="P112">
        <v>2.8221466577429988</v>
      </c>
      <c r="Q112">
        <v>0.55478635677549271</v>
      </c>
      <c r="R112">
        <v>1.348901286859264</v>
      </c>
      <c r="S112"/>
      <c r="T112"/>
      <c r="U112"/>
      <c r="V112"/>
      <c r="W112"/>
    </row>
    <row r="113" spans="15:23" x14ac:dyDescent="0.35">
      <c r="O113">
        <v>87</v>
      </c>
      <c r="P113">
        <v>2.8477375339559519</v>
      </c>
      <c r="Q113">
        <v>-0.56151740436745223</v>
      </c>
      <c r="R113">
        <v>-1.3652670800115627</v>
      </c>
      <c r="S113"/>
      <c r="T113"/>
      <c r="U113"/>
      <c r="V113"/>
      <c r="W113"/>
    </row>
    <row r="114" spans="15:23" x14ac:dyDescent="0.35">
      <c r="O114">
        <v>88</v>
      </c>
      <c r="P114">
        <v>2.8642589581330422</v>
      </c>
      <c r="Q114">
        <v>-0.41959266620540392</v>
      </c>
      <c r="R114">
        <v>-1.020192873326587</v>
      </c>
      <c r="S114"/>
      <c r="T114"/>
      <c r="U114"/>
      <c r="V114"/>
      <c r="W114"/>
    </row>
    <row r="115" spans="15:23" x14ac:dyDescent="0.35">
      <c r="O115">
        <v>89</v>
      </c>
      <c r="P115">
        <v>2.8898265854217886</v>
      </c>
      <c r="Q115">
        <v>0.3359593924085118</v>
      </c>
      <c r="R115">
        <v>0.81684787525459346</v>
      </c>
      <c r="S115"/>
      <c r="T115"/>
      <c r="U115"/>
      <c r="V115"/>
      <c r="W115"/>
    </row>
    <row r="116" spans="15:23" x14ac:dyDescent="0.35">
      <c r="O116">
        <v>90</v>
      </c>
      <c r="P116">
        <v>2.9034298872919377</v>
      </c>
      <c r="Q116">
        <v>-0.63282365364720849</v>
      </c>
      <c r="R116">
        <v>-1.5386402897884106</v>
      </c>
      <c r="S116"/>
      <c r="T116"/>
      <c r="U116"/>
      <c r="V116"/>
      <c r="W116"/>
    </row>
    <row r="117" spans="15:23" x14ac:dyDescent="0.35">
      <c r="O117">
        <v>91</v>
      </c>
      <c r="P117">
        <v>2.9192275140404051</v>
      </c>
      <c r="Q117">
        <v>6.2609533657315808E-2</v>
      </c>
      <c r="R117">
        <v>0.15222811355865409</v>
      </c>
      <c r="S117"/>
      <c r="T117"/>
      <c r="U117"/>
      <c r="V117"/>
      <c r="W117"/>
    </row>
    <row r="118" spans="15:23" x14ac:dyDescent="0.35">
      <c r="O118">
        <v>92</v>
      </c>
      <c r="P118">
        <v>2.9196612009060825</v>
      </c>
      <c r="Q118">
        <v>0.62553832459542846</v>
      </c>
      <c r="R118">
        <v>1.520926822950011</v>
      </c>
      <c r="S118"/>
      <c r="T118"/>
      <c r="U118"/>
      <c r="V118"/>
      <c r="W118"/>
    </row>
    <row r="119" spans="15:23" x14ac:dyDescent="0.35">
      <c r="O119">
        <v>93</v>
      </c>
      <c r="P119">
        <v>2.9262931280514071</v>
      </c>
      <c r="Q119">
        <v>-0.62112454779557691</v>
      </c>
      <c r="R119">
        <v>-1.5101952158502376</v>
      </c>
      <c r="S119"/>
      <c r="T119"/>
      <c r="U119"/>
      <c r="V119"/>
      <c r="W119"/>
    </row>
    <row r="120" spans="15:23" x14ac:dyDescent="0.35">
      <c r="O120">
        <v>94</v>
      </c>
      <c r="P120">
        <v>2.9431473551030569</v>
      </c>
      <c r="Q120">
        <v>0.11954794659699974</v>
      </c>
      <c r="R120">
        <v>0.29066752820551517</v>
      </c>
      <c r="S120"/>
      <c r="T120"/>
      <c r="U120"/>
      <c r="V120"/>
      <c r="W120"/>
    </row>
    <row r="121" spans="15:23" x14ac:dyDescent="0.35">
      <c r="O121">
        <v>95</v>
      </c>
      <c r="P121">
        <v>2.9473269027663864</v>
      </c>
      <c r="Q121">
        <v>0.13569286092585209</v>
      </c>
      <c r="R121">
        <v>0.32992209070232587</v>
      </c>
      <c r="S121"/>
      <c r="T121"/>
      <c r="U121"/>
      <c r="V121"/>
      <c r="W121"/>
    </row>
    <row r="122" spans="15:23" x14ac:dyDescent="0.35">
      <c r="O122">
        <v>96</v>
      </c>
      <c r="P122">
        <v>2.9673624750958112</v>
      </c>
      <c r="Q122">
        <v>0.64899104807420294</v>
      </c>
      <c r="R122">
        <v>1.5779495101421463</v>
      </c>
      <c r="S122"/>
      <c r="T122"/>
      <c r="U122"/>
      <c r="V122"/>
      <c r="W122"/>
    </row>
    <row r="123" spans="15:23" x14ac:dyDescent="0.35">
      <c r="O123">
        <v>97</v>
      </c>
      <c r="P123">
        <v>2.9681987049873282</v>
      </c>
      <c r="Q123">
        <v>0.52613504343926731</v>
      </c>
      <c r="R123">
        <v>1.2792388069560638</v>
      </c>
      <c r="S123"/>
      <c r="T123"/>
      <c r="U123"/>
      <c r="V123"/>
      <c r="W123"/>
    </row>
    <row r="124" spans="15:23" x14ac:dyDescent="0.35">
      <c r="O124">
        <v>98</v>
      </c>
      <c r="P124">
        <v>2.9713074737124074</v>
      </c>
      <c r="Q124">
        <v>0.39923905582247299</v>
      </c>
      <c r="R124">
        <v>0.97070533474085008</v>
      </c>
      <c r="S124"/>
      <c r="T124"/>
      <c r="U124"/>
      <c r="V124"/>
      <c r="W124"/>
    </row>
    <row r="125" spans="15:23" x14ac:dyDescent="0.35">
      <c r="O125">
        <v>99</v>
      </c>
      <c r="P125">
        <v>2.977448095709649</v>
      </c>
      <c r="Q125">
        <v>0.67322161337938713</v>
      </c>
      <c r="R125">
        <v>1.6368634331727321</v>
      </c>
      <c r="S125"/>
      <c r="T125"/>
      <c r="U125"/>
      <c r="V125"/>
      <c r="W125"/>
    </row>
    <row r="126" spans="15:23" ht="13.15" thickBot="1" x14ac:dyDescent="0.4">
      <c r="O126" s="1">
        <v>100</v>
      </c>
      <c r="P126" s="1">
        <v>3.0185705803604153</v>
      </c>
      <c r="Q126" s="1">
        <v>-0.18702009853361368</v>
      </c>
      <c r="R126" s="1">
        <v>-0.45471855697169833</v>
      </c>
      <c r="S126"/>
      <c r="T126"/>
      <c r="U126"/>
      <c r="V126"/>
      <c r="W126"/>
    </row>
  </sheetData>
  <mergeCells count="4">
    <mergeCell ref="K3:M3"/>
    <mergeCell ref="K12:M12"/>
    <mergeCell ref="K15:M15"/>
    <mergeCell ref="K22:M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CA3B-E69A-40B9-A130-1855F89DFEAE}">
  <dimension ref="A1:W126"/>
  <sheetViews>
    <sheetView topLeftCell="D1" workbookViewId="0">
      <selection activeCell="O3" sqref="O3:W126"/>
    </sheetView>
  </sheetViews>
  <sheetFormatPr defaultColWidth="9" defaultRowHeight="12.75" x14ac:dyDescent="0.35"/>
  <cols>
    <col min="1" max="1" width="14" style="11" customWidth="1"/>
    <col min="2" max="2" width="12.73046875" style="11" customWidth="1"/>
    <col min="3" max="3" width="15" style="11" customWidth="1"/>
    <col min="4" max="4" width="13" style="11" customWidth="1"/>
    <col min="5" max="5" width="13.265625" style="11" customWidth="1"/>
    <col min="6" max="6" width="14.3984375" style="11" customWidth="1"/>
    <col min="7" max="7" width="13.265625" style="11" customWidth="1"/>
    <col min="8" max="8" width="13.3984375" style="11" customWidth="1"/>
    <col min="9" max="9" width="17.73046875" style="11" customWidth="1"/>
    <col min="10" max="10" width="9" style="11"/>
    <col min="11" max="11" width="12" style="11" customWidth="1"/>
    <col min="12" max="16384" width="9" style="11"/>
  </cols>
  <sheetData>
    <row r="1" spans="1:2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/>
      <c r="K1" s="4"/>
      <c r="L1" s="4"/>
      <c r="M1" s="4"/>
    </row>
    <row r="2" spans="1:23" x14ac:dyDescent="0.35">
      <c r="A2" s="4">
        <v>2.3277245554842799E-2</v>
      </c>
      <c r="B2" s="4">
        <f t="shared" ref="B2:B65" si="0">A2*$L$4+$L$5</f>
        <v>1.0465544911096856</v>
      </c>
      <c r="C2" s="4">
        <v>0.79120063428310838</v>
      </c>
      <c r="D2" s="4">
        <f>A2-$L$8</f>
        <v>-0.5278898819006046</v>
      </c>
      <c r="E2" s="4">
        <f>C2-$L$9</f>
        <v>-1.3407539078868054</v>
      </c>
      <c r="F2" s="4">
        <f>D2*E2</f>
        <v>0.70777042209213981</v>
      </c>
      <c r="G2" s="4">
        <f>D2*D2</f>
        <v>0.27866772741303425</v>
      </c>
      <c r="H2" s="4">
        <f>E2*E2</f>
        <v>1.7976210415137401</v>
      </c>
      <c r="I2" s="4">
        <f>(P27-$L$9)^2</f>
        <v>1.3500656118405643</v>
      </c>
      <c r="J2" s="7"/>
      <c r="K2" s="4"/>
      <c r="L2" s="4"/>
      <c r="M2" s="4"/>
    </row>
    <row r="3" spans="1:23" x14ac:dyDescent="0.35">
      <c r="A3" s="4">
        <v>2.9404884958406999E-2</v>
      </c>
      <c r="B3" s="4">
        <f t="shared" si="0"/>
        <v>1.058809769916814</v>
      </c>
      <c r="C3" s="4">
        <v>0.7113758787211395</v>
      </c>
      <c r="D3" s="4">
        <f t="shared" ref="D3:D66" si="1">A3-$L$8</f>
        <v>-0.5217622424970404</v>
      </c>
      <c r="E3" s="4">
        <f t="shared" ref="E3:E66" si="2">C3-$L$9</f>
        <v>-1.4205786634487743</v>
      </c>
      <c r="F3" s="4">
        <f t="shared" ref="F3:F66" si="3">D3*E3</f>
        <v>0.74120430908448087</v>
      </c>
      <c r="G3" s="4">
        <f t="shared" ref="G3:H66" si="4">D3*D3</f>
        <v>0.27223583769554038</v>
      </c>
      <c r="H3" s="4">
        <f t="shared" si="4"/>
        <v>2.0180437390459058</v>
      </c>
      <c r="I3" s="4">
        <f t="shared" ref="I3:I66" si="5">(P28-$L$9)^2</f>
        <v>1.3189049417215271</v>
      </c>
      <c r="J3" s="4"/>
      <c r="K3" s="28" t="s">
        <v>9</v>
      </c>
      <c r="L3" s="28"/>
      <c r="M3" s="28"/>
      <c r="O3" t="s">
        <v>10</v>
      </c>
      <c r="P3"/>
      <c r="Q3"/>
      <c r="R3"/>
      <c r="S3"/>
      <c r="T3"/>
      <c r="U3"/>
      <c r="V3"/>
      <c r="W3"/>
    </row>
    <row r="4" spans="1:23" ht="13.15" thickBot="1" x14ac:dyDescent="0.4">
      <c r="A4" s="4">
        <v>2.97647603825416E-2</v>
      </c>
      <c r="B4" s="4">
        <f t="shared" si="0"/>
        <v>1.0595295207650832</v>
      </c>
      <c r="C4" s="4">
        <v>0.6552409345677821</v>
      </c>
      <c r="D4" s="4">
        <f t="shared" si="1"/>
        <v>-0.52140236707290577</v>
      </c>
      <c r="E4" s="4">
        <f t="shared" si="2"/>
        <v>-1.4767136076021317</v>
      </c>
      <c r="F4" s="4">
        <f t="shared" si="3"/>
        <v>0.76996197049252157</v>
      </c>
      <c r="G4" s="4">
        <f t="shared" si="4"/>
        <v>0.27186042838922919</v>
      </c>
      <c r="H4" s="4">
        <f t="shared" si="4"/>
        <v>2.1806830788773026</v>
      </c>
      <c r="I4" s="4">
        <f t="shared" si="5"/>
        <v>1.317086190768481</v>
      </c>
      <c r="J4" s="4"/>
      <c r="K4" s="12" t="s">
        <v>11</v>
      </c>
      <c r="L4" s="12">
        <v>2</v>
      </c>
      <c r="M4" s="12"/>
      <c r="O4"/>
      <c r="P4"/>
      <c r="Q4"/>
      <c r="R4"/>
      <c r="S4"/>
      <c r="T4"/>
      <c r="U4"/>
      <c r="V4"/>
      <c r="W4"/>
    </row>
    <row r="5" spans="1:23" x14ac:dyDescent="0.35">
      <c r="A5" s="4">
        <v>4.1090561495908201E-2</v>
      </c>
      <c r="B5" s="4">
        <f t="shared" si="0"/>
        <v>1.0821811229918163</v>
      </c>
      <c r="C5" s="4">
        <v>0.45938306973217258</v>
      </c>
      <c r="D5" s="4">
        <f t="shared" si="1"/>
        <v>-0.51007656595953921</v>
      </c>
      <c r="E5" s="4">
        <f t="shared" si="2"/>
        <v>-1.6725714724377412</v>
      </c>
      <c r="F5" s="4">
        <f t="shared" si="3"/>
        <v>0.85313951298293311</v>
      </c>
      <c r="G5" s="4">
        <f t="shared" si="4"/>
        <v>0.26017810314107614</v>
      </c>
      <c r="H5" s="4">
        <f t="shared" si="4"/>
        <v>2.7974953304125534</v>
      </c>
      <c r="I5" s="4">
        <f t="shared" si="5"/>
        <v>1.2604886588967992</v>
      </c>
      <c r="J5" s="4"/>
      <c r="K5" s="12" t="s">
        <v>12</v>
      </c>
      <c r="L5" s="12">
        <v>1</v>
      </c>
      <c r="M5" s="12"/>
      <c r="O5" s="5" t="s">
        <v>13</v>
      </c>
      <c r="P5" s="5"/>
      <c r="Q5"/>
      <c r="R5"/>
      <c r="S5"/>
      <c r="T5"/>
      <c r="U5"/>
      <c r="V5"/>
      <c r="W5"/>
    </row>
    <row r="6" spans="1:23" x14ac:dyDescent="0.35">
      <c r="A6" s="4">
        <v>4.1915539319587601E-2</v>
      </c>
      <c r="B6" s="4">
        <f t="shared" si="0"/>
        <v>1.0838310786391752</v>
      </c>
      <c r="C6" s="4">
        <v>0.55836759649943668</v>
      </c>
      <c r="D6" s="4">
        <f t="shared" si="1"/>
        <v>-0.5092515881358598</v>
      </c>
      <c r="E6" s="4">
        <f t="shared" si="2"/>
        <v>-1.5735869456704772</v>
      </c>
      <c r="F6" s="4">
        <f t="shared" si="3"/>
        <v>0.80135165115254747</v>
      </c>
      <c r="G6" s="4">
        <f t="shared" si="4"/>
        <v>0.25933718001889539</v>
      </c>
      <c r="H6" s="4">
        <f t="shared" si="4"/>
        <v>2.4761758755845413</v>
      </c>
      <c r="I6" s="4">
        <f t="shared" si="5"/>
        <v>1.2564146263563356</v>
      </c>
      <c r="J6" s="4"/>
      <c r="K6" s="4"/>
      <c r="L6" s="4"/>
      <c r="M6" s="4"/>
      <c r="O6" t="s">
        <v>14</v>
      </c>
      <c r="P6">
        <v>0.77470720570587259</v>
      </c>
      <c r="Q6"/>
      <c r="R6"/>
      <c r="S6"/>
      <c r="T6"/>
      <c r="U6"/>
      <c r="V6"/>
      <c r="W6"/>
    </row>
    <row r="7" spans="1:23" x14ac:dyDescent="0.35">
      <c r="A7" s="4">
        <v>4.8201481149293901E-2</v>
      </c>
      <c r="B7" s="4">
        <f t="shared" si="0"/>
        <v>1.0964029622985878</v>
      </c>
      <c r="C7" s="4">
        <v>0.98934218307435196</v>
      </c>
      <c r="D7" s="4">
        <f t="shared" si="1"/>
        <v>-0.50296564630615348</v>
      </c>
      <c r="E7" s="4">
        <f t="shared" si="2"/>
        <v>-1.1426123590955619</v>
      </c>
      <c r="F7" s="4">
        <f t="shared" si="3"/>
        <v>0.57469476366989802</v>
      </c>
      <c r="G7" s="4">
        <f t="shared" si="4"/>
        <v>0.25297444136416669</v>
      </c>
      <c r="H7" s="4">
        <f t="shared" si="4"/>
        <v>1.3055630031579253</v>
      </c>
      <c r="I7" s="4">
        <f t="shared" si="5"/>
        <v>1.2255889734017476</v>
      </c>
      <c r="J7" s="4"/>
      <c r="K7" s="4"/>
      <c r="L7" s="4"/>
      <c r="M7" s="4"/>
      <c r="O7" t="s">
        <v>15</v>
      </c>
      <c r="P7">
        <v>0.60017125457260112</v>
      </c>
      <c r="Q7"/>
      <c r="R7"/>
      <c r="S7"/>
      <c r="T7"/>
      <c r="U7"/>
      <c r="V7"/>
      <c r="W7"/>
    </row>
    <row r="8" spans="1:23" x14ac:dyDescent="0.35">
      <c r="A8" s="4">
        <v>6.2883950013014597E-2</v>
      </c>
      <c r="B8" s="4">
        <f t="shared" si="0"/>
        <v>1.1257679000260292</v>
      </c>
      <c r="C8" s="4">
        <v>0.91809452307805162</v>
      </c>
      <c r="D8" s="4">
        <f t="shared" si="1"/>
        <v>-0.48828317744243277</v>
      </c>
      <c r="E8" s="4">
        <f t="shared" si="2"/>
        <v>-1.2138600190918623</v>
      </c>
      <c r="F8" s="4">
        <f t="shared" si="3"/>
        <v>0.59270742709250657</v>
      </c>
      <c r="G8" s="4">
        <f t="shared" si="4"/>
        <v>0.2384204613732783</v>
      </c>
      <c r="H8" s="4">
        <f t="shared" si="4"/>
        <v>1.4734561459496962</v>
      </c>
      <c r="I8" s="4">
        <f t="shared" si="5"/>
        <v>1.1550790938275295</v>
      </c>
      <c r="J8" s="4"/>
      <c r="K8" s="4" t="s">
        <v>16</v>
      </c>
      <c r="L8" s="4">
        <f>AVERAGE(A2:A101)</f>
        <v>0.55116712745544738</v>
      </c>
      <c r="M8" s="4"/>
      <c r="O8" t="s">
        <v>17</v>
      </c>
      <c r="P8">
        <v>0.59609136941517871</v>
      </c>
      <c r="Q8"/>
      <c r="R8"/>
      <c r="S8"/>
      <c r="T8"/>
      <c r="U8"/>
      <c r="V8"/>
      <c r="W8"/>
    </row>
    <row r="9" spans="1:23" x14ac:dyDescent="0.35">
      <c r="A9" s="4">
        <v>7.37291581949263E-2</v>
      </c>
      <c r="B9" s="4">
        <f t="shared" si="0"/>
        <v>1.1474583163898526</v>
      </c>
      <c r="C9" s="4">
        <v>1.1786864665904633</v>
      </c>
      <c r="D9" s="4">
        <f t="shared" si="1"/>
        <v>-0.47743796926052107</v>
      </c>
      <c r="E9" s="4">
        <f t="shared" si="2"/>
        <v>-0.95326807557945048</v>
      </c>
      <c r="F9" s="4">
        <f t="shared" si="3"/>
        <v>0.45512637416553775</v>
      </c>
      <c r="G9" s="4">
        <f t="shared" si="4"/>
        <v>0.22794701449161026</v>
      </c>
      <c r="H9" s="4">
        <f t="shared" si="4"/>
        <v>0.9087200239189489</v>
      </c>
      <c r="I9" s="4">
        <f t="shared" si="5"/>
        <v>1.104338232646209</v>
      </c>
      <c r="J9" s="4"/>
      <c r="K9" s="4" t="s">
        <v>18</v>
      </c>
      <c r="L9" s="4">
        <f>AVERAGE(C2:C101)</f>
        <v>2.1319545421699138</v>
      </c>
      <c r="M9" s="4"/>
      <c r="O9" t="s">
        <v>19</v>
      </c>
      <c r="P9">
        <v>0.52778887468829538</v>
      </c>
      <c r="Q9"/>
      <c r="R9"/>
      <c r="S9"/>
      <c r="T9"/>
      <c r="U9"/>
      <c r="V9"/>
      <c r="W9"/>
    </row>
    <row r="10" spans="1:23" ht="13.15" thickBot="1" x14ac:dyDescent="0.4">
      <c r="A10" s="4">
        <v>9.6032873449275594E-2</v>
      </c>
      <c r="B10" s="4">
        <f t="shared" si="0"/>
        <v>1.1920657468985512</v>
      </c>
      <c r="C10" s="4">
        <v>1.7151654660559608</v>
      </c>
      <c r="D10" s="4">
        <f t="shared" si="1"/>
        <v>-0.4551342540061718</v>
      </c>
      <c r="E10" s="4">
        <f t="shared" si="2"/>
        <v>-0.41678907611395299</v>
      </c>
      <c r="F10" s="4">
        <f t="shared" si="3"/>
        <v>0.18969498523504555</v>
      </c>
      <c r="G10" s="4">
        <f t="shared" si="4"/>
        <v>0.20714718916975453</v>
      </c>
      <c r="H10" s="4">
        <f t="shared" si="4"/>
        <v>0.17371313396792251</v>
      </c>
      <c r="I10" s="4">
        <f t="shared" si="5"/>
        <v>1.0035690149114731</v>
      </c>
      <c r="J10" s="4"/>
      <c r="K10" s="4"/>
      <c r="L10" s="4"/>
      <c r="M10" s="4"/>
      <c r="O10" s="1" t="s">
        <v>20</v>
      </c>
      <c r="P10" s="1">
        <v>100</v>
      </c>
      <c r="Q10"/>
      <c r="R10"/>
      <c r="S10"/>
      <c r="T10"/>
      <c r="U10"/>
      <c r="V10"/>
      <c r="W10"/>
    </row>
    <row r="11" spans="1:23" x14ac:dyDescent="0.35">
      <c r="A11" s="4">
        <v>0.102108978867122</v>
      </c>
      <c r="B11" s="4">
        <f t="shared" si="0"/>
        <v>1.204217957734244</v>
      </c>
      <c r="C11" s="4">
        <v>1.4095070678784234</v>
      </c>
      <c r="D11" s="4">
        <f t="shared" si="1"/>
        <v>-0.44905814858832538</v>
      </c>
      <c r="E11" s="4">
        <f t="shared" si="2"/>
        <v>-0.72244747429149037</v>
      </c>
      <c r="F11" s="4">
        <f t="shared" si="3"/>
        <v>0.32442092525764848</v>
      </c>
      <c r="G11" s="4">
        <f t="shared" si="4"/>
        <v>0.20165322081357451</v>
      </c>
      <c r="H11" s="4">
        <f t="shared" si="4"/>
        <v>0.52193035311015368</v>
      </c>
      <c r="I11" s="4">
        <f t="shared" si="5"/>
        <v>0.97695230611969697</v>
      </c>
      <c r="J11" s="4"/>
      <c r="K11" s="4"/>
      <c r="L11" s="4"/>
      <c r="M11" s="4"/>
      <c r="O11"/>
      <c r="P11"/>
      <c r="Q11"/>
      <c r="R11"/>
      <c r="S11"/>
      <c r="T11"/>
      <c r="U11"/>
      <c r="V11"/>
      <c r="W11"/>
    </row>
    <row r="12" spans="1:23" ht="13.15" thickBot="1" x14ac:dyDescent="0.4">
      <c r="A12" s="4">
        <v>0.118786205466653</v>
      </c>
      <c r="B12" s="4">
        <f t="shared" si="0"/>
        <v>1.2375724109333059</v>
      </c>
      <c r="C12" s="4">
        <v>1.7240281959451551</v>
      </c>
      <c r="D12" s="4">
        <f t="shared" si="1"/>
        <v>-0.43238092198879441</v>
      </c>
      <c r="E12" s="4">
        <f t="shared" si="2"/>
        <v>-0.40792634622475865</v>
      </c>
      <c r="F12" s="4">
        <f t="shared" si="3"/>
        <v>0.17637956968418131</v>
      </c>
      <c r="G12" s="4">
        <f t="shared" si="4"/>
        <v>0.18695326169987991</v>
      </c>
      <c r="H12" s="4">
        <f t="shared" si="4"/>
        <v>0.16640390394428167</v>
      </c>
      <c r="I12" s="4">
        <f t="shared" si="5"/>
        <v>0.90573519935567492</v>
      </c>
      <c r="J12" s="4"/>
      <c r="K12" s="29" t="s">
        <v>21</v>
      </c>
      <c r="L12" s="29"/>
      <c r="M12" s="29"/>
      <c r="O12" t="s">
        <v>22</v>
      </c>
      <c r="P12"/>
      <c r="Q12"/>
      <c r="R12"/>
      <c r="S12"/>
      <c r="T12"/>
      <c r="U12"/>
      <c r="V12"/>
      <c r="W12"/>
    </row>
    <row r="13" spans="1:23" x14ac:dyDescent="0.35">
      <c r="A13" s="4">
        <v>0.130581509060721</v>
      </c>
      <c r="B13" s="4">
        <f t="shared" si="0"/>
        <v>1.2611630181214419</v>
      </c>
      <c r="C13" s="4">
        <v>0.38742522515384092</v>
      </c>
      <c r="D13" s="4">
        <f t="shared" si="1"/>
        <v>-0.42058561839472641</v>
      </c>
      <c r="E13" s="4">
        <f t="shared" si="2"/>
        <v>-1.7445293170160729</v>
      </c>
      <c r="F13" s="4">
        <f t="shared" si="3"/>
        <v>0.7337239416049347</v>
      </c>
      <c r="G13" s="4">
        <f t="shared" si="4"/>
        <v>0.17689226240047443</v>
      </c>
      <c r="H13" s="4">
        <f t="shared" si="4"/>
        <v>3.0433825379285659</v>
      </c>
      <c r="I13" s="4">
        <f t="shared" si="5"/>
        <v>0.85699252900423206</v>
      </c>
      <c r="J13" s="4"/>
      <c r="K13" s="13" t="s">
        <v>23</v>
      </c>
      <c r="L13" s="13">
        <f>(SUM(F2:F101))/((SQRT(SUM(G2:G101)))*(SQRT(SUM(H2:H101))))</f>
        <v>0.77470720570587259</v>
      </c>
      <c r="M13" s="13"/>
      <c r="O13" s="2"/>
      <c r="P13" s="2" t="s">
        <v>24</v>
      </c>
      <c r="Q13" s="2" t="s">
        <v>25</v>
      </c>
      <c r="R13" s="2" t="s">
        <v>26</v>
      </c>
      <c r="S13" s="2" t="s">
        <v>27</v>
      </c>
      <c r="T13" s="2" t="s">
        <v>28</v>
      </c>
      <c r="U13"/>
      <c r="V13"/>
      <c r="W13"/>
    </row>
    <row r="14" spans="1:23" x14ac:dyDescent="0.35">
      <c r="A14" s="4">
        <v>0.162932576925785</v>
      </c>
      <c r="B14" s="4">
        <f t="shared" si="0"/>
        <v>1.32586515385157</v>
      </c>
      <c r="C14" s="4">
        <v>1.0456384937361007</v>
      </c>
      <c r="D14" s="4">
        <f t="shared" si="1"/>
        <v>-0.38823455052966238</v>
      </c>
      <c r="E14" s="4">
        <f t="shared" si="2"/>
        <v>-1.086316048433813</v>
      </c>
      <c r="F14" s="4">
        <f t="shared" si="3"/>
        <v>0.42174542279686034</v>
      </c>
      <c r="G14" s="4">
        <f t="shared" si="4"/>
        <v>0.15072606622496898</v>
      </c>
      <c r="H14" s="4">
        <f t="shared" si="4"/>
        <v>1.1800825570848543</v>
      </c>
      <c r="I14" s="4">
        <f t="shared" si="5"/>
        <v>0.73022477596311786</v>
      </c>
      <c r="J14" s="4"/>
      <c r="K14" s="4"/>
      <c r="L14" s="4"/>
      <c r="M14" s="4"/>
      <c r="O14" t="s">
        <v>29</v>
      </c>
      <c r="P14">
        <v>1</v>
      </c>
      <c r="Q14">
        <v>40.977712890807354</v>
      </c>
      <c r="R14">
        <v>40.977712890807354</v>
      </c>
      <c r="S14">
        <v>147.10493835365045</v>
      </c>
      <c r="T14">
        <v>3.1993418979371077E-21</v>
      </c>
      <c r="U14"/>
      <c r="V14"/>
      <c r="W14"/>
    </row>
    <row r="15" spans="1:23" x14ac:dyDescent="0.35">
      <c r="A15" s="4">
        <v>0.17299762955484099</v>
      </c>
      <c r="B15" s="4">
        <f t="shared" si="0"/>
        <v>1.345995259109682</v>
      </c>
      <c r="C15" s="4">
        <v>1.6153625619179666</v>
      </c>
      <c r="D15" s="4">
        <f t="shared" si="1"/>
        <v>-0.37816949790060639</v>
      </c>
      <c r="E15" s="4">
        <f t="shared" si="2"/>
        <v>-0.51659198025194719</v>
      </c>
      <c r="F15" s="4">
        <f t="shared" si="3"/>
        <v>0.19535932979135884</v>
      </c>
      <c r="G15" s="4">
        <f t="shared" si="4"/>
        <v>0.14301216914239673</v>
      </c>
      <c r="H15" s="4">
        <f t="shared" si="4"/>
        <v>0.26686727406062821</v>
      </c>
      <c r="I15" s="4">
        <f t="shared" si="5"/>
        <v>0.69285314602542425</v>
      </c>
      <c r="J15" s="4"/>
      <c r="K15" s="30" t="s">
        <v>30</v>
      </c>
      <c r="L15" s="30"/>
      <c r="M15" s="30"/>
      <c r="O15" t="s">
        <v>31</v>
      </c>
      <c r="P15">
        <v>98</v>
      </c>
      <c r="Q15">
        <v>27.298987431984244</v>
      </c>
      <c r="R15">
        <v>0.27856109624473718</v>
      </c>
      <c r="S15"/>
      <c r="T15"/>
      <c r="U15"/>
      <c r="V15"/>
      <c r="W15"/>
    </row>
    <row r="16" spans="1:23" ht="13.15" thickBot="1" x14ac:dyDescent="0.4">
      <c r="A16" s="4">
        <v>0.18210732067763799</v>
      </c>
      <c r="B16" s="4">
        <f t="shared" si="0"/>
        <v>1.364214641355276</v>
      </c>
      <c r="C16" s="4">
        <v>1.0169700376720336</v>
      </c>
      <c r="D16" s="4">
        <f t="shared" si="1"/>
        <v>-0.36905980677780936</v>
      </c>
      <c r="E16" s="4">
        <f t="shared" si="2"/>
        <v>-1.1149845044978801</v>
      </c>
      <c r="F16" s="4">
        <f t="shared" si="3"/>
        <v>0.41149596579023917</v>
      </c>
      <c r="G16" s="4">
        <f t="shared" si="4"/>
        <v>0.13620514097887398</v>
      </c>
      <c r="H16" s="4">
        <f t="shared" si="4"/>
        <v>1.2431904452703832</v>
      </c>
      <c r="I16" s="4">
        <f t="shared" si="5"/>
        <v>0.65987503719410912</v>
      </c>
      <c r="J16" s="4"/>
      <c r="K16" s="14" t="s">
        <v>32</v>
      </c>
      <c r="L16" s="14">
        <f>L13*L13</f>
        <v>0.60017125457260123</v>
      </c>
      <c r="M16" s="14"/>
      <c r="O16" s="1" t="s">
        <v>33</v>
      </c>
      <c r="P16" s="1">
        <v>99</v>
      </c>
      <c r="Q16" s="1">
        <v>68.276700322791598</v>
      </c>
      <c r="R16" s="1"/>
      <c r="S16" s="1"/>
      <c r="T16" s="1"/>
      <c r="U16"/>
      <c r="V16"/>
      <c r="W16"/>
    </row>
    <row r="17" spans="1:23" ht="13.15" thickBot="1" x14ac:dyDescent="0.4">
      <c r="A17" s="4">
        <v>0.19903527288686201</v>
      </c>
      <c r="B17" s="4">
        <f t="shared" si="0"/>
        <v>1.3980705457737241</v>
      </c>
      <c r="C17" s="4">
        <v>1.6514311907092913</v>
      </c>
      <c r="D17" s="4">
        <f t="shared" si="1"/>
        <v>-0.35213185456858537</v>
      </c>
      <c r="E17" s="4">
        <f t="shared" si="2"/>
        <v>-0.48052335146062242</v>
      </c>
      <c r="F17" s="4">
        <f t="shared" si="3"/>
        <v>0.16920757891334112</v>
      </c>
      <c r="G17" s="4">
        <f t="shared" si="4"/>
        <v>0.12399684300191136</v>
      </c>
      <c r="H17" s="4">
        <f t="shared" si="4"/>
        <v>0.23090269129894886</v>
      </c>
      <c r="I17" s="4">
        <f t="shared" si="5"/>
        <v>0.60072931755585779</v>
      </c>
      <c r="J17" s="4"/>
      <c r="K17" s="4"/>
      <c r="L17" s="4"/>
      <c r="M17" s="4"/>
      <c r="O17"/>
      <c r="P17"/>
      <c r="Q17"/>
      <c r="R17"/>
      <c r="S17"/>
      <c r="T17"/>
      <c r="U17"/>
      <c r="V17"/>
      <c r="W17"/>
    </row>
    <row r="18" spans="1:23" x14ac:dyDescent="0.35">
      <c r="A18" s="4">
        <v>0.21769834850193701</v>
      </c>
      <c r="B18" s="4">
        <f t="shared" si="0"/>
        <v>1.4353966970038741</v>
      </c>
      <c r="C18" s="4">
        <v>2.1463457911413886</v>
      </c>
      <c r="D18" s="4">
        <f t="shared" si="1"/>
        <v>-0.33346877895351035</v>
      </c>
      <c r="E18" s="4">
        <f t="shared" si="2"/>
        <v>1.4391248971474813E-2</v>
      </c>
      <c r="F18" s="4">
        <f t="shared" si="3"/>
        <v>-4.7990322221336673E-3</v>
      </c>
      <c r="G18" s="4">
        <f t="shared" si="4"/>
        <v>0.11120142653674514</v>
      </c>
      <c r="H18" s="4">
        <f t="shared" si="4"/>
        <v>2.0710804695897486E-4</v>
      </c>
      <c r="I18" s="4">
        <f t="shared" si="5"/>
        <v>0.53873917639683022</v>
      </c>
      <c r="J18" s="4"/>
      <c r="K18" s="4"/>
      <c r="L18" s="4"/>
      <c r="M18" s="4"/>
      <c r="O18" s="2"/>
      <c r="P18" s="2" t="s">
        <v>34</v>
      </c>
      <c r="Q18" s="2" t="s">
        <v>19</v>
      </c>
      <c r="R18" s="2" t="s">
        <v>35</v>
      </c>
      <c r="S18" s="2" t="s">
        <v>36</v>
      </c>
      <c r="T18" s="2" t="s">
        <v>37</v>
      </c>
      <c r="U18" s="2" t="s">
        <v>38</v>
      </c>
      <c r="V18" s="2" t="s">
        <v>39</v>
      </c>
      <c r="W18" s="2" t="s">
        <v>40</v>
      </c>
    </row>
    <row r="19" spans="1:23" x14ac:dyDescent="0.35">
      <c r="A19" s="4">
        <v>0.220209909960456</v>
      </c>
      <c r="B19" s="4">
        <f t="shared" si="0"/>
        <v>1.4404198199209119</v>
      </c>
      <c r="C19" s="4">
        <v>1.175175406090291</v>
      </c>
      <c r="D19" s="4">
        <f t="shared" si="1"/>
        <v>-0.33095721749499141</v>
      </c>
      <c r="E19" s="4">
        <f t="shared" si="2"/>
        <v>-0.95677913607962273</v>
      </c>
      <c r="F19" s="4">
        <f t="shared" si="3"/>
        <v>0.3166529606341737</v>
      </c>
      <c r="G19" s="4">
        <f t="shared" si="4"/>
        <v>0.10953267981202705</v>
      </c>
      <c r="H19" s="4">
        <f t="shared" si="4"/>
        <v>0.91542631523726925</v>
      </c>
      <c r="I19" s="4">
        <f t="shared" si="5"/>
        <v>0.53065457475017319</v>
      </c>
      <c r="J19" s="4"/>
      <c r="K19" s="4" t="s">
        <v>41</v>
      </c>
      <c r="L19" s="4">
        <f>SUM(I2:I101)</f>
        <v>40.977712890807418</v>
      </c>
      <c r="M19" s="4"/>
      <c r="O19" t="s">
        <v>42</v>
      </c>
      <c r="P19">
        <v>0.91879642801023786</v>
      </c>
      <c r="Q19">
        <v>0.11309461261711219</v>
      </c>
      <c r="R19">
        <v>8.1241396627872273</v>
      </c>
      <c r="S19">
        <v>1.3776911961613157E-12</v>
      </c>
      <c r="T19">
        <v>0.69436384999133471</v>
      </c>
      <c r="U19">
        <v>1.143229006029141</v>
      </c>
      <c r="V19">
        <v>0.69436384999133471</v>
      </c>
      <c r="W19">
        <v>1.143229006029141</v>
      </c>
    </row>
    <row r="20" spans="1:23" ht="13.15" thickBot="1" x14ac:dyDescent="0.4">
      <c r="A20" s="4">
        <v>0.25166220464057198</v>
      </c>
      <c r="B20" s="4">
        <f t="shared" si="0"/>
        <v>1.503324409281144</v>
      </c>
      <c r="C20" s="4">
        <v>0.74366402906929641</v>
      </c>
      <c r="D20" s="4">
        <f t="shared" si="1"/>
        <v>-0.2995049228148754</v>
      </c>
      <c r="E20" s="4">
        <f t="shared" si="2"/>
        <v>-1.3882905131006174</v>
      </c>
      <c r="F20" s="4">
        <f t="shared" si="3"/>
        <v>0.41579984297082417</v>
      </c>
      <c r="G20" s="4">
        <f t="shared" si="4"/>
        <v>8.9703198790344468E-2</v>
      </c>
      <c r="H20" s="4">
        <f t="shared" si="4"/>
        <v>1.9273505487651754</v>
      </c>
      <c r="I20" s="4">
        <f t="shared" si="5"/>
        <v>0.43458639822846473</v>
      </c>
      <c r="J20" s="4"/>
      <c r="K20" s="4" t="s">
        <v>43</v>
      </c>
      <c r="L20" s="4">
        <f>SUM(H2:H101)</f>
        <v>68.276700322791598</v>
      </c>
      <c r="M20" s="4"/>
      <c r="O20" s="1" t="s">
        <v>44</v>
      </c>
      <c r="P20" s="1">
        <v>2.2010712426926067</v>
      </c>
      <c r="Q20" s="1">
        <v>0.18147653291428895</v>
      </c>
      <c r="R20" s="1">
        <v>12.128682465694718</v>
      </c>
      <c r="S20" s="1">
        <v>3.199341897937084E-21</v>
      </c>
      <c r="T20" s="1">
        <v>1.8409369693671636</v>
      </c>
      <c r="U20" s="1">
        <v>2.5612055160180498</v>
      </c>
      <c r="V20" s="1">
        <v>1.8409369693671636</v>
      </c>
      <c r="W20" s="1">
        <v>2.5612055160180498</v>
      </c>
    </row>
    <row r="21" spans="1:23" x14ac:dyDescent="0.35">
      <c r="A21" s="4">
        <v>0.27057240890817702</v>
      </c>
      <c r="B21" s="4">
        <f t="shared" si="0"/>
        <v>1.541144817816354</v>
      </c>
      <c r="C21" s="4">
        <v>1.9749774199729435</v>
      </c>
      <c r="D21" s="4">
        <f t="shared" si="1"/>
        <v>-0.28059471854727036</v>
      </c>
      <c r="E21" s="4">
        <f t="shared" si="2"/>
        <v>-0.15697712219697024</v>
      </c>
      <c r="F21" s="4">
        <f t="shared" si="3"/>
        <v>4.4046951421219331E-2</v>
      </c>
      <c r="G21" s="4">
        <f t="shared" si="4"/>
        <v>7.8733396076621873E-2</v>
      </c>
      <c r="H21" s="4">
        <f t="shared" si="4"/>
        <v>2.4641816893242529E-2</v>
      </c>
      <c r="I21" s="4">
        <f t="shared" si="5"/>
        <v>0.38144083469314644</v>
      </c>
      <c r="J21" s="4"/>
      <c r="K21" s="4"/>
      <c r="L21" s="4"/>
      <c r="M21" s="4"/>
      <c r="O21"/>
      <c r="P21"/>
      <c r="Q21"/>
      <c r="R21"/>
      <c r="S21"/>
      <c r="T21"/>
      <c r="U21"/>
      <c r="V21"/>
      <c r="W21"/>
    </row>
    <row r="22" spans="1:23" x14ac:dyDescent="0.35">
      <c r="A22" s="4">
        <v>0.28274156750895202</v>
      </c>
      <c r="B22" s="4">
        <f t="shared" si="0"/>
        <v>1.5654831350179039</v>
      </c>
      <c r="C22" s="4">
        <v>1.0214232036995519</v>
      </c>
      <c r="D22" s="4">
        <f t="shared" si="1"/>
        <v>-0.26842555994649536</v>
      </c>
      <c r="E22" s="4">
        <f t="shared" si="2"/>
        <v>-1.1105313384703619</v>
      </c>
      <c r="F22" s="4">
        <f t="shared" si="3"/>
        <v>0.29809499636703785</v>
      </c>
      <c r="G22" s="4">
        <f t="shared" si="4"/>
        <v>7.2052281232589582E-2</v>
      </c>
      <c r="H22" s="4">
        <f t="shared" si="4"/>
        <v>1.2332798537247736</v>
      </c>
      <c r="I22" s="4">
        <f t="shared" si="5"/>
        <v>0.34907273996104149</v>
      </c>
      <c r="J22" s="4"/>
      <c r="K22" s="31" t="s">
        <v>45</v>
      </c>
      <c r="L22" s="31"/>
      <c r="M22" s="31"/>
      <c r="O22"/>
      <c r="P22"/>
      <c r="Q22"/>
      <c r="R22"/>
      <c r="S22"/>
      <c r="T22"/>
      <c r="U22"/>
      <c r="V22"/>
      <c r="W22"/>
    </row>
    <row r="23" spans="1:23" x14ac:dyDescent="0.35">
      <c r="A23" s="4">
        <v>0.31079497671904999</v>
      </c>
      <c r="B23" s="4">
        <f t="shared" si="0"/>
        <v>1.6215899534381</v>
      </c>
      <c r="C23" s="4">
        <v>2.1417234963522231</v>
      </c>
      <c r="D23" s="4">
        <f t="shared" si="1"/>
        <v>-0.24037215073639739</v>
      </c>
      <c r="E23" s="4">
        <f t="shared" si="2"/>
        <v>9.7689541823093862E-3</v>
      </c>
      <c r="F23" s="4">
        <f t="shared" si="3"/>
        <v>-2.3481845272470313E-3</v>
      </c>
      <c r="G23" s="4">
        <f t="shared" si="4"/>
        <v>5.777877084964135E-2</v>
      </c>
      <c r="H23" s="4">
        <f t="shared" si="4"/>
        <v>9.5432465816060045E-5</v>
      </c>
      <c r="I23" s="4">
        <f t="shared" si="5"/>
        <v>0.27992165559558885</v>
      </c>
      <c r="J23" s="4"/>
      <c r="K23" s="15" t="s">
        <v>46</v>
      </c>
      <c r="L23" s="15">
        <f>L19/L20</f>
        <v>0.60017125457260201</v>
      </c>
      <c r="M23" s="15"/>
      <c r="O23"/>
      <c r="P23"/>
      <c r="Q23"/>
      <c r="R23"/>
      <c r="S23"/>
      <c r="T23"/>
      <c r="U23"/>
      <c r="V23"/>
      <c r="W23"/>
    </row>
    <row r="24" spans="1:23" x14ac:dyDescent="0.35">
      <c r="A24" s="4">
        <v>0.31732385218528802</v>
      </c>
      <c r="B24" s="4">
        <f t="shared" si="0"/>
        <v>1.634647704370576</v>
      </c>
      <c r="C24" s="4">
        <v>1.9666840035911659</v>
      </c>
      <c r="D24" s="4">
        <f t="shared" si="1"/>
        <v>-0.23384327527015936</v>
      </c>
      <c r="E24" s="4">
        <f t="shared" si="2"/>
        <v>-0.16527053857874785</v>
      </c>
      <c r="F24" s="4">
        <f t="shared" si="3"/>
        <v>3.8647404046917626E-2</v>
      </c>
      <c r="G24" s="4">
        <f t="shared" si="4"/>
        <v>5.4682677389075521E-2</v>
      </c>
      <c r="H24" s="4">
        <f t="shared" si="4"/>
        <v>2.7314350922109383E-2</v>
      </c>
      <c r="I24" s="4">
        <f t="shared" si="5"/>
        <v>0.26492196635651544</v>
      </c>
      <c r="J24" s="4"/>
      <c r="K24" s="4"/>
      <c r="L24" s="4"/>
      <c r="M24" s="4"/>
      <c r="O24" t="s">
        <v>47</v>
      </c>
      <c r="P24"/>
      <c r="Q24"/>
      <c r="R24"/>
      <c r="S24"/>
      <c r="T24"/>
      <c r="U24"/>
      <c r="V24"/>
      <c r="W24"/>
    </row>
    <row r="25" spans="1:23" ht="13.15" thickBot="1" x14ac:dyDescent="0.4">
      <c r="A25" s="4">
        <v>0.31733022486033002</v>
      </c>
      <c r="B25" s="4">
        <f t="shared" si="0"/>
        <v>1.63466044972066</v>
      </c>
      <c r="C25" s="4">
        <v>1.159002489840236</v>
      </c>
      <c r="D25" s="4">
        <f t="shared" si="1"/>
        <v>-0.23383690259511736</v>
      </c>
      <c r="E25" s="4">
        <f t="shared" si="2"/>
        <v>-0.97295205232967774</v>
      </c>
      <c r="F25" s="4">
        <f t="shared" si="3"/>
        <v>0.22751209429033439</v>
      </c>
      <c r="G25" s="4">
        <f t="shared" si="4"/>
        <v>5.4679697015278403E-2</v>
      </c>
      <c r="H25" s="4">
        <f t="shared" si="4"/>
        <v>0.94663569613253196</v>
      </c>
      <c r="I25" s="4">
        <f t="shared" si="5"/>
        <v>0.26490752729602102</v>
      </c>
      <c r="J25" s="4"/>
      <c r="K25" s="4"/>
      <c r="L25" s="4"/>
      <c r="M25" s="4"/>
      <c r="O25"/>
      <c r="P25"/>
      <c r="Q25"/>
      <c r="R25"/>
      <c r="S25"/>
      <c r="T25"/>
      <c r="U25"/>
      <c r="V25"/>
      <c r="W25"/>
    </row>
    <row r="26" spans="1:23" x14ac:dyDescent="0.35">
      <c r="A26" s="4">
        <v>0.32045430490495302</v>
      </c>
      <c r="B26" s="4">
        <f t="shared" si="0"/>
        <v>1.6409086098099062</v>
      </c>
      <c r="C26" s="4">
        <v>2.1268234090956994</v>
      </c>
      <c r="D26" s="4">
        <f t="shared" si="1"/>
        <v>-0.23071282255049436</v>
      </c>
      <c r="E26" s="4">
        <f t="shared" si="2"/>
        <v>-5.1311330742143113E-3</v>
      </c>
      <c r="F26" s="4">
        <f t="shared" si="3"/>
        <v>1.1838181944341789E-3</v>
      </c>
      <c r="G26" s="4">
        <f t="shared" si="4"/>
        <v>5.3228406489215896E-2</v>
      </c>
      <c r="H26" s="4">
        <f t="shared" si="4"/>
        <v>2.632852662529601E-5</v>
      </c>
      <c r="I26" s="4">
        <f t="shared" si="5"/>
        <v>0.25787643887320227</v>
      </c>
      <c r="J26" s="4"/>
      <c r="K26" s="4" t="s">
        <v>53</v>
      </c>
      <c r="L26" s="4">
        <f>_xlfn.VAR.S(C2:C101)</f>
        <v>0.68966363962415544</v>
      </c>
      <c r="M26" s="4"/>
      <c r="O26" s="2" t="s">
        <v>48</v>
      </c>
      <c r="P26" s="2" t="s">
        <v>49</v>
      </c>
      <c r="Q26" s="2" t="s">
        <v>50</v>
      </c>
      <c r="R26" s="2" t="s">
        <v>51</v>
      </c>
      <c r="S26"/>
      <c r="T26"/>
      <c r="U26"/>
      <c r="V26"/>
      <c r="W26"/>
    </row>
    <row r="27" spans="1:23" x14ac:dyDescent="0.35">
      <c r="A27" s="4">
        <v>0.32188745981702799</v>
      </c>
      <c r="B27" s="4">
        <f t="shared" si="0"/>
        <v>1.6437749196340561</v>
      </c>
      <c r="C27" s="4">
        <v>1.4544249551604072</v>
      </c>
      <c r="D27" s="4">
        <f t="shared" si="1"/>
        <v>-0.22927966763841939</v>
      </c>
      <c r="E27" s="4">
        <f t="shared" si="2"/>
        <v>-0.67752958700950661</v>
      </c>
      <c r="F27" s="4">
        <f t="shared" si="3"/>
        <v>0.15534375852473523</v>
      </c>
      <c r="G27" s="4">
        <f t="shared" si="4"/>
        <v>5.2569165992384058E-2</v>
      </c>
      <c r="H27" s="4">
        <f t="shared" si="4"/>
        <v>0.4590463412732726</v>
      </c>
      <c r="I27" s="4">
        <f t="shared" si="5"/>
        <v>0.25468260680313187</v>
      </c>
      <c r="J27" s="4"/>
      <c r="K27" s="4"/>
      <c r="L27" s="4"/>
      <c r="M27" s="4"/>
      <c r="O27">
        <v>1</v>
      </c>
      <c r="P27">
        <v>0.97003130381009661</v>
      </c>
      <c r="Q27">
        <v>-0.17883066952698823</v>
      </c>
      <c r="R27">
        <v>-0.3405542704056233</v>
      </c>
      <c r="S27"/>
      <c r="T27"/>
      <c r="U27"/>
      <c r="V27"/>
      <c r="W27"/>
    </row>
    <row r="28" spans="1:23" x14ac:dyDescent="0.35">
      <c r="A28" s="4">
        <v>0.32692980837713098</v>
      </c>
      <c r="B28" s="4">
        <f t="shared" si="0"/>
        <v>1.6538596167542621</v>
      </c>
      <c r="C28" s="4">
        <v>2.5278060716431869</v>
      </c>
      <c r="D28" s="4">
        <f t="shared" si="1"/>
        <v>-0.2242373190783164</v>
      </c>
      <c r="E28" s="4">
        <f t="shared" si="2"/>
        <v>0.39585152947327318</v>
      </c>
      <c r="F28" s="4">
        <f t="shared" si="3"/>
        <v>-8.8764685722137929E-2</v>
      </c>
      <c r="G28" s="4">
        <f t="shared" si="4"/>
        <v>5.0282375267430679E-2</v>
      </c>
      <c r="H28" s="4">
        <f t="shared" si="4"/>
        <v>0.15669843338632966</v>
      </c>
      <c r="I28" s="4">
        <f t="shared" si="5"/>
        <v>0.24360375835557008</v>
      </c>
      <c r="J28" s="4"/>
      <c r="K28" s="4"/>
      <c r="L28" s="4"/>
      <c r="M28" s="4"/>
      <c r="O28">
        <v>2</v>
      </c>
      <c r="P28">
        <v>0.98351867468687193</v>
      </c>
      <c r="Q28">
        <v>-0.27214279596573243</v>
      </c>
      <c r="R28">
        <v>-0.51825221910422758</v>
      </c>
      <c r="S28"/>
      <c r="T28"/>
      <c r="U28"/>
      <c r="V28"/>
      <c r="W28"/>
    </row>
    <row r="29" spans="1:23" x14ac:dyDescent="0.35">
      <c r="A29" s="4">
        <v>0.32938003402403498</v>
      </c>
      <c r="B29" s="4">
        <f t="shared" si="0"/>
        <v>1.6587600680480699</v>
      </c>
      <c r="C29" s="4">
        <v>2.1472463207979131</v>
      </c>
      <c r="D29" s="4">
        <f t="shared" si="1"/>
        <v>-0.2217870934314124</v>
      </c>
      <c r="E29" s="4">
        <f t="shared" si="2"/>
        <v>1.5291778627999353E-2</v>
      </c>
      <c r="F29" s="4">
        <f t="shared" si="3"/>
        <v>-3.3915191353005676E-3</v>
      </c>
      <c r="G29" s="4">
        <f t="shared" si="4"/>
        <v>4.9189514812754055E-2</v>
      </c>
      <c r="H29" s="4">
        <f t="shared" si="4"/>
        <v>2.3383849360773777E-4</v>
      </c>
      <c r="I29" s="4">
        <f t="shared" si="5"/>
        <v>0.23830916133819627</v>
      </c>
      <c r="J29" s="4"/>
      <c r="K29" s="4"/>
      <c r="L29" s="4"/>
      <c r="M29" s="4"/>
      <c r="O29">
        <v>3</v>
      </c>
      <c r="P29">
        <v>0.98431078613388634</v>
      </c>
      <c r="Q29">
        <v>-0.32906985156610424</v>
      </c>
      <c r="R29">
        <v>-0.62666064780162856</v>
      </c>
      <c r="S29"/>
      <c r="T29"/>
      <c r="U29"/>
      <c r="V29"/>
      <c r="W29"/>
    </row>
    <row r="30" spans="1:23" x14ac:dyDescent="0.35">
      <c r="A30" s="4">
        <v>0.33208056287326299</v>
      </c>
      <c r="B30" s="4">
        <f t="shared" si="0"/>
        <v>1.6641611257465261</v>
      </c>
      <c r="C30" s="4">
        <v>1.4356878423738029</v>
      </c>
      <c r="D30" s="4">
        <f t="shared" si="1"/>
        <v>-0.2190865645821844</v>
      </c>
      <c r="E30" s="4">
        <f t="shared" si="2"/>
        <v>-0.69626669979611089</v>
      </c>
      <c r="F30" s="4">
        <f t="shared" si="3"/>
        <v>0.15254267929130505</v>
      </c>
      <c r="G30" s="4">
        <f t="shared" si="4"/>
        <v>4.7998922780423656E-2</v>
      </c>
      <c r="H30" s="4">
        <f t="shared" si="4"/>
        <v>0.4847873172449676</v>
      </c>
      <c r="I30" s="4">
        <f t="shared" si="5"/>
        <v>0.2325410827181765</v>
      </c>
      <c r="J30" s="4"/>
      <c r="K30" s="4"/>
      <c r="L30" s="4"/>
      <c r="M30" s="4"/>
      <c r="O30">
        <v>4</v>
      </c>
      <c r="P30">
        <v>1.0092396812649735</v>
      </c>
      <c r="Q30">
        <v>-0.54985661153280097</v>
      </c>
      <c r="R30">
        <v>-1.047113549725885</v>
      </c>
      <c r="S30"/>
      <c r="T30"/>
      <c r="U30"/>
      <c r="V30"/>
      <c r="W30"/>
    </row>
    <row r="31" spans="1:23" x14ac:dyDescent="0.35">
      <c r="A31" s="4">
        <v>0.33525234086629302</v>
      </c>
      <c r="B31" s="4">
        <f t="shared" si="0"/>
        <v>1.6705046817325861</v>
      </c>
      <c r="C31" s="4">
        <v>1.3999113663433711</v>
      </c>
      <c r="D31" s="4">
        <f t="shared" si="1"/>
        <v>-0.21591478658915436</v>
      </c>
      <c r="E31" s="4">
        <f t="shared" si="2"/>
        <v>-0.73204317582654266</v>
      </c>
      <c r="F31" s="4">
        <f t="shared" si="3"/>
        <v>0.15805894608263477</v>
      </c>
      <c r="G31" s="4">
        <f t="shared" si="4"/>
        <v>4.6619195067840069E-2</v>
      </c>
      <c r="H31" s="4">
        <f t="shared" si="4"/>
        <v>0.53588721127421046</v>
      </c>
      <c r="I31" s="4">
        <f t="shared" si="5"/>
        <v>0.22585669570373884</v>
      </c>
      <c r="J31" s="4"/>
      <c r="K31" s="4"/>
      <c r="L31" s="4"/>
      <c r="M31" s="4"/>
      <c r="O31">
        <v>5</v>
      </c>
      <c r="P31">
        <v>1.0110555162285333</v>
      </c>
      <c r="Q31">
        <v>-0.45268791972909661</v>
      </c>
      <c r="R31">
        <v>-0.86207139207470274</v>
      </c>
      <c r="S31"/>
      <c r="T31"/>
      <c r="U31"/>
      <c r="V31"/>
      <c r="W31"/>
    </row>
    <row r="32" spans="1:23" x14ac:dyDescent="0.35">
      <c r="A32" s="4">
        <v>0.35077826200032602</v>
      </c>
      <c r="B32" s="4">
        <f t="shared" si="0"/>
        <v>1.701556524000652</v>
      </c>
      <c r="C32" s="4">
        <v>1.1607950824355653</v>
      </c>
      <c r="D32" s="4">
        <f t="shared" si="1"/>
        <v>-0.20038886545512136</v>
      </c>
      <c r="E32" s="4">
        <f t="shared" si="2"/>
        <v>-0.97115945973434847</v>
      </c>
      <c r="F32" s="4">
        <f t="shared" si="3"/>
        <v>0.1946095423121747</v>
      </c>
      <c r="G32" s="4">
        <f t="shared" si="4"/>
        <v>4.0155697398390727E-2</v>
      </c>
      <c r="H32" s="4">
        <f t="shared" si="4"/>
        <v>0.9431506962315116</v>
      </c>
      <c r="I32" s="4">
        <f t="shared" si="5"/>
        <v>0.19454289407789963</v>
      </c>
      <c r="J32" s="4"/>
      <c r="K32" s="4"/>
      <c r="L32" s="4"/>
      <c r="M32" s="4"/>
      <c r="O32">
        <v>6</v>
      </c>
      <c r="P32">
        <v>1.0248913220231384</v>
      </c>
      <c r="Q32">
        <v>-3.5549138948786418E-2</v>
      </c>
      <c r="R32">
        <v>-6.7697622059313747E-2</v>
      </c>
      <c r="S32"/>
      <c r="T32"/>
      <c r="U32"/>
      <c r="V32"/>
      <c r="W32"/>
    </row>
    <row r="33" spans="1:23" x14ac:dyDescent="0.35">
      <c r="A33" s="4">
        <v>0.352550387269911</v>
      </c>
      <c r="B33" s="4">
        <f t="shared" si="0"/>
        <v>1.7051007745398219</v>
      </c>
      <c r="C33" s="4">
        <v>1.5394910142076901</v>
      </c>
      <c r="D33" s="4">
        <f t="shared" si="1"/>
        <v>-0.19861674018553638</v>
      </c>
      <c r="E33" s="4">
        <f t="shared" si="2"/>
        <v>-0.59246352796222368</v>
      </c>
      <c r="F33" s="4">
        <f t="shared" si="3"/>
        <v>0.11767317460267925</v>
      </c>
      <c r="G33" s="4">
        <f t="shared" si="4"/>
        <v>3.944860948192886E-2</v>
      </c>
      <c r="H33" s="4">
        <f t="shared" si="4"/>
        <v>0.35101303196544459</v>
      </c>
      <c r="I33" s="4">
        <f t="shared" si="5"/>
        <v>0.19111725491463824</v>
      </c>
      <c r="J33" s="4"/>
      <c r="K33" s="4"/>
      <c r="L33" s="4"/>
      <c r="M33" s="4"/>
      <c r="O33">
        <v>7</v>
      </c>
      <c r="P33">
        <v>1.0572084820108036</v>
      </c>
      <c r="Q33">
        <v>-0.13911395893275202</v>
      </c>
      <c r="R33">
        <v>-0.26492017791406569</v>
      </c>
      <c r="S33"/>
      <c r="T33"/>
      <c r="U33"/>
      <c r="V33"/>
      <c r="W33"/>
    </row>
    <row r="34" spans="1:23" x14ac:dyDescent="0.35">
      <c r="A34" s="4">
        <v>0.37560562173859902</v>
      </c>
      <c r="B34" s="4">
        <f t="shared" si="0"/>
        <v>1.751211243477198</v>
      </c>
      <c r="C34" s="4">
        <v>1.422127937939903</v>
      </c>
      <c r="D34" s="4">
        <f t="shared" si="1"/>
        <v>-0.17556150571684837</v>
      </c>
      <c r="E34" s="4">
        <f t="shared" si="2"/>
        <v>-0.70982660423001076</v>
      </c>
      <c r="F34" s="4">
        <f t="shared" si="3"/>
        <v>0.1246182274364981</v>
      </c>
      <c r="G34" s="4">
        <f t="shared" si="4"/>
        <v>3.082184228956698E-2</v>
      </c>
      <c r="H34" s="4">
        <f t="shared" si="4"/>
        <v>0.5038538080727083</v>
      </c>
      <c r="I34" s="4">
        <f t="shared" si="5"/>
        <v>0.14932302981407719</v>
      </c>
      <c r="J34" s="4"/>
      <c r="K34" s="4"/>
      <c r="L34" s="4"/>
      <c r="M34" s="4"/>
      <c r="O34">
        <v>8</v>
      </c>
      <c r="P34">
        <v>1.0810795578610242</v>
      </c>
      <c r="Q34">
        <v>9.7606908729439112E-2</v>
      </c>
      <c r="R34">
        <v>0.18587667136081443</v>
      </c>
      <c r="S34"/>
      <c r="T34"/>
      <c r="U34"/>
      <c r="V34"/>
      <c r="W34"/>
    </row>
    <row r="35" spans="1:23" x14ac:dyDescent="0.35">
      <c r="A35" s="4">
        <v>0.40446572598149699</v>
      </c>
      <c r="B35" s="4">
        <f t="shared" si="0"/>
        <v>1.808931451962994</v>
      </c>
      <c r="C35" s="4">
        <v>2.6286733308352335</v>
      </c>
      <c r="D35" s="4">
        <f t="shared" si="1"/>
        <v>-0.14670140147395039</v>
      </c>
      <c r="E35" s="4">
        <f t="shared" si="2"/>
        <v>0.49671878866531971</v>
      </c>
      <c r="F35" s="4">
        <f t="shared" si="3"/>
        <v>-7.2869342435645384E-2</v>
      </c>
      <c r="G35" s="4">
        <f t="shared" si="4"/>
        <v>2.1521301194421173E-2</v>
      </c>
      <c r="H35" s="4">
        <f t="shared" si="4"/>
        <v>0.24672955501314253</v>
      </c>
      <c r="I35" s="4">
        <f t="shared" si="5"/>
        <v>0.10426456243921801</v>
      </c>
      <c r="J35" s="4"/>
      <c r="K35" s="4"/>
      <c r="L35" s="4"/>
      <c r="M35" s="4"/>
      <c r="O35">
        <v>9</v>
      </c>
      <c r="P35">
        <v>1.1301716241125768</v>
      </c>
      <c r="Q35">
        <v>0.584993841943384</v>
      </c>
      <c r="R35">
        <v>1.1140267581716237</v>
      </c>
      <c r="S35"/>
      <c r="T35"/>
      <c r="U35"/>
      <c r="V35"/>
      <c r="W35"/>
    </row>
    <row r="36" spans="1:23" x14ac:dyDescent="0.35">
      <c r="A36" s="4">
        <v>0.40577143629232199</v>
      </c>
      <c r="B36" s="4">
        <f t="shared" si="0"/>
        <v>1.8115428725846439</v>
      </c>
      <c r="C36" s="4">
        <v>1.6572117103870692</v>
      </c>
      <c r="D36" s="4">
        <f t="shared" si="1"/>
        <v>-0.1453956911631254</v>
      </c>
      <c r="E36" s="4">
        <f t="shared" si="2"/>
        <v>-0.4747428317828446</v>
      </c>
      <c r="F36" s="4">
        <f t="shared" si="3"/>
        <v>6.9025562151806066E-2</v>
      </c>
      <c r="G36" s="4">
        <f t="shared" si="4"/>
        <v>2.113990700880294E-2</v>
      </c>
      <c r="H36" s="4">
        <f t="shared" si="4"/>
        <v>0.22538075632919427</v>
      </c>
      <c r="I36" s="4">
        <f t="shared" si="5"/>
        <v>0.10241681645392157</v>
      </c>
      <c r="J36" s="4"/>
      <c r="K36" s="4"/>
      <c r="L36" s="4"/>
      <c r="M36" s="4"/>
      <c r="O36">
        <v>10</v>
      </c>
      <c r="P36">
        <v>1.1435455650153672</v>
      </c>
      <c r="Q36">
        <v>0.2659615028630562</v>
      </c>
      <c r="R36">
        <v>0.50648093977997533</v>
      </c>
      <c r="S36"/>
      <c r="T36"/>
      <c r="U36"/>
      <c r="V36"/>
      <c r="W36"/>
    </row>
    <row r="37" spans="1:23" x14ac:dyDescent="0.35">
      <c r="A37" s="4">
        <v>0.41677909041885702</v>
      </c>
      <c r="B37" s="4">
        <f t="shared" si="0"/>
        <v>1.8335581808377142</v>
      </c>
      <c r="C37" s="4">
        <v>2.6688080685987696</v>
      </c>
      <c r="D37" s="4">
        <f t="shared" si="1"/>
        <v>-0.13438803703659036</v>
      </c>
      <c r="E37" s="4">
        <f t="shared" si="2"/>
        <v>0.53685352642885587</v>
      </c>
      <c r="F37" s="4">
        <f t="shared" si="3"/>
        <v>-7.214669159294522E-2</v>
      </c>
      <c r="G37" s="4">
        <f t="shared" si="4"/>
        <v>1.8060144498547981E-2</v>
      </c>
      <c r="H37" s="4">
        <f t="shared" si="4"/>
        <v>0.28821170883909825</v>
      </c>
      <c r="I37" s="4">
        <f t="shared" si="5"/>
        <v>8.7496246008502573E-2</v>
      </c>
      <c r="J37" s="4"/>
      <c r="K37" s="4"/>
      <c r="L37" s="4"/>
      <c r="M37" s="4"/>
      <c r="O37">
        <v>11</v>
      </c>
      <c r="P37">
        <v>1.1802533288914632</v>
      </c>
      <c r="Q37">
        <v>0.54377486705369193</v>
      </c>
      <c r="R37">
        <v>1.0355318447568509</v>
      </c>
      <c r="S37"/>
      <c r="T37"/>
      <c r="U37"/>
      <c r="V37"/>
      <c r="W37"/>
    </row>
    <row r="38" spans="1:23" x14ac:dyDescent="0.35">
      <c r="A38" s="4">
        <v>0.433410831302732</v>
      </c>
      <c r="B38" s="4">
        <f t="shared" si="0"/>
        <v>1.8668216626054641</v>
      </c>
      <c r="C38" s="4">
        <v>1.0362880589053758</v>
      </c>
      <c r="D38" s="4">
        <f t="shared" si="1"/>
        <v>-0.11775629615271538</v>
      </c>
      <c r="E38" s="4">
        <f t="shared" si="2"/>
        <v>-1.095666483264538</v>
      </c>
      <c r="F38" s="4">
        <f t="shared" si="3"/>
        <v>0.12902162688790311</v>
      </c>
      <c r="G38" s="4">
        <f t="shared" si="4"/>
        <v>1.3866545283606011E-2</v>
      </c>
      <c r="H38" s="4">
        <f t="shared" si="4"/>
        <v>1.2004850425492801</v>
      </c>
      <c r="I38" s="4">
        <f t="shared" si="5"/>
        <v>6.7179454600708108E-2</v>
      </c>
      <c r="J38" s="4"/>
      <c r="K38" s="4"/>
      <c r="L38" s="4"/>
      <c r="M38" s="4"/>
      <c r="O38">
        <v>12</v>
      </c>
      <c r="P38">
        <v>1.2062156324311948</v>
      </c>
      <c r="Q38">
        <v>-0.81879040727735386</v>
      </c>
      <c r="R38">
        <v>-1.5592547436242803</v>
      </c>
      <c r="S38"/>
      <c r="T38"/>
      <c r="U38"/>
      <c r="V38"/>
      <c r="W38"/>
    </row>
    <row r="39" spans="1:23" x14ac:dyDescent="0.35">
      <c r="A39" s="4">
        <v>0.45022114684338299</v>
      </c>
      <c r="B39" s="4">
        <f t="shared" si="0"/>
        <v>1.900442293686766</v>
      </c>
      <c r="C39" s="4">
        <v>1.0926828912228761</v>
      </c>
      <c r="D39" s="4">
        <f t="shared" si="1"/>
        <v>-0.10094598061206439</v>
      </c>
      <c r="E39" s="4">
        <f t="shared" si="2"/>
        <v>-1.0392716509470377</v>
      </c>
      <c r="F39" s="4">
        <f t="shared" si="3"/>
        <v>0.10491029592716782</v>
      </c>
      <c r="G39" s="4">
        <f t="shared" si="4"/>
        <v>1.019009100173128E-2</v>
      </c>
      <c r="H39" s="4">
        <f t="shared" si="4"/>
        <v>1.0800855644621812</v>
      </c>
      <c r="I39" s="4">
        <f t="shared" si="5"/>
        <v>4.9368082808428908E-2</v>
      </c>
      <c r="J39" s="4"/>
      <c r="K39" s="4"/>
      <c r="L39" s="4"/>
      <c r="M39" s="4"/>
      <c r="O39">
        <v>13</v>
      </c>
      <c r="P39">
        <v>1.2774226375793842</v>
      </c>
      <c r="Q39">
        <v>-0.2317841438432835</v>
      </c>
      <c r="R39">
        <v>-0.44139565213800741</v>
      </c>
      <c r="S39"/>
      <c r="T39"/>
      <c r="U39"/>
      <c r="V39"/>
      <c r="W39"/>
    </row>
    <row r="40" spans="1:23" x14ac:dyDescent="0.35">
      <c r="A40" s="4">
        <v>0.47806813430281198</v>
      </c>
      <c r="B40" s="4">
        <f t="shared" si="0"/>
        <v>1.9561362686056238</v>
      </c>
      <c r="C40" s="4">
        <v>1.5280659116995114</v>
      </c>
      <c r="D40" s="4">
        <f t="shared" si="1"/>
        <v>-7.3098993152635405E-2</v>
      </c>
      <c r="E40" s="4">
        <f t="shared" si="2"/>
        <v>-0.60388863047040231</v>
      </c>
      <c r="F40" s="4">
        <f t="shared" si="3"/>
        <v>4.4143650863710311E-2</v>
      </c>
      <c r="G40" s="4">
        <f t="shared" si="4"/>
        <v>5.3434627999290382E-3</v>
      </c>
      <c r="H40" s="4">
        <f t="shared" si="4"/>
        <v>0.36468147801141809</v>
      </c>
      <c r="I40" s="4">
        <f t="shared" si="5"/>
        <v>2.5887552323707163E-2</v>
      </c>
      <c r="J40" s="4"/>
      <c r="K40" s="4"/>
      <c r="L40" s="4"/>
      <c r="M40" s="4"/>
      <c r="O40">
        <v>14</v>
      </c>
      <c r="P40">
        <v>1.2995765354773869</v>
      </c>
      <c r="Q40">
        <v>0.31578602644057963</v>
      </c>
      <c r="R40">
        <v>0.60136373768109574</v>
      </c>
      <c r="S40"/>
      <c r="T40"/>
      <c r="U40"/>
      <c r="V40"/>
      <c r="W40"/>
    </row>
    <row r="41" spans="1:23" x14ac:dyDescent="0.35">
      <c r="A41" s="4">
        <v>0.49308442055186902</v>
      </c>
      <c r="B41" s="4">
        <f t="shared" si="0"/>
        <v>1.9861688411037379</v>
      </c>
      <c r="C41" s="4">
        <v>1.9551676669929545</v>
      </c>
      <c r="D41" s="4">
        <f t="shared" si="1"/>
        <v>-5.8082706903578363E-2</v>
      </c>
      <c r="E41" s="4">
        <f t="shared" si="2"/>
        <v>-0.17678687517695924</v>
      </c>
      <c r="F41" s="4">
        <f t="shared" si="3"/>
        <v>1.0268260255302817E-2</v>
      </c>
      <c r="G41" s="4">
        <f t="shared" si="4"/>
        <v>3.3736008412469896E-3</v>
      </c>
      <c r="H41" s="4">
        <f t="shared" si="4"/>
        <v>3.1253599234833764E-2</v>
      </c>
      <c r="I41" s="4">
        <f t="shared" si="5"/>
        <v>1.6344133302143325E-2</v>
      </c>
      <c r="J41" s="4"/>
      <c r="K41" s="4"/>
      <c r="L41" s="4"/>
      <c r="M41" s="4"/>
      <c r="O41">
        <v>15</v>
      </c>
      <c r="P41">
        <v>1.3196276146375876</v>
      </c>
      <c r="Q41">
        <v>-0.30265757696555395</v>
      </c>
      <c r="R41">
        <v>-0.57636271551666363</v>
      </c>
      <c r="S41"/>
      <c r="T41"/>
      <c r="U41"/>
      <c r="V41"/>
      <c r="W41"/>
    </row>
    <row r="42" spans="1:23" x14ac:dyDescent="0.35">
      <c r="A42" s="4">
        <v>0.49522877075912702</v>
      </c>
      <c r="B42" s="4">
        <f t="shared" si="0"/>
        <v>1.9904575415182539</v>
      </c>
      <c r="C42" s="4">
        <v>2.17589441030746</v>
      </c>
      <c r="D42" s="4">
        <f t="shared" si="1"/>
        <v>-5.5938356696320357E-2</v>
      </c>
      <c r="E42" s="4">
        <f t="shared" si="2"/>
        <v>4.3939868137546245E-2</v>
      </c>
      <c r="F42" s="4">
        <f t="shared" si="3"/>
        <v>-2.4579240170673434E-3</v>
      </c>
      <c r="G42" s="4">
        <f t="shared" si="4"/>
        <v>3.1290997498847686E-3</v>
      </c>
      <c r="H42" s="4">
        <f t="shared" si="4"/>
        <v>1.9307120119449518E-3</v>
      </c>
      <c r="I42" s="4">
        <f t="shared" si="5"/>
        <v>1.5159595291337506E-2</v>
      </c>
      <c r="J42" s="4"/>
      <c r="K42" s="4"/>
      <c r="L42" s="4"/>
      <c r="M42" s="4"/>
      <c r="O42">
        <v>16</v>
      </c>
      <c r="P42">
        <v>1.3568872434429853</v>
      </c>
      <c r="Q42">
        <v>0.29454394726630606</v>
      </c>
      <c r="R42">
        <v>0.56091161168823578</v>
      </c>
      <c r="S42"/>
      <c r="T42"/>
      <c r="U42"/>
      <c r="V42"/>
      <c r="W42"/>
    </row>
    <row r="43" spans="1:23" x14ac:dyDescent="0.35">
      <c r="A43" s="4">
        <v>0.51024341503138204</v>
      </c>
      <c r="B43" s="4">
        <f t="shared" si="0"/>
        <v>2.0204868300627643</v>
      </c>
      <c r="C43" s="4">
        <v>2.7741113466172171</v>
      </c>
      <c r="D43" s="4">
        <f t="shared" si="1"/>
        <v>-4.0923712424065339E-2</v>
      </c>
      <c r="E43" s="4">
        <f t="shared" si="2"/>
        <v>0.64215680444730339</v>
      </c>
      <c r="F43" s="4">
        <f t="shared" si="3"/>
        <v>-2.6279440396358208E-2</v>
      </c>
      <c r="G43" s="4">
        <f t="shared" si="4"/>
        <v>1.6747502385675997E-3</v>
      </c>
      <c r="H43" s="4">
        <f t="shared" si="4"/>
        <v>0.41236536149797226</v>
      </c>
      <c r="I43" s="4">
        <f t="shared" si="5"/>
        <v>8.1136869579471558E-3</v>
      </c>
      <c r="J43" s="4"/>
      <c r="K43" s="4"/>
      <c r="L43" s="4"/>
      <c r="M43" s="4"/>
      <c r="O43">
        <v>17</v>
      </c>
      <c r="P43">
        <v>1.3979660024795244</v>
      </c>
      <c r="Q43">
        <v>0.74837978866186416</v>
      </c>
      <c r="R43">
        <v>1.4251690360953042</v>
      </c>
      <c r="S43"/>
      <c r="T43"/>
      <c r="U43"/>
      <c r="V43"/>
      <c r="W43"/>
    </row>
    <row r="44" spans="1:23" x14ac:dyDescent="0.35">
      <c r="A44" s="4">
        <v>0.51711859782446001</v>
      </c>
      <c r="B44" s="4">
        <f t="shared" si="0"/>
        <v>2.0342371956489202</v>
      </c>
      <c r="C44" s="4">
        <v>2.5781738587125291</v>
      </c>
      <c r="D44" s="4">
        <f t="shared" si="1"/>
        <v>-3.4048529630987368E-2</v>
      </c>
      <c r="E44" s="4">
        <f t="shared" si="2"/>
        <v>0.44621931654261537</v>
      </c>
      <c r="F44" s="4">
        <f t="shared" si="3"/>
        <v>-1.5193111621220171E-2</v>
      </c>
      <c r="G44" s="4">
        <f t="shared" si="4"/>
        <v>1.1593023700322248E-3</v>
      </c>
      <c r="H44" s="4">
        <f t="shared" si="4"/>
        <v>0.19911167845575878</v>
      </c>
      <c r="I44" s="4">
        <f t="shared" si="5"/>
        <v>5.616489135772674E-3</v>
      </c>
      <c r="J44" s="4"/>
      <c r="K44" s="4"/>
      <c r="L44" s="4"/>
      <c r="M44" s="4"/>
      <c r="O44">
        <v>18</v>
      </c>
      <c r="P44">
        <v>1.4034941281801259</v>
      </c>
      <c r="Q44">
        <v>-0.22831872208983484</v>
      </c>
      <c r="R44">
        <v>-0.43479631333323165</v>
      </c>
      <c r="S44"/>
      <c r="T44"/>
      <c r="U44"/>
      <c r="V44"/>
      <c r="W44"/>
    </row>
    <row r="45" spans="1:23" x14ac:dyDescent="0.35">
      <c r="A45" s="4">
        <v>0.52126296355633694</v>
      </c>
      <c r="B45" s="4">
        <f t="shared" si="0"/>
        <v>2.0425259271126741</v>
      </c>
      <c r="C45" s="4">
        <v>1.3746707595201628</v>
      </c>
      <c r="D45" s="4">
        <f t="shared" si="1"/>
        <v>-2.9904163899110436E-2</v>
      </c>
      <c r="E45" s="4">
        <f t="shared" si="2"/>
        <v>-0.75728378264975094</v>
      </c>
      <c r="F45" s="4">
        <f t="shared" si="3"/>
        <v>2.2645938354496475E-2</v>
      </c>
      <c r="G45" s="4">
        <f t="shared" si="4"/>
        <v>8.9425901850485987E-4</v>
      </c>
      <c r="H45" s="4">
        <f t="shared" si="4"/>
        <v>0.57347872746431516</v>
      </c>
      <c r="I45" s="4">
        <f t="shared" si="5"/>
        <v>4.3324297369112495E-3</v>
      </c>
      <c r="J45" s="4"/>
      <c r="K45" s="4"/>
      <c r="L45" s="4"/>
      <c r="M45" s="4"/>
      <c r="O45">
        <v>19</v>
      </c>
      <c r="P45">
        <v>1.4727228695172228</v>
      </c>
      <c r="Q45">
        <v>-0.72905884044792635</v>
      </c>
      <c r="R45">
        <v>-1.388375395273256</v>
      </c>
      <c r="S45"/>
      <c r="T45"/>
      <c r="U45"/>
      <c r="V45"/>
      <c r="W45"/>
    </row>
    <row r="46" spans="1:23" x14ac:dyDescent="0.35">
      <c r="A46" s="4">
        <v>0.53553133028231803</v>
      </c>
      <c r="B46" s="4">
        <f t="shared" si="0"/>
        <v>2.0710626605646363</v>
      </c>
      <c r="C46" s="4">
        <v>2.7375287977052869</v>
      </c>
      <c r="D46" s="4">
        <f t="shared" si="1"/>
        <v>-1.5635797173129351E-2</v>
      </c>
      <c r="E46" s="4">
        <f t="shared" si="2"/>
        <v>0.60557425553537314</v>
      </c>
      <c r="F46" s="4">
        <f t="shared" si="3"/>
        <v>-9.4686362328198978E-3</v>
      </c>
      <c r="G46" s="4">
        <f t="shared" si="4"/>
        <v>2.4447815323923978E-4</v>
      </c>
      <c r="H46" s="4">
        <f t="shared" si="4"/>
        <v>0.36672017896722142</v>
      </c>
      <c r="I46" s="4">
        <f t="shared" si="5"/>
        <v>1.1844268821461965E-3</v>
      </c>
      <c r="J46" s="4"/>
      <c r="K46" s="4"/>
      <c r="L46" s="4"/>
      <c r="M46" s="4"/>
      <c r="O46">
        <v>20</v>
      </c>
      <c r="P46">
        <v>1.5143455763240912</v>
      </c>
      <c r="Q46">
        <v>0.46063184364885235</v>
      </c>
      <c r="R46">
        <v>0.87719931851934385</v>
      </c>
      <c r="S46"/>
      <c r="T46"/>
      <c r="U46"/>
      <c r="V46"/>
      <c r="W46"/>
    </row>
    <row r="47" spans="1:23" x14ac:dyDescent="0.35">
      <c r="A47" s="4">
        <v>0.54215514576074597</v>
      </c>
      <c r="B47" s="4">
        <f t="shared" si="0"/>
        <v>2.0843102915214917</v>
      </c>
      <c r="C47" s="4">
        <v>1.426129130616979</v>
      </c>
      <c r="D47" s="4">
        <f t="shared" si="1"/>
        <v>-9.0119816947014098E-3</v>
      </c>
      <c r="E47" s="4">
        <f t="shared" si="2"/>
        <v>-0.70582541155293477</v>
      </c>
      <c r="F47" s="4">
        <f t="shared" si="3"/>
        <v>6.3608856885701368E-3</v>
      </c>
      <c r="G47" s="4">
        <f t="shared" si="4"/>
        <v>8.1215814065633291E-5</v>
      </c>
      <c r="H47" s="4">
        <f t="shared" si="4"/>
        <v>0.49818951159386976</v>
      </c>
      <c r="I47" s="4">
        <f t="shared" si="5"/>
        <v>3.9346744140606317E-4</v>
      </c>
      <c r="J47" s="4"/>
      <c r="K47" s="4"/>
      <c r="L47" s="4"/>
      <c r="M47" s="4"/>
      <c r="O47">
        <v>21</v>
      </c>
      <c r="P47">
        <v>1.5411307613680223</v>
      </c>
      <c r="Q47">
        <v>-0.51970755766847043</v>
      </c>
      <c r="R47">
        <v>-0.98969952186732779</v>
      </c>
      <c r="S47"/>
      <c r="T47"/>
      <c r="U47"/>
      <c r="V47"/>
      <c r="W47"/>
    </row>
    <row r="48" spans="1:23" x14ac:dyDescent="0.35">
      <c r="A48" s="4">
        <v>0.54420289063498095</v>
      </c>
      <c r="B48" s="4">
        <f t="shared" si="0"/>
        <v>2.0884057812699619</v>
      </c>
      <c r="C48" s="4">
        <v>2.8935915520431785</v>
      </c>
      <c r="D48" s="4">
        <f t="shared" si="1"/>
        <v>-6.9642368204664296E-3</v>
      </c>
      <c r="E48" s="4">
        <f t="shared" si="2"/>
        <v>0.76163700987326477</v>
      </c>
      <c r="F48" s="4">
        <f t="shared" si="3"/>
        <v>-5.3042205079893443E-3</v>
      </c>
      <c r="G48" s="4">
        <f t="shared" si="4"/>
        <v>4.8500594491540366E-5</v>
      </c>
      <c r="H48" s="4">
        <f t="shared" si="4"/>
        <v>0.58009093480868756</v>
      </c>
      <c r="I48" s="4">
        <f t="shared" si="5"/>
        <v>2.3497153898916455E-4</v>
      </c>
      <c r="J48" s="4"/>
      <c r="K48" s="4"/>
      <c r="L48" s="4"/>
      <c r="M48" s="4"/>
      <c r="O48">
        <v>22</v>
      </c>
      <c r="P48">
        <v>1.602878313639857</v>
      </c>
      <c r="Q48">
        <v>0.53884518271236614</v>
      </c>
      <c r="R48">
        <v>1.0261440531737249</v>
      </c>
      <c r="S48"/>
      <c r="T48"/>
      <c r="U48"/>
      <c r="V48"/>
      <c r="W48"/>
    </row>
    <row r="49" spans="1:23" x14ac:dyDescent="0.35">
      <c r="A49" s="4">
        <v>0.55513593888740598</v>
      </c>
      <c r="B49" s="4">
        <f t="shared" si="0"/>
        <v>2.110271877774812</v>
      </c>
      <c r="C49" s="4">
        <v>2.2704582804638869</v>
      </c>
      <c r="D49" s="4">
        <f t="shared" si="1"/>
        <v>3.9688114319585965E-3</v>
      </c>
      <c r="E49" s="4">
        <f t="shared" si="2"/>
        <v>0.13850373829397311</v>
      </c>
      <c r="F49" s="4">
        <f t="shared" si="3"/>
        <v>5.4969521991012212E-4</v>
      </c>
      <c r="G49" s="4">
        <f t="shared" si="4"/>
        <v>1.5751464182445247E-5</v>
      </c>
      <c r="H49" s="4">
        <f t="shared" si="4"/>
        <v>1.9183285521405392E-2</v>
      </c>
      <c r="I49" s="4">
        <f t="shared" si="5"/>
        <v>7.6311348738774751E-5</v>
      </c>
      <c r="J49" s="4"/>
      <c r="K49" s="4"/>
      <c r="L49" s="4"/>
      <c r="M49" s="4"/>
      <c r="O49">
        <v>23</v>
      </c>
      <c r="P49">
        <v>1.6172488336757147</v>
      </c>
      <c r="Q49">
        <v>0.3494351699154512</v>
      </c>
      <c r="R49">
        <v>0.66544312370682235</v>
      </c>
      <c r="S49"/>
      <c r="T49"/>
      <c r="U49"/>
      <c r="V49"/>
      <c r="W49"/>
    </row>
    <row r="50" spans="1:23" x14ac:dyDescent="0.35">
      <c r="A50" s="4">
        <v>0.57310865755823803</v>
      </c>
      <c r="B50" s="4">
        <f t="shared" si="0"/>
        <v>2.1462173151164761</v>
      </c>
      <c r="C50" s="4">
        <v>2.9233867305484216</v>
      </c>
      <c r="D50" s="4">
        <f t="shared" si="1"/>
        <v>2.1941530102790652E-2</v>
      </c>
      <c r="E50" s="4">
        <f t="shared" si="2"/>
        <v>0.79143218837850782</v>
      </c>
      <c r="F50" s="4">
        <f t="shared" si="3"/>
        <v>1.736523318562451E-2</v>
      </c>
      <c r="G50" s="4">
        <f t="shared" si="4"/>
        <v>4.8143074325166836E-4</v>
      </c>
      <c r="H50" s="4">
        <f t="shared" si="4"/>
        <v>0.6263649088015939</v>
      </c>
      <c r="I50" s="4">
        <f t="shared" si="5"/>
        <v>2.3323945581382771E-3</v>
      </c>
      <c r="J50" s="4"/>
      <c r="K50" s="4"/>
      <c r="L50" s="4"/>
      <c r="M50" s="4"/>
      <c r="O50">
        <v>24</v>
      </c>
      <c r="P50">
        <v>1.6172628603874888</v>
      </c>
      <c r="Q50">
        <v>-0.45826037054725277</v>
      </c>
      <c r="R50">
        <v>-0.87268322911455676</v>
      </c>
      <c r="S50"/>
      <c r="T50"/>
      <c r="U50"/>
      <c r="V50"/>
      <c r="W50"/>
    </row>
    <row r="51" spans="1:23" x14ac:dyDescent="0.35">
      <c r="A51" s="4">
        <v>0.57312382156864705</v>
      </c>
      <c r="B51" s="4">
        <f t="shared" si="0"/>
        <v>2.1462476431372943</v>
      </c>
      <c r="C51" s="4">
        <v>2.0840463241281171</v>
      </c>
      <c r="D51" s="4">
        <f t="shared" si="1"/>
        <v>2.1956694113199671E-2</v>
      </c>
      <c r="E51" s="4">
        <f t="shared" si="2"/>
        <v>-4.790821804179668E-2</v>
      </c>
      <c r="F51" s="4">
        <f t="shared" si="3"/>
        <v>-1.0519060890522034E-3</v>
      </c>
      <c r="G51" s="4">
        <f t="shared" si="4"/>
        <v>4.8209641638061705E-4</v>
      </c>
      <c r="H51" s="4">
        <f t="shared" si="4"/>
        <v>2.2951973559403329E-3</v>
      </c>
      <c r="I51" s="4">
        <f t="shared" si="5"/>
        <v>2.3356195544751994E-3</v>
      </c>
      <c r="J51" s="4"/>
      <c r="K51" s="4"/>
      <c r="L51" s="4"/>
      <c r="M51" s="4"/>
      <c r="O51">
        <v>25</v>
      </c>
      <c r="P51">
        <v>1.6241391831335783</v>
      </c>
      <c r="Q51">
        <v>0.50268422596212115</v>
      </c>
      <c r="R51">
        <v>0.95728132243619612</v>
      </c>
      <c r="S51"/>
      <c r="T51"/>
      <c r="U51"/>
      <c r="V51"/>
      <c r="W51"/>
    </row>
    <row r="52" spans="1:23" x14ac:dyDescent="0.35">
      <c r="A52" s="4">
        <v>0.58102336354249595</v>
      </c>
      <c r="B52" s="4">
        <f t="shared" si="0"/>
        <v>2.1620467270849919</v>
      </c>
      <c r="C52" s="4">
        <v>1.8686038802937364</v>
      </c>
      <c r="D52" s="4">
        <f t="shared" si="1"/>
        <v>2.9856236087048571E-2</v>
      </c>
      <c r="E52" s="4">
        <f t="shared" si="2"/>
        <v>-0.26335066187617739</v>
      </c>
      <c r="F52" s="4">
        <f t="shared" si="3"/>
        <v>-7.8626595346556541E-3</v>
      </c>
      <c r="G52" s="4">
        <f t="shared" si="4"/>
        <v>8.9139483328558138E-4</v>
      </c>
      <c r="H52" s="4">
        <f t="shared" si="4"/>
        <v>6.935357111062071E-2</v>
      </c>
      <c r="I52" s="4">
        <f t="shared" si="5"/>
        <v>4.3185535769181662E-3</v>
      </c>
      <c r="J52" s="4"/>
      <c r="K52" s="4"/>
      <c r="L52" s="4"/>
      <c r="M52" s="4"/>
      <c r="O52">
        <v>26</v>
      </c>
      <c r="P52">
        <v>1.6272936591968703</v>
      </c>
      <c r="Q52">
        <v>-0.17286870403646315</v>
      </c>
      <c r="R52">
        <v>-0.32920066527077896</v>
      </c>
      <c r="S52"/>
      <c r="T52"/>
      <c r="U52"/>
      <c r="V52"/>
      <c r="W52"/>
    </row>
    <row r="53" spans="1:23" x14ac:dyDescent="0.35">
      <c r="A53" s="4">
        <v>0.58720200685262802</v>
      </c>
      <c r="B53" s="4">
        <f t="shared" si="0"/>
        <v>2.174404013705256</v>
      </c>
      <c r="C53" s="4">
        <v>1.5053097071214054</v>
      </c>
      <c r="D53" s="4">
        <f t="shared" si="1"/>
        <v>3.6034879397180641E-2</v>
      </c>
      <c r="E53" s="4">
        <f t="shared" si="2"/>
        <v>-0.62664483504850832</v>
      </c>
      <c r="F53" s="4">
        <f t="shared" si="3"/>
        <v>-2.2581071055839154E-2</v>
      </c>
      <c r="G53" s="4">
        <f t="shared" si="4"/>
        <v>1.2985125331693539E-3</v>
      </c>
      <c r="H53" s="4">
        <f t="shared" si="4"/>
        <v>0.39268374929297223</v>
      </c>
      <c r="I53" s="4">
        <f t="shared" si="5"/>
        <v>6.290922647736479E-3</v>
      </c>
      <c r="J53" s="4"/>
      <c r="K53" s="4"/>
      <c r="L53" s="4"/>
      <c r="M53" s="4"/>
      <c r="O53">
        <v>27</v>
      </c>
      <c r="P53">
        <v>1.6383922276081453</v>
      </c>
      <c r="Q53">
        <v>0.88941384403504165</v>
      </c>
      <c r="R53">
        <v>1.6937457291032691</v>
      </c>
      <c r="S53"/>
      <c r="T53"/>
      <c r="U53"/>
      <c r="V53"/>
      <c r="W53"/>
    </row>
    <row r="54" spans="1:23" x14ac:dyDescent="0.35">
      <c r="A54" s="4">
        <v>0.59107438582972005</v>
      </c>
      <c r="B54" s="4">
        <f t="shared" si="0"/>
        <v>2.1821487716594401</v>
      </c>
      <c r="C54" s="4">
        <v>3.0236617750858303</v>
      </c>
      <c r="D54" s="4">
        <f t="shared" si="1"/>
        <v>3.9907258374272669E-2</v>
      </c>
      <c r="E54" s="4">
        <f t="shared" si="2"/>
        <v>0.89170723291591658</v>
      </c>
      <c r="F54" s="4">
        <f t="shared" si="3"/>
        <v>3.5585590938183219E-2</v>
      </c>
      <c r="G54" s="4">
        <f t="shared" si="4"/>
        <v>1.5925892709509561E-3</v>
      </c>
      <c r="H54" s="4">
        <f t="shared" si="4"/>
        <v>0.79514178923456069</v>
      </c>
      <c r="I54" s="4">
        <f t="shared" si="5"/>
        <v>7.7156405173186325E-3</v>
      </c>
      <c r="J54" s="4"/>
      <c r="K54" s="4"/>
      <c r="L54" s="4"/>
      <c r="M54" s="4"/>
      <c r="O54">
        <v>28</v>
      </c>
      <c r="P54">
        <v>1.6437853488176537</v>
      </c>
      <c r="Q54">
        <v>0.50346097198025941</v>
      </c>
      <c r="R54">
        <v>0.95876051039761923</v>
      </c>
      <c r="S54"/>
      <c r="T54"/>
      <c r="U54"/>
      <c r="V54"/>
      <c r="W54"/>
    </row>
    <row r="55" spans="1:23" x14ac:dyDescent="0.35">
      <c r="A55" s="4">
        <v>0.59191935061447698</v>
      </c>
      <c r="B55" s="4">
        <f t="shared" si="0"/>
        <v>2.1838387012289537</v>
      </c>
      <c r="C55" s="4">
        <v>1.5619675663513344</v>
      </c>
      <c r="D55" s="4">
        <f t="shared" si="1"/>
        <v>4.0752223159029599E-2</v>
      </c>
      <c r="E55" s="4">
        <f t="shared" si="2"/>
        <v>-0.56998697581857938</v>
      </c>
      <c r="F55" s="4">
        <f t="shared" si="3"/>
        <v>-2.3228236436299156E-2</v>
      </c>
      <c r="G55" s="4">
        <f t="shared" si="4"/>
        <v>1.6607436924033483E-3</v>
      </c>
      <c r="H55" s="4">
        <f t="shared" si="4"/>
        <v>0.32488515260280981</v>
      </c>
      <c r="I55" s="4">
        <f t="shared" si="5"/>
        <v>8.0458292390337798E-3</v>
      </c>
      <c r="J55" s="4"/>
      <c r="K55" s="4"/>
      <c r="L55" s="4"/>
      <c r="M55" s="4"/>
      <c r="O55">
        <v>29</v>
      </c>
      <c r="P55">
        <v>1.6497294052077511</v>
      </c>
      <c r="Q55">
        <v>-0.21404156283394826</v>
      </c>
      <c r="R55">
        <v>-0.40760775799921733</v>
      </c>
      <c r="S55"/>
      <c r="T55"/>
      <c r="U55"/>
      <c r="V55"/>
      <c r="W55"/>
    </row>
    <row r="56" spans="1:23" x14ac:dyDescent="0.35">
      <c r="A56" s="4">
        <v>0.59684301435954401</v>
      </c>
      <c r="B56" s="4">
        <f t="shared" si="0"/>
        <v>2.193686028719088</v>
      </c>
      <c r="C56" s="4">
        <v>2.9982413471751848</v>
      </c>
      <c r="D56" s="4">
        <f t="shared" si="1"/>
        <v>4.567588690409663E-2</v>
      </c>
      <c r="E56" s="4">
        <f t="shared" si="2"/>
        <v>0.866286805005271</v>
      </c>
      <c r="F56" s="4">
        <f t="shared" si="3"/>
        <v>3.9568418131931966E-2</v>
      </c>
      <c r="G56" s="4">
        <f t="shared" si="4"/>
        <v>2.0862866444758261E-3</v>
      </c>
      <c r="H56" s="4">
        <f t="shared" si="4"/>
        <v>0.7504528285262404</v>
      </c>
      <c r="I56" s="4">
        <f t="shared" si="5"/>
        <v>1.0107463398423316E-2</v>
      </c>
      <c r="J56" s="4"/>
      <c r="K56" s="4"/>
      <c r="L56" s="4"/>
      <c r="M56" s="4"/>
      <c r="O56">
        <v>30</v>
      </c>
      <c r="P56">
        <v>1.6567107145364148</v>
      </c>
      <c r="Q56">
        <v>-0.25679934819304373</v>
      </c>
      <c r="R56">
        <v>-0.4890330886521872</v>
      </c>
      <c r="S56"/>
      <c r="T56"/>
      <c r="U56"/>
      <c r="V56"/>
      <c r="W56"/>
    </row>
    <row r="57" spans="1:23" x14ac:dyDescent="0.35">
      <c r="A57" s="4">
        <v>0.601247485573014</v>
      </c>
      <c r="B57" s="4">
        <f t="shared" si="0"/>
        <v>2.2024949711460282</v>
      </c>
      <c r="C57" s="4">
        <v>2.8134115816875038</v>
      </c>
      <c r="D57" s="4">
        <f t="shared" si="1"/>
        <v>5.0080358117566615E-2</v>
      </c>
      <c r="E57" s="4">
        <f t="shared" si="2"/>
        <v>0.68145703951759007</v>
      </c>
      <c r="F57" s="4">
        <f t="shared" si="3"/>
        <v>3.4127612580777657E-2</v>
      </c>
      <c r="G57" s="4">
        <f t="shared" si="4"/>
        <v>2.5080422691837203E-3</v>
      </c>
      <c r="H57" s="4">
        <f t="shared" si="4"/>
        <v>0.46438369670807833</v>
      </c>
      <c r="I57" s="4">
        <f t="shared" si="5"/>
        <v>1.2150749037576354E-2</v>
      </c>
      <c r="J57" s="4"/>
      <c r="K57" s="4"/>
      <c r="L57" s="4"/>
      <c r="M57" s="4"/>
      <c r="O57">
        <v>31</v>
      </c>
      <c r="P57">
        <v>1.6908843730608483</v>
      </c>
      <c r="Q57">
        <v>-0.53008929062528298</v>
      </c>
      <c r="R57">
        <v>-1.0094698638450486</v>
      </c>
      <c r="S57"/>
      <c r="T57"/>
      <c r="U57"/>
      <c r="V57"/>
      <c r="W57"/>
    </row>
    <row r="58" spans="1:23" x14ac:dyDescent="0.35">
      <c r="A58" s="4">
        <v>0.60267752691276699</v>
      </c>
      <c r="B58" s="4">
        <f t="shared" si="0"/>
        <v>2.2053550538255342</v>
      </c>
      <c r="C58" s="4">
        <v>1.7265388628412908</v>
      </c>
      <c r="D58" s="4">
        <f t="shared" si="1"/>
        <v>5.1510399457319611E-2</v>
      </c>
      <c r="E58" s="4">
        <f t="shared" si="2"/>
        <v>-0.40541567932862299</v>
      </c>
      <c r="F58" s="4">
        <f t="shared" si="3"/>
        <v>-2.0883123588477964E-2</v>
      </c>
      <c r="G58" s="4">
        <f t="shared" si="4"/>
        <v>2.6533212522526326E-3</v>
      </c>
      <c r="H58" s="4">
        <f t="shared" si="4"/>
        <v>0.16436187304548885</v>
      </c>
      <c r="I58" s="4">
        <f t="shared" si="5"/>
        <v>1.285458425016197E-2</v>
      </c>
      <c r="J58" s="4"/>
      <c r="K58" s="4"/>
      <c r="L58" s="4"/>
      <c r="M58" s="4"/>
      <c r="O58">
        <v>32</v>
      </c>
      <c r="P58">
        <v>1.6947849470301806</v>
      </c>
      <c r="Q58">
        <v>-0.15529393282249049</v>
      </c>
      <c r="R58">
        <v>-0.29573233791870268</v>
      </c>
      <c r="S58"/>
      <c r="T58"/>
      <c r="U58"/>
      <c r="V58"/>
      <c r="W58"/>
    </row>
    <row r="59" spans="1:23" x14ac:dyDescent="0.35">
      <c r="A59" s="4">
        <v>0.62250346944199197</v>
      </c>
      <c r="B59" s="4">
        <f t="shared" si="0"/>
        <v>2.2450069388839839</v>
      </c>
      <c r="C59" s="4">
        <v>2.3800859575272226</v>
      </c>
      <c r="D59" s="4">
        <f t="shared" si="1"/>
        <v>7.1336341986544594E-2</v>
      </c>
      <c r="E59" s="4">
        <f t="shared" si="2"/>
        <v>0.24813141535730887</v>
      </c>
      <c r="F59" s="4">
        <f t="shared" si="3"/>
        <v>1.7700787503534328E-2</v>
      </c>
      <c r="G59" s="4">
        <f t="shared" si="4"/>
        <v>5.0888736880212448E-3</v>
      </c>
      <c r="H59" s="4">
        <f t="shared" si="4"/>
        <v>6.1569199287221335E-2</v>
      </c>
      <c r="I59" s="4">
        <f t="shared" si="5"/>
        <v>2.4654140732323689E-2</v>
      </c>
      <c r="J59" s="4"/>
      <c r="K59" s="4"/>
      <c r="L59" s="4"/>
      <c r="M59" s="4"/>
      <c r="O59">
        <v>33</v>
      </c>
      <c r="P59">
        <v>1.745531160612745</v>
      </c>
      <c r="Q59">
        <v>-0.32340322267284205</v>
      </c>
      <c r="R59">
        <v>-0.61586946375300478</v>
      </c>
      <c r="S59"/>
      <c r="T59"/>
      <c r="U59"/>
      <c r="V59"/>
      <c r="W59"/>
    </row>
    <row r="60" spans="1:23" x14ac:dyDescent="0.35">
      <c r="A60" s="4">
        <v>0.63030546512529795</v>
      </c>
      <c r="B60" s="4">
        <f t="shared" si="0"/>
        <v>2.2606109302505959</v>
      </c>
      <c r="C60" s="4">
        <v>2.1001191193551776</v>
      </c>
      <c r="D60" s="4">
        <f t="shared" si="1"/>
        <v>7.9138337669850567E-2</v>
      </c>
      <c r="E60" s="4">
        <f t="shared" si="2"/>
        <v>-3.183542281473617E-2</v>
      </c>
      <c r="F60" s="4">
        <f t="shared" si="3"/>
        <v>-2.5194024405750556E-3</v>
      </c>
      <c r="G60" s="4">
        <f t="shared" si="4"/>
        <v>6.2628764891472892E-3</v>
      </c>
      <c r="H60" s="4">
        <f t="shared" si="4"/>
        <v>1.0134941457930241E-3</v>
      </c>
      <c r="I60" s="4">
        <f t="shared" si="5"/>
        <v>3.0341849261469329E-2</v>
      </c>
      <c r="J60" s="4"/>
      <c r="K60" s="4"/>
      <c r="L60" s="4"/>
      <c r="M60" s="4"/>
      <c r="O60">
        <v>34</v>
      </c>
      <c r="P60">
        <v>1.8090543061228987</v>
      </c>
      <c r="Q60">
        <v>0.81961902471233472</v>
      </c>
      <c r="R60">
        <v>1.5608327123628736</v>
      </c>
      <c r="S60"/>
      <c r="T60"/>
      <c r="U60"/>
      <c r="V60"/>
      <c r="W60"/>
    </row>
    <row r="61" spans="1:23" x14ac:dyDescent="0.35">
      <c r="A61" s="4">
        <v>0.66655346839638896</v>
      </c>
      <c r="B61" s="4">
        <f t="shared" si="0"/>
        <v>2.3331069367927779</v>
      </c>
      <c r="C61" s="4">
        <v>2.7928208352135329</v>
      </c>
      <c r="D61" s="4">
        <f t="shared" si="1"/>
        <v>0.11538634094094158</v>
      </c>
      <c r="E61" s="4">
        <f t="shared" si="2"/>
        <v>0.6608662930436191</v>
      </c>
      <c r="F61" s="4">
        <f t="shared" si="3"/>
        <v>7.6254943405507244E-2</v>
      </c>
      <c r="G61" s="4">
        <f t="shared" si="4"/>
        <v>1.331400767573921E-2</v>
      </c>
      <c r="H61" s="4">
        <f t="shared" si="4"/>
        <v>0.43674425728121463</v>
      </c>
      <c r="I61" s="4">
        <f t="shared" si="5"/>
        <v>6.450256757631305E-2</v>
      </c>
      <c r="J61" s="4"/>
      <c r="K61" s="4"/>
      <c r="L61" s="4"/>
      <c r="M61" s="4"/>
      <c r="O61">
        <v>35</v>
      </c>
      <c r="P61">
        <v>1.8119282675393429</v>
      </c>
      <c r="Q61">
        <v>-0.15471655715227373</v>
      </c>
      <c r="R61">
        <v>-0.29463281874427522</v>
      </c>
      <c r="S61"/>
      <c r="T61"/>
      <c r="U61"/>
      <c r="V61"/>
      <c r="W61"/>
    </row>
    <row r="62" spans="1:23" x14ac:dyDescent="0.35">
      <c r="A62" s="4">
        <v>0.67011834096341405</v>
      </c>
      <c r="B62" s="4">
        <f t="shared" si="0"/>
        <v>2.3402366819268279</v>
      </c>
      <c r="C62" s="4">
        <v>1.7113658120306423</v>
      </c>
      <c r="D62" s="4">
        <f t="shared" si="1"/>
        <v>0.11895121350796667</v>
      </c>
      <c r="E62" s="4">
        <f t="shared" si="2"/>
        <v>-0.42058873013927145</v>
      </c>
      <c r="F62" s="4">
        <f t="shared" si="3"/>
        <v>-5.0029539837841051E-2</v>
      </c>
      <c r="G62" s="4">
        <f t="shared" si="4"/>
        <v>1.4149391195017872E-2</v>
      </c>
      <c r="H62" s="4">
        <f t="shared" si="4"/>
        <v>0.17689487992016489</v>
      </c>
      <c r="I62" s="4">
        <f t="shared" si="5"/>
        <v>6.8549762321633845E-2</v>
      </c>
      <c r="J62" s="4"/>
      <c r="K62" s="4"/>
      <c r="L62" s="4"/>
      <c r="M62" s="4"/>
      <c r="O62">
        <v>36</v>
      </c>
      <c r="P62">
        <v>1.8361568984867658</v>
      </c>
      <c r="Q62">
        <v>0.83265117011200385</v>
      </c>
      <c r="R62">
        <v>1.5856503388927263</v>
      </c>
      <c r="S62"/>
      <c r="T62"/>
      <c r="U62"/>
      <c r="V62"/>
      <c r="W62"/>
    </row>
    <row r="63" spans="1:23" x14ac:dyDescent="0.35">
      <c r="A63" s="4">
        <v>0.67272438358626796</v>
      </c>
      <c r="B63" s="4">
        <f t="shared" si="0"/>
        <v>2.3454487671725359</v>
      </c>
      <c r="C63" s="4">
        <v>1.7797651980481728</v>
      </c>
      <c r="D63" s="4">
        <f t="shared" si="1"/>
        <v>0.12155725613082058</v>
      </c>
      <c r="E63" s="4">
        <f t="shared" si="2"/>
        <v>-0.35218934412174097</v>
      </c>
      <c r="F63" s="4">
        <f t="shared" si="3"/>
        <v>-4.2811170309952178E-2</v>
      </c>
      <c r="G63" s="4">
        <f t="shared" si="4"/>
        <v>1.4776166518053918E-2</v>
      </c>
      <c r="H63" s="4">
        <f t="shared" si="4"/>
        <v>0.12403733411290208</v>
      </c>
      <c r="I63" s="4">
        <f t="shared" si="5"/>
        <v>7.1586309889723587E-2</v>
      </c>
      <c r="J63" s="4"/>
      <c r="K63" s="4"/>
      <c r="L63" s="4"/>
      <c r="M63" s="4"/>
      <c r="O63">
        <v>37</v>
      </c>
      <c r="P63">
        <v>1.8727645450621779</v>
      </c>
      <c r="Q63">
        <v>-0.83647648615680215</v>
      </c>
      <c r="R63">
        <v>-1.5929350385371046</v>
      </c>
      <c r="S63"/>
      <c r="T63"/>
      <c r="U63"/>
      <c r="V63"/>
      <c r="W63"/>
    </row>
    <row r="64" spans="1:23" x14ac:dyDescent="0.35">
      <c r="A64" s="4">
        <v>0.68570318198498104</v>
      </c>
      <c r="B64" s="4">
        <f t="shared" si="0"/>
        <v>2.3714063639699621</v>
      </c>
      <c r="C64" s="4">
        <v>3.1613548980251478</v>
      </c>
      <c r="D64" s="4">
        <f t="shared" si="1"/>
        <v>0.13453605452953366</v>
      </c>
      <c r="E64" s="4">
        <f t="shared" si="2"/>
        <v>1.029400355855234</v>
      </c>
      <c r="F64" s="4">
        <f t="shared" si="3"/>
        <v>0.13849146240806112</v>
      </c>
      <c r="G64" s="4">
        <f t="shared" si="4"/>
        <v>1.8099949968373653E-2</v>
      </c>
      <c r="H64" s="4">
        <f t="shared" si="4"/>
        <v>1.0596650926348825</v>
      </c>
      <c r="I64" s="4">
        <f t="shared" si="5"/>
        <v>8.7689092149940154E-2</v>
      </c>
      <c r="J64" s="4"/>
      <c r="K64" s="4"/>
      <c r="L64" s="4"/>
      <c r="M64" s="4"/>
      <c r="O64">
        <v>38</v>
      </c>
      <c r="P64">
        <v>1.9097652471792934</v>
      </c>
      <c r="Q64">
        <v>-0.81708235595641732</v>
      </c>
      <c r="R64">
        <v>-1.5560020343828762</v>
      </c>
      <c r="S64"/>
      <c r="T64"/>
      <c r="U64"/>
      <c r="V64"/>
      <c r="W64"/>
    </row>
    <row r="65" spans="1:23" x14ac:dyDescent="0.35">
      <c r="A65" s="4">
        <v>0.68659236145172797</v>
      </c>
      <c r="B65" s="4">
        <f t="shared" si="0"/>
        <v>2.3731847229034559</v>
      </c>
      <c r="C65" s="4">
        <v>2.8974143075059637</v>
      </c>
      <c r="D65" s="4">
        <f t="shared" si="1"/>
        <v>0.13542523399628059</v>
      </c>
      <c r="E65" s="4">
        <f t="shared" si="2"/>
        <v>0.76545976533604998</v>
      </c>
      <c r="F65" s="4">
        <f t="shared" si="3"/>
        <v>0.1036625678353726</v>
      </c>
      <c r="G65" s="4">
        <f t="shared" si="4"/>
        <v>1.8339994002947353E-2</v>
      </c>
      <c r="H65" s="4">
        <f t="shared" si="4"/>
        <v>0.5859286523483207</v>
      </c>
      <c r="I65" s="4">
        <f t="shared" si="5"/>
        <v>8.8852036992581027E-2</v>
      </c>
      <c r="J65" s="4"/>
      <c r="K65" s="4"/>
      <c r="L65" s="4"/>
      <c r="M65" s="4"/>
      <c r="O65">
        <v>39</v>
      </c>
      <c r="P65">
        <v>1.9710584504718642</v>
      </c>
      <c r="Q65">
        <v>-0.44299253877235278</v>
      </c>
      <c r="R65">
        <v>-0.84360809717812923</v>
      </c>
      <c r="S65"/>
      <c r="T65"/>
      <c r="U65"/>
      <c r="V65"/>
      <c r="W65"/>
    </row>
    <row r="66" spans="1:23" x14ac:dyDescent="0.35">
      <c r="A66" s="4">
        <v>0.69353114045584097</v>
      </c>
      <c r="B66" s="4">
        <f t="shared" ref="B66:B101" si="6">A66*$L$4+$L$5</f>
        <v>2.3870622809116817</v>
      </c>
      <c r="C66" s="4">
        <v>2.0172259040751417</v>
      </c>
      <c r="D66" s="4">
        <f t="shared" si="1"/>
        <v>0.14236401300039359</v>
      </c>
      <c r="E66" s="4">
        <f t="shared" si="2"/>
        <v>-0.11472863809477207</v>
      </c>
      <c r="F66" s="4">
        <f t="shared" si="3"/>
        <v>-1.6333229325241581E-2</v>
      </c>
      <c r="G66" s="4">
        <f t="shared" si="4"/>
        <v>2.0267512197576235E-2</v>
      </c>
      <c r="H66" s="4">
        <f t="shared" si="4"/>
        <v>1.3162660399081186E-2</v>
      </c>
      <c r="I66" s="4">
        <f t="shared" si="5"/>
        <v>9.8190312561565032E-2</v>
      </c>
      <c r="J66" s="4"/>
      <c r="K66" s="4"/>
      <c r="L66" s="4"/>
      <c r="M66" s="4"/>
      <c r="O66">
        <v>40</v>
      </c>
      <c r="P66">
        <v>2.0041103663067039</v>
      </c>
      <c r="Q66">
        <v>-4.8942699313749394E-2</v>
      </c>
      <c r="R66">
        <v>-9.3203505307909884E-2</v>
      </c>
      <c r="S66"/>
      <c r="T66"/>
      <c r="U66"/>
      <c r="V66"/>
      <c r="W66"/>
    </row>
    <row r="67" spans="1:23" x14ac:dyDescent="0.35">
      <c r="A67" s="4">
        <v>0.70210161314339303</v>
      </c>
      <c r="B67" s="4">
        <f t="shared" si="6"/>
        <v>2.4042032262867861</v>
      </c>
      <c r="C67" s="4">
        <v>2.6613866126249706</v>
      </c>
      <c r="D67" s="4">
        <f t="shared" ref="D67:D101" si="7">A67-$L$8</f>
        <v>0.15093448568794565</v>
      </c>
      <c r="E67" s="4">
        <f t="shared" ref="E67:E101" si="8">C67-$L$9</f>
        <v>0.5294320704550568</v>
      </c>
      <c r="F67" s="4">
        <f t="shared" ref="F67:F101" si="9">D67*E67</f>
        <v>7.9909557260838204E-2</v>
      </c>
      <c r="G67" s="4">
        <f t="shared" ref="G67:H101" si="10">D67*D67</f>
        <v>2.2781218969884671E-2</v>
      </c>
      <c r="H67" s="4">
        <f t="shared" si="10"/>
        <v>0.28029831722632825</v>
      </c>
      <c r="I67" s="4">
        <f t="shared" ref="I67:I101" si="11">(P92-$L$9)^2</f>
        <v>0.11036850450021897</v>
      </c>
      <c r="J67" s="4"/>
      <c r="K67" s="4"/>
      <c r="L67" s="4"/>
      <c r="M67" s="4"/>
      <c r="O67">
        <v>41</v>
      </c>
      <c r="P67">
        <v>2.0088302338821613</v>
      </c>
      <c r="Q67">
        <v>0.16706417642529869</v>
      </c>
      <c r="R67">
        <v>0.31814687527548352</v>
      </c>
      <c r="S67"/>
      <c r="T67"/>
      <c r="U67"/>
      <c r="V67"/>
      <c r="W67"/>
    </row>
    <row r="68" spans="1:23" x14ac:dyDescent="0.35">
      <c r="A68" s="4">
        <v>0.71962289284923897</v>
      </c>
      <c r="B68" s="4">
        <f t="shared" si="6"/>
        <v>2.4392457856984779</v>
      </c>
      <c r="C68" s="4">
        <v>3.1745483395832585</v>
      </c>
      <c r="D68" s="4">
        <f t="shared" si="7"/>
        <v>0.16845576539379159</v>
      </c>
      <c r="E68" s="4">
        <f t="shared" si="8"/>
        <v>1.0425937974133448</v>
      </c>
      <c r="F68" s="4">
        <f t="shared" si="9"/>
        <v>0.1756309361380847</v>
      </c>
      <c r="G68" s="4">
        <f t="shared" si="10"/>
        <v>2.8377344894408154E-2</v>
      </c>
      <c r="H68" s="4">
        <f t="shared" si="10"/>
        <v>1.0870018264047787</v>
      </c>
      <c r="I68" s="4">
        <f t="shared" si="11"/>
        <v>0.13748013755642335</v>
      </c>
      <c r="J68" s="4"/>
      <c r="K68" s="4"/>
      <c r="L68" s="4"/>
      <c r="M68" s="4"/>
      <c r="O68">
        <v>42</v>
      </c>
      <c r="P68">
        <v>2.0418785356090812</v>
      </c>
      <c r="Q68">
        <v>0.73223281100813598</v>
      </c>
      <c r="R68">
        <v>1.3944197121193549</v>
      </c>
      <c r="S68"/>
      <c r="T68"/>
      <c r="U68"/>
      <c r="V68"/>
      <c r="W68"/>
    </row>
    <row r="69" spans="1:23" x14ac:dyDescent="0.35">
      <c r="A69" s="4">
        <v>0.74040357845862803</v>
      </c>
      <c r="B69" s="4">
        <f t="shared" si="6"/>
        <v>2.4808071569172561</v>
      </c>
      <c r="C69" s="4">
        <v>1.6853323607153394</v>
      </c>
      <c r="D69" s="4">
        <f t="shared" si="7"/>
        <v>0.18923645100318065</v>
      </c>
      <c r="E69" s="4">
        <f t="shared" si="8"/>
        <v>-0.44662218145457433</v>
      </c>
      <c r="F69" s="4">
        <f t="shared" si="9"/>
        <v>-8.4517196557762214E-2</v>
      </c>
      <c r="G69" s="4">
        <f t="shared" si="10"/>
        <v>3.5810434388279189E-2</v>
      </c>
      <c r="H69" s="4">
        <f t="shared" si="10"/>
        <v>0.19947137296724271</v>
      </c>
      <c r="I69" s="4">
        <f t="shared" si="11"/>
        <v>0.17349133486501905</v>
      </c>
      <c r="J69" s="4"/>
      <c r="K69" s="4"/>
      <c r="L69" s="4"/>
      <c r="M69" s="4"/>
      <c r="O69">
        <v>43</v>
      </c>
      <c r="P69">
        <v>2.0570113027431804</v>
      </c>
      <c r="Q69">
        <v>0.52116255596934868</v>
      </c>
      <c r="R69">
        <v>0.99247033229994341</v>
      </c>
      <c r="S69"/>
      <c r="T69"/>
      <c r="U69"/>
      <c r="V69"/>
      <c r="W69"/>
    </row>
    <row r="70" spans="1:23" x14ac:dyDescent="0.35">
      <c r="A70" s="4">
        <v>0.74193836835571103</v>
      </c>
      <c r="B70" s="4">
        <f t="shared" si="6"/>
        <v>2.4838767367114221</v>
      </c>
      <c r="C70" s="4">
        <v>2.848612607239092</v>
      </c>
      <c r="D70" s="4">
        <f t="shared" si="7"/>
        <v>0.19077124090026365</v>
      </c>
      <c r="E70" s="4">
        <f t="shared" si="8"/>
        <v>0.71665806506917829</v>
      </c>
      <c r="F70" s="4">
        <f t="shared" si="9"/>
        <v>0.13671774837442904</v>
      </c>
      <c r="G70" s="4">
        <f t="shared" si="10"/>
        <v>3.6393666354626424E-2</v>
      </c>
      <c r="H70" s="4">
        <f t="shared" si="10"/>
        <v>0.51359878222869859</v>
      </c>
      <c r="I70" s="4">
        <f t="shared" si="11"/>
        <v>0.17631692729655488</v>
      </c>
      <c r="J70" s="4"/>
      <c r="K70" s="4"/>
      <c r="L70" s="4"/>
      <c r="M70" s="4"/>
      <c r="O70">
        <v>44</v>
      </c>
      <c r="P70">
        <v>2.0661333469748153</v>
      </c>
      <c r="Q70">
        <v>-0.6914625874546525</v>
      </c>
      <c r="R70">
        <v>-1.3167793735059865</v>
      </c>
      <c r="S70"/>
      <c r="T70"/>
      <c r="U70"/>
      <c r="V70"/>
      <c r="W70"/>
    </row>
    <row r="71" spans="1:23" x14ac:dyDescent="0.35">
      <c r="A71" s="4">
        <v>0.74490605955147005</v>
      </c>
      <c r="B71" s="4">
        <f t="shared" si="6"/>
        <v>2.4898121191029401</v>
      </c>
      <c r="C71" s="4">
        <v>3.0405644058212422</v>
      </c>
      <c r="D71" s="4">
        <f t="shared" si="7"/>
        <v>0.19373893209602266</v>
      </c>
      <c r="E71" s="4">
        <f t="shared" si="8"/>
        <v>0.90860986365132845</v>
      </c>
      <c r="F71" s="4">
        <f t="shared" si="9"/>
        <v>0.17603310467572114</v>
      </c>
      <c r="G71" s="4">
        <f t="shared" si="10"/>
        <v>3.7534773809707281E-2</v>
      </c>
      <c r="H71" s="4">
        <f t="shared" si="10"/>
        <v>0.82557188432448569</v>
      </c>
      <c r="I71" s="4">
        <f t="shared" si="11"/>
        <v>0.18184526726193623</v>
      </c>
      <c r="J71" s="4"/>
      <c r="K71" s="4"/>
      <c r="L71" s="4"/>
      <c r="M71" s="4"/>
      <c r="O71">
        <v>45</v>
      </c>
      <c r="P71">
        <v>2.0975390386555643</v>
      </c>
      <c r="Q71">
        <v>0.63998975904972255</v>
      </c>
      <c r="R71">
        <v>1.2187576439585874</v>
      </c>
      <c r="S71"/>
      <c r="T71"/>
      <c r="U71"/>
      <c r="V71"/>
      <c r="W71"/>
    </row>
    <row r="72" spans="1:23" x14ac:dyDescent="0.35">
      <c r="A72" s="4">
        <v>0.76107135619379296</v>
      </c>
      <c r="B72" s="4">
        <f t="shared" si="6"/>
        <v>2.5221427123875859</v>
      </c>
      <c r="C72" s="4">
        <v>2.6448505584552411</v>
      </c>
      <c r="D72" s="4">
        <f t="shared" si="7"/>
        <v>0.20990422873834558</v>
      </c>
      <c r="E72" s="4">
        <f t="shared" si="8"/>
        <v>0.51289601628532733</v>
      </c>
      <c r="F72" s="4">
        <f t="shared" si="9"/>
        <v>0.10765904272134157</v>
      </c>
      <c r="G72" s="4">
        <f t="shared" si="10"/>
        <v>4.4059785242239705E-2</v>
      </c>
      <c r="H72" s="4">
        <f t="shared" si="10"/>
        <v>0.26306232352135878</v>
      </c>
      <c r="I72" s="4">
        <f t="shared" si="11"/>
        <v>0.21345708551483303</v>
      </c>
      <c r="J72" s="4"/>
      <c r="K72" s="4"/>
      <c r="L72" s="4"/>
      <c r="M72" s="4"/>
      <c r="O72">
        <v>46</v>
      </c>
      <c r="P72">
        <v>2.1121185284220343</v>
      </c>
      <c r="Q72">
        <v>-0.6859893978050553</v>
      </c>
      <c r="R72">
        <v>-1.3063565634094843</v>
      </c>
      <c r="S72"/>
      <c r="T72"/>
      <c r="U72"/>
      <c r="V72"/>
      <c r="W72"/>
    </row>
    <row r="73" spans="1:23" x14ac:dyDescent="0.35">
      <c r="A73" s="4">
        <v>0.76585569697269895</v>
      </c>
      <c r="B73" s="4">
        <f t="shared" si="6"/>
        <v>2.5317113939453977</v>
      </c>
      <c r="C73" s="4">
        <v>1.8948511522825373</v>
      </c>
      <c r="D73" s="4">
        <f t="shared" si="7"/>
        <v>0.21468856951725157</v>
      </c>
      <c r="E73" s="4">
        <f t="shared" si="8"/>
        <v>-0.23710338988737645</v>
      </c>
      <c r="F73" s="4">
        <f t="shared" si="9"/>
        <v>-5.0903387602612024E-2</v>
      </c>
      <c r="G73" s="4">
        <f t="shared" si="10"/>
        <v>4.6091181881363762E-2</v>
      </c>
      <c r="H73" s="4">
        <f t="shared" si="10"/>
        <v>5.6218017496085251E-2</v>
      </c>
      <c r="I73" s="4">
        <f t="shared" si="11"/>
        <v>0.22329862250208901</v>
      </c>
      <c r="J73" s="4"/>
      <c r="K73" s="4"/>
      <c r="L73" s="4"/>
      <c r="M73" s="4"/>
      <c r="O73">
        <v>47</v>
      </c>
      <c r="P73">
        <v>2.116625760777084</v>
      </c>
      <c r="Q73">
        <v>0.77696579126609455</v>
      </c>
      <c r="R73">
        <v>1.479606484025497</v>
      </c>
      <c r="S73"/>
      <c r="T73"/>
      <c r="U73"/>
      <c r="V73"/>
      <c r="W73"/>
    </row>
    <row r="74" spans="1:23" x14ac:dyDescent="0.35">
      <c r="A74" s="4">
        <v>0.79046017332058705</v>
      </c>
      <c r="B74" s="4">
        <f t="shared" si="6"/>
        <v>2.5809203466411743</v>
      </c>
      <c r="C74" s="4">
        <v>3.1183434970416442</v>
      </c>
      <c r="D74" s="4">
        <f t="shared" si="7"/>
        <v>0.23929304586513966</v>
      </c>
      <c r="E74" s="4">
        <f t="shared" si="8"/>
        <v>0.98638895487173039</v>
      </c>
      <c r="F74" s="4">
        <f t="shared" si="9"/>
        <v>0.23603601741898816</v>
      </c>
      <c r="G74" s="4">
        <f t="shared" si="10"/>
        <v>5.7261161799415837E-2</v>
      </c>
      <c r="H74" s="4">
        <f t="shared" si="10"/>
        <v>0.97296317029294455</v>
      </c>
      <c r="I74" s="4">
        <f t="shared" si="11"/>
        <v>0.27741398746489349</v>
      </c>
      <c r="J74" s="4"/>
      <c r="K74" s="4"/>
      <c r="L74" s="4"/>
      <c r="M74" s="4"/>
      <c r="O74">
        <v>48</v>
      </c>
      <c r="P74">
        <v>2.1406901788804675</v>
      </c>
      <c r="Q74">
        <v>0.12976810158341934</v>
      </c>
      <c r="R74">
        <v>0.24712249455619684</v>
      </c>
      <c r="S74"/>
      <c r="T74"/>
      <c r="U74"/>
      <c r="V74"/>
      <c r="W74"/>
    </row>
    <row r="75" spans="1:23" x14ac:dyDescent="0.35">
      <c r="A75" s="4">
        <v>0.79493694346059895</v>
      </c>
      <c r="B75" s="4">
        <f t="shared" si="6"/>
        <v>2.5898738869211977</v>
      </c>
      <c r="C75" s="4">
        <v>3.4532003052210891</v>
      </c>
      <c r="D75" s="4">
        <f t="shared" si="7"/>
        <v>0.24376981600515157</v>
      </c>
      <c r="E75" s="4">
        <f t="shared" si="8"/>
        <v>1.3212457630511754</v>
      </c>
      <c r="F75" s="4">
        <f t="shared" si="9"/>
        <v>0.32207983655657113</v>
      </c>
      <c r="G75" s="4">
        <f t="shared" si="10"/>
        <v>5.9423723195185456E-2</v>
      </c>
      <c r="H75" s="4">
        <f t="shared" si="10"/>
        <v>1.7456903663806826</v>
      </c>
      <c r="I75" s="4">
        <f t="shared" si="11"/>
        <v>0.28789098026569676</v>
      </c>
      <c r="J75" s="4"/>
      <c r="K75" s="4"/>
      <c r="L75" s="4"/>
      <c r="M75" s="4"/>
      <c r="O75">
        <v>49</v>
      </c>
      <c r="P75">
        <v>2.1802494130998404</v>
      </c>
      <c r="Q75">
        <v>0.74313731744858114</v>
      </c>
      <c r="R75">
        <v>1.4151855921822196</v>
      </c>
      <c r="S75"/>
      <c r="T75"/>
      <c r="U75"/>
      <c r="V75"/>
      <c r="W75"/>
    </row>
    <row r="76" spans="1:23" x14ac:dyDescent="0.35">
      <c r="A76" s="4">
        <v>0.80006162358793997</v>
      </c>
      <c r="B76" s="4">
        <f t="shared" si="6"/>
        <v>2.6001232471758797</v>
      </c>
      <c r="C76" s="4">
        <v>1.9548268846067445</v>
      </c>
      <c r="D76" s="4">
        <f t="shared" si="7"/>
        <v>0.24889449613249259</v>
      </c>
      <c r="E76" s="4">
        <f t="shared" si="8"/>
        <v>-0.17712765756316928</v>
      </c>
      <c r="F76" s="4">
        <f t="shared" si="9"/>
        <v>-4.4086099080313711E-2</v>
      </c>
      <c r="G76" s="4">
        <f t="shared" si="10"/>
        <v>6.1948470205047373E-2</v>
      </c>
      <c r="H76" s="4">
        <f t="shared" si="10"/>
        <v>3.1374207073815358E-2</v>
      </c>
      <c r="I76" s="4">
        <f t="shared" si="11"/>
        <v>0.30012265900458335</v>
      </c>
      <c r="J76" s="4"/>
      <c r="K76" s="4"/>
      <c r="L76" s="4"/>
      <c r="M76" s="4"/>
      <c r="O76">
        <v>50</v>
      </c>
      <c r="P76">
        <v>2.1802827901670758</v>
      </c>
      <c r="Q76">
        <v>-9.6236466038958746E-2</v>
      </c>
      <c r="R76">
        <v>-0.18326688349934905</v>
      </c>
      <c r="S76"/>
      <c r="T76"/>
      <c r="U76"/>
      <c r="V76"/>
      <c r="W76"/>
    </row>
    <row r="77" spans="1:23" x14ac:dyDescent="0.35">
      <c r="A77" s="4">
        <v>0.81757070041836999</v>
      </c>
      <c r="B77" s="4">
        <f t="shared" si="6"/>
        <v>2.6351414008367398</v>
      </c>
      <c r="C77" s="4">
        <v>2.9896981645812626</v>
      </c>
      <c r="D77" s="4">
        <f t="shared" si="7"/>
        <v>0.26640357296292261</v>
      </c>
      <c r="E77" s="4">
        <f t="shared" si="8"/>
        <v>0.85774362241134883</v>
      </c>
      <c r="F77" s="4">
        <f t="shared" si="9"/>
        <v>0.2285059656965433</v>
      </c>
      <c r="G77" s="4">
        <f t="shared" si="10"/>
        <v>7.0970863687411234E-2</v>
      </c>
      <c r="H77" s="4">
        <f t="shared" si="10"/>
        <v>0.73572412178734259</v>
      </c>
      <c r="I77" s="4">
        <f t="shared" si="11"/>
        <v>0.34383358057455676</v>
      </c>
      <c r="J77" s="4"/>
      <c r="K77" s="4"/>
      <c r="L77" s="4"/>
      <c r="M77" s="4"/>
      <c r="O77">
        <v>51</v>
      </c>
      <c r="P77">
        <v>2.1976702448361576</v>
      </c>
      <c r="Q77">
        <v>-0.32906636454242122</v>
      </c>
      <c r="R77">
        <v>-0.62665400732542054</v>
      </c>
      <c r="S77"/>
      <c r="T77"/>
      <c r="U77"/>
      <c r="V77"/>
      <c r="W77"/>
    </row>
    <row r="78" spans="1:23" x14ac:dyDescent="0.35">
      <c r="A78" s="4">
        <v>0.83258403874136999</v>
      </c>
      <c r="B78" s="4">
        <f t="shared" si="6"/>
        <v>2.6651680774827398</v>
      </c>
      <c r="C78" s="4">
        <v>2.9267786890983629</v>
      </c>
      <c r="D78" s="4">
        <f t="shared" si="7"/>
        <v>0.28141691128592261</v>
      </c>
      <c r="E78" s="4">
        <f t="shared" si="8"/>
        <v>0.79482414692844916</v>
      </c>
      <c r="F78" s="4">
        <f t="shared" si="9"/>
        <v>0.22367695644407248</v>
      </c>
      <c r="G78" s="4">
        <f t="shared" si="10"/>
        <v>7.9195477957708843E-2</v>
      </c>
      <c r="H78" s="4">
        <f t="shared" si="10"/>
        <v>0.63174542454053695</v>
      </c>
      <c r="I78" s="4">
        <f t="shared" si="11"/>
        <v>0.38367948953596359</v>
      </c>
      <c r="J78" s="4"/>
      <c r="K78" s="4"/>
      <c r="L78" s="4"/>
      <c r="M78" s="4"/>
      <c r="O78">
        <v>52</v>
      </c>
      <c r="P78">
        <v>2.2112698789449441</v>
      </c>
      <c r="Q78">
        <v>-0.70596017182353865</v>
      </c>
      <c r="R78">
        <v>-1.3443876930433962</v>
      </c>
      <c r="S78"/>
      <c r="T78"/>
      <c r="U78"/>
      <c r="V78"/>
      <c r="W78"/>
    </row>
    <row r="79" spans="1:23" x14ac:dyDescent="0.35">
      <c r="A79" s="4">
        <v>0.83358024441298095</v>
      </c>
      <c r="B79" s="4">
        <f t="shared" si="6"/>
        <v>2.6671604888259619</v>
      </c>
      <c r="C79" s="4">
        <v>3.2211314479965485</v>
      </c>
      <c r="D79" s="4">
        <f t="shared" si="7"/>
        <v>0.28241311695753357</v>
      </c>
      <c r="E79" s="4">
        <f t="shared" si="8"/>
        <v>1.0891769058266347</v>
      </c>
      <c r="F79" s="4">
        <f t="shared" si="9"/>
        <v>0.3075978448926619</v>
      </c>
      <c r="G79" s="4">
        <f t="shared" si="10"/>
        <v>7.9757168629669542E-2</v>
      </c>
      <c r="H79" s="4">
        <f t="shared" si="10"/>
        <v>1.1863063321860821</v>
      </c>
      <c r="I79" s="4">
        <f t="shared" si="11"/>
        <v>0.38640072054375019</v>
      </c>
      <c r="J79" s="4"/>
      <c r="K79" s="4"/>
      <c r="L79" s="4"/>
      <c r="M79" s="4"/>
      <c r="O79">
        <v>53</v>
      </c>
      <c r="P79">
        <v>2.2197932609522288</v>
      </c>
      <c r="Q79">
        <v>0.8038685141336015</v>
      </c>
      <c r="R79">
        <v>1.5308383962154015</v>
      </c>
      <c r="S79"/>
      <c r="T79"/>
      <c r="U79"/>
      <c r="V79"/>
      <c r="W79"/>
    </row>
    <row r="80" spans="1:23" x14ac:dyDescent="0.35">
      <c r="A80" s="4">
        <v>0.84597650257261303</v>
      </c>
      <c r="B80" s="4">
        <f t="shared" si="6"/>
        <v>2.6919530051452263</v>
      </c>
      <c r="C80" s="4">
        <v>2.9289070115216687</v>
      </c>
      <c r="D80" s="4">
        <f t="shared" si="7"/>
        <v>0.29480937511716565</v>
      </c>
      <c r="E80" s="4">
        <f t="shared" si="8"/>
        <v>0.7969524693517549</v>
      </c>
      <c r="F80" s="4">
        <f t="shared" si="9"/>
        <v>0.23494905948767297</v>
      </c>
      <c r="G80" s="4">
        <f t="shared" si="10"/>
        <v>8.6912567656973694E-2</v>
      </c>
      <c r="H80" s="4">
        <f t="shared" si="10"/>
        <v>0.63513323840585978</v>
      </c>
      <c r="I80" s="4">
        <f t="shared" si="11"/>
        <v>0.42106658679040981</v>
      </c>
      <c r="J80" s="4"/>
      <c r="K80" s="4"/>
      <c r="L80" s="4"/>
      <c r="M80" s="4"/>
      <c r="O80">
        <v>54</v>
      </c>
      <c r="P80">
        <v>2.2216530886410455</v>
      </c>
      <c r="Q80">
        <v>-0.65968552228971111</v>
      </c>
      <c r="R80">
        <v>-1.2562650597615794</v>
      </c>
      <c r="S80"/>
      <c r="T80"/>
      <c r="U80"/>
      <c r="V80"/>
      <c r="W80"/>
    </row>
    <row r="81" spans="1:23" x14ac:dyDescent="0.35">
      <c r="A81" s="4">
        <v>0.86705748736673405</v>
      </c>
      <c r="B81" s="4">
        <f t="shared" si="6"/>
        <v>2.7341149747334681</v>
      </c>
      <c r="C81" s="4">
        <v>3.2621287263173766</v>
      </c>
      <c r="D81" s="4">
        <f t="shared" si="7"/>
        <v>0.31589035991128667</v>
      </c>
      <c r="E81" s="4">
        <f t="shared" si="8"/>
        <v>1.1301741841474628</v>
      </c>
      <c r="F81" s="4">
        <f t="shared" si="9"/>
        <v>0.35701112979278682</v>
      </c>
      <c r="G81" s="4">
        <f t="shared" si="10"/>
        <v>9.9786719484882228E-2</v>
      </c>
      <c r="H81" s="4">
        <f t="shared" si="10"/>
        <v>1.2772936865133833</v>
      </c>
      <c r="I81" s="4">
        <f t="shared" si="11"/>
        <v>0.48343817831206476</v>
      </c>
      <c r="J81" s="4"/>
      <c r="K81" s="4"/>
      <c r="L81" s="4"/>
      <c r="M81" s="4"/>
      <c r="O81">
        <v>55</v>
      </c>
      <c r="P81">
        <v>2.2324904233190006</v>
      </c>
      <c r="Q81">
        <v>0.76575092385618415</v>
      </c>
      <c r="R81">
        <v>1.458249571374105</v>
      </c>
      <c r="S81"/>
      <c r="T81"/>
      <c r="U81"/>
      <c r="V81"/>
      <c r="W81"/>
    </row>
    <row r="82" spans="1:23" x14ac:dyDescent="0.35">
      <c r="A82" s="4">
        <v>0.87237342607703905</v>
      </c>
      <c r="B82" s="4">
        <f t="shared" si="6"/>
        <v>2.7447468521540781</v>
      </c>
      <c r="C82" s="4">
        <v>3.5446983159103356</v>
      </c>
      <c r="D82" s="4">
        <f t="shared" si="7"/>
        <v>0.32120629862159167</v>
      </c>
      <c r="E82" s="4">
        <f t="shared" si="8"/>
        <v>1.4127437737404218</v>
      </c>
      <c r="F82" s="4">
        <f t="shared" si="9"/>
        <v>0.45378219846386025</v>
      </c>
      <c r="G82" s="4">
        <f t="shared" si="10"/>
        <v>0.10317348627418312</v>
      </c>
      <c r="H82" s="4">
        <f t="shared" si="10"/>
        <v>1.9958449702423282</v>
      </c>
      <c r="I82" s="4">
        <f t="shared" si="11"/>
        <v>0.49984609687517034</v>
      </c>
      <c r="J82" s="4"/>
      <c r="K82" s="4"/>
      <c r="L82" s="4"/>
      <c r="M82" s="4"/>
      <c r="O82">
        <v>56</v>
      </c>
      <c r="P82">
        <v>2.2421849782462369</v>
      </c>
      <c r="Q82">
        <v>0.57122660344126697</v>
      </c>
      <c r="R82">
        <v>1.0878092649642792</v>
      </c>
      <c r="S82"/>
      <c r="T82"/>
      <c r="U82"/>
      <c r="V82"/>
      <c r="W82"/>
    </row>
    <row r="83" spans="1:23" x14ac:dyDescent="0.35">
      <c r="A83" s="4">
        <v>0.87702554399309196</v>
      </c>
      <c r="B83" s="4">
        <f t="shared" si="6"/>
        <v>2.7540510879861841</v>
      </c>
      <c r="C83" s="4">
        <v>2.5869282557991475</v>
      </c>
      <c r="D83" s="4">
        <f t="shared" si="7"/>
        <v>0.32585841653764458</v>
      </c>
      <c r="E83" s="4">
        <f t="shared" si="8"/>
        <v>0.45497371362923378</v>
      </c>
      <c r="F83" s="4">
        <f t="shared" si="9"/>
        <v>0.14825701388947388</v>
      </c>
      <c r="G83" s="4">
        <f t="shared" si="10"/>
        <v>0.10618370762842108</v>
      </c>
      <c r="H83" s="4">
        <f t="shared" si="10"/>
        <v>0.20700108009357604</v>
      </c>
      <c r="I83" s="4">
        <f t="shared" si="11"/>
        <v>0.51442976026566178</v>
      </c>
      <c r="J83" s="4"/>
      <c r="K83" s="4"/>
      <c r="L83" s="4"/>
      <c r="M83" s="4"/>
      <c r="O83">
        <v>57</v>
      </c>
      <c r="P83">
        <v>2.2453326011150287</v>
      </c>
      <c r="Q83">
        <v>-0.51879373827373798</v>
      </c>
      <c r="R83">
        <v>-0.98795929968911433</v>
      </c>
      <c r="S83"/>
      <c r="T83"/>
      <c r="U83"/>
      <c r="V83"/>
      <c r="W83"/>
    </row>
    <row r="84" spans="1:23" x14ac:dyDescent="0.35">
      <c r="A84" s="4">
        <v>0.88161112817432896</v>
      </c>
      <c r="B84" s="4">
        <f t="shared" si="6"/>
        <v>2.7632222563486577</v>
      </c>
      <c r="C84" s="4">
        <v>2.990174275762274</v>
      </c>
      <c r="D84" s="4">
        <f t="shared" si="7"/>
        <v>0.33044400071888158</v>
      </c>
      <c r="E84" s="4">
        <f t="shared" si="8"/>
        <v>0.85821973359236026</v>
      </c>
      <c r="F84" s="4">
        <f t="shared" si="9"/>
        <v>0.28359356226415228</v>
      </c>
      <c r="G84" s="4">
        <f t="shared" si="10"/>
        <v>0.10919323761110021</v>
      </c>
      <c r="H84" s="4">
        <f t="shared" si="10"/>
        <v>0.73654111112734177</v>
      </c>
      <c r="I84" s="4">
        <f t="shared" si="11"/>
        <v>0.52901007415825652</v>
      </c>
      <c r="J84" s="4"/>
      <c r="K84" s="4"/>
      <c r="L84" s="4"/>
      <c r="M84" s="4"/>
      <c r="O84">
        <v>58</v>
      </c>
      <c r="P84">
        <v>2.2889709130753824</v>
      </c>
      <c r="Q84">
        <v>9.1115044451840266E-2</v>
      </c>
      <c r="R84">
        <v>0.17351395914552323</v>
      </c>
      <c r="S84"/>
      <c r="T84"/>
      <c r="U84"/>
      <c r="V84"/>
      <c r="W84"/>
    </row>
    <row r="85" spans="1:23" x14ac:dyDescent="0.35">
      <c r="A85" s="4">
        <v>0.88651626504423398</v>
      </c>
      <c r="B85" s="4">
        <f t="shared" si="6"/>
        <v>2.773032530088468</v>
      </c>
      <c r="C85" s="4">
        <v>2.0063766121586104</v>
      </c>
      <c r="D85" s="4">
        <f t="shared" si="7"/>
        <v>0.33534913758878659</v>
      </c>
      <c r="E85" s="4">
        <f t="shared" si="8"/>
        <v>-0.12557793001130335</v>
      </c>
      <c r="F85" s="4">
        <f t="shared" si="9"/>
        <v>-4.2112450529475584E-2</v>
      </c>
      <c r="G85" s="4">
        <f t="shared" si="10"/>
        <v>0.11245904408154292</v>
      </c>
      <c r="H85" s="4">
        <f t="shared" si="10"/>
        <v>1.5769816505923802E-2</v>
      </c>
      <c r="I85" s="4">
        <f t="shared" si="11"/>
        <v>0.54483197449670562</v>
      </c>
      <c r="J85" s="4"/>
      <c r="K85" s="4"/>
      <c r="L85" s="4"/>
      <c r="M85" s="4"/>
      <c r="O85">
        <v>59</v>
      </c>
      <c r="P85">
        <v>2.3061436614095188</v>
      </c>
      <c r="Q85">
        <v>-0.20602454205434118</v>
      </c>
      <c r="R85">
        <v>-0.39234063033231692</v>
      </c>
      <c r="S85"/>
      <c r="T85"/>
      <c r="U85"/>
      <c r="V85"/>
      <c r="W85"/>
    </row>
    <row r="86" spans="1:23" x14ac:dyDescent="0.35">
      <c r="A86" s="4">
        <v>0.887348302949857</v>
      </c>
      <c r="B86" s="4">
        <f t="shared" si="6"/>
        <v>2.774696605899714</v>
      </c>
      <c r="C86" s="4">
        <v>2.9226255530859246</v>
      </c>
      <c r="D86" s="4">
        <f t="shared" si="7"/>
        <v>0.33618117549440962</v>
      </c>
      <c r="E86" s="4">
        <f t="shared" si="8"/>
        <v>0.79067101091601089</v>
      </c>
      <c r="F86" s="4">
        <f t="shared" si="9"/>
        <v>0.26580870987909772</v>
      </c>
      <c r="G86" s="4">
        <f t="shared" si="10"/>
        <v>0.11301778275680305</v>
      </c>
      <c r="H86" s="4">
        <f t="shared" si="10"/>
        <v>0.62516064750294664</v>
      </c>
      <c r="I86" s="4">
        <f t="shared" si="11"/>
        <v>0.54753890392293247</v>
      </c>
      <c r="J86" s="4"/>
      <c r="K86" s="4"/>
      <c r="L86" s="4"/>
      <c r="M86" s="4"/>
      <c r="O86">
        <v>60</v>
      </c>
      <c r="P86">
        <v>2.3859280990145448</v>
      </c>
      <c r="Q86">
        <v>0.40689273619898803</v>
      </c>
      <c r="R86">
        <v>0.7748618247424387</v>
      </c>
      <c r="S86"/>
      <c r="T86"/>
      <c r="U86"/>
      <c r="V86"/>
      <c r="W86"/>
    </row>
    <row r="87" spans="1:23" x14ac:dyDescent="0.35">
      <c r="A87" s="4">
        <v>0.90279304590154996</v>
      </c>
      <c r="B87" s="4">
        <f t="shared" si="6"/>
        <v>2.8055860918031001</v>
      </c>
      <c r="C87" s="4">
        <v>3.2318380585984237</v>
      </c>
      <c r="D87" s="4">
        <f t="shared" si="7"/>
        <v>0.35162591844610258</v>
      </c>
      <c r="E87" s="4">
        <f t="shared" si="8"/>
        <v>1.0998835164285099</v>
      </c>
      <c r="F87" s="4">
        <f t="shared" si="9"/>
        <v>0.38674755164790375</v>
      </c>
      <c r="G87" s="4">
        <f t="shared" si="10"/>
        <v>0.12364078652306518</v>
      </c>
      <c r="H87" s="4">
        <f t="shared" si="10"/>
        <v>1.2097437497111443</v>
      </c>
      <c r="I87" s="4">
        <f t="shared" si="11"/>
        <v>0.59900432552888083</v>
      </c>
      <c r="J87" s="4"/>
      <c r="K87" s="4"/>
      <c r="L87" s="4"/>
      <c r="M87" s="4"/>
      <c r="O87">
        <v>61</v>
      </c>
      <c r="P87">
        <v>2.3937746375056879</v>
      </c>
      <c r="Q87">
        <v>-0.68240882547504556</v>
      </c>
      <c r="R87">
        <v>-1.2995379388373887</v>
      </c>
      <c r="S87"/>
      <c r="T87"/>
      <c r="U87"/>
      <c r="V87"/>
      <c r="W87"/>
    </row>
    <row r="88" spans="1:23" x14ac:dyDescent="0.35">
      <c r="A88" s="4">
        <v>0.91489524257110699</v>
      </c>
      <c r="B88" s="4">
        <f t="shared" si="6"/>
        <v>2.829790485142214</v>
      </c>
      <c r="C88" s="4">
        <v>2.601012075663705</v>
      </c>
      <c r="D88" s="4">
        <f t="shared" si="7"/>
        <v>0.36372811511565961</v>
      </c>
      <c r="E88" s="4">
        <f t="shared" si="8"/>
        <v>0.4690575334937912</v>
      </c>
      <c r="F88" s="4">
        <f t="shared" si="9"/>
        <v>0.17060941253849704</v>
      </c>
      <c r="G88" s="4">
        <f t="shared" si="10"/>
        <v>0.13229814172559054</v>
      </c>
      <c r="H88" s="4">
        <f t="shared" si="10"/>
        <v>0.22001496972727905</v>
      </c>
      <c r="I88" s="4">
        <f t="shared" si="11"/>
        <v>0.64094674080933722</v>
      </c>
      <c r="J88" s="4"/>
      <c r="K88" s="4"/>
      <c r="L88" s="4"/>
      <c r="M88" s="4"/>
      <c r="O88">
        <v>62</v>
      </c>
      <c r="P88">
        <v>2.3995107229800823</v>
      </c>
      <c r="Q88">
        <v>-0.61974552493190949</v>
      </c>
      <c r="R88">
        <v>-1.180205753513017</v>
      </c>
      <c r="S88"/>
      <c r="T88"/>
      <c r="U88"/>
      <c r="V88"/>
      <c r="W88"/>
    </row>
    <row r="89" spans="1:23" x14ac:dyDescent="0.35">
      <c r="A89" s="4">
        <v>0.92270839922070702</v>
      </c>
      <c r="B89" s="4">
        <f t="shared" si="6"/>
        <v>2.845416798441414</v>
      </c>
      <c r="C89" s="4">
        <v>2.1999938372560939</v>
      </c>
      <c r="D89" s="4">
        <f t="shared" si="7"/>
        <v>0.37154127176525964</v>
      </c>
      <c r="E89" s="4">
        <f t="shared" si="8"/>
        <v>6.8039295086180118E-2</v>
      </c>
      <c r="F89" s="4">
        <f t="shared" si="9"/>
        <v>2.5279406226331142E-2</v>
      </c>
      <c r="G89" s="4">
        <f t="shared" si="10"/>
        <v>0.13804291662494653</v>
      </c>
      <c r="H89" s="4">
        <f t="shared" si="10"/>
        <v>4.6293456758242941E-3</v>
      </c>
      <c r="I89" s="4">
        <f t="shared" si="11"/>
        <v>0.66877853572647861</v>
      </c>
      <c r="J89" s="4"/>
      <c r="K89" s="4"/>
      <c r="L89" s="4"/>
      <c r="M89" s="4"/>
      <c r="O89">
        <v>63</v>
      </c>
      <c r="P89">
        <v>2.4280779829001946</v>
      </c>
      <c r="Q89">
        <v>0.73327691512495319</v>
      </c>
      <c r="R89">
        <v>1.3964080406128436</v>
      </c>
      <c r="S89"/>
      <c r="T89"/>
      <c r="U89"/>
      <c r="V89"/>
      <c r="W89"/>
    </row>
    <row r="90" spans="1:23" x14ac:dyDescent="0.35">
      <c r="A90" s="4">
        <v>0.93479960122752703</v>
      </c>
      <c r="B90" s="4">
        <f t="shared" si="6"/>
        <v>2.8695992024550541</v>
      </c>
      <c r="C90" s="4">
        <v>2.4308653553164019</v>
      </c>
      <c r="D90" s="4">
        <f t="shared" si="7"/>
        <v>0.38363247377207965</v>
      </c>
      <c r="E90" s="4">
        <f t="shared" si="8"/>
        <v>0.29891081314648815</v>
      </c>
      <c r="F90" s="4">
        <f t="shared" si="9"/>
        <v>0.11467189468461111</v>
      </c>
      <c r="G90" s="4">
        <f t="shared" si="10"/>
        <v>0.14717387493248538</v>
      </c>
      <c r="H90" s="4">
        <f t="shared" si="10"/>
        <v>8.9347674215894748E-2</v>
      </c>
      <c r="I90" s="4">
        <f t="shared" si="11"/>
        <v>0.71301542289169628</v>
      </c>
      <c r="J90" s="4"/>
      <c r="K90" s="4"/>
      <c r="L90" s="4"/>
      <c r="M90" s="4"/>
      <c r="O90">
        <v>64</v>
      </c>
      <c r="P90">
        <v>2.4300351302540442</v>
      </c>
      <c r="Q90">
        <v>0.46737917725191958</v>
      </c>
      <c r="R90">
        <v>0.89004853100875481</v>
      </c>
      <c r="S90"/>
      <c r="T90"/>
      <c r="U90"/>
      <c r="V90"/>
      <c r="W90"/>
    </row>
    <row r="91" spans="1:23" x14ac:dyDescent="0.35">
      <c r="A91" s="4">
        <v>0.94123274690092795</v>
      </c>
      <c r="B91" s="4">
        <f t="shared" si="6"/>
        <v>2.8824654938018561</v>
      </c>
      <c r="C91" s="4">
        <v>3.1917156985565165</v>
      </c>
      <c r="D91" s="4">
        <f t="shared" si="7"/>
        <v>0.39006561944548057</v>
      </c>
      <c r="E91" s="4">
        <f t="shared" si="8"/>
        <v>1.0597611563866027</v>
      </c>
      <c r="F91" s="4">
        <f t="shared" si="9"/>
        <v>0.41337639193019898</v>
      </c>
      <c r="G91" s="4">
        <f t="shared" si="10"/>
        <v>0.15215118747338646</v>
      </c>
      <c r="H91" s="4">
        <f t="shared" si="10"/>
        <v>1.1230937085858694</v>
      </c>
      <c r="I91" s="4">
        <f t="shared" si="11"/>
        <v>0.73712908170405489</v>
      </c>
      <c r="J91" s="4"/>
      <c r="K91" s="4"/>
      <c r="L91" s="4"/>
      <c r="M91" s="4"/>
      <c r="O91">
        <v>65</v>
      </c>
      <c r="P91">
        <v>2.4453078771793963</v>
      </c>
      <c r="Q91">
        <v>-0.42808197310425466</v>
      </c>
      <c r="R91">
        <v>-0.81521332112620615</v>
      </c>
      <c r="S91"/>
      <c r="T91"/>
      <c r="U91"/>
      <c r="V91"/>
      <c r="W91"/>
    </row>
    <row r="92" spans="1:23" x14ac:dyDescent="0.35">
      <c r="A92" s="4">
        <v>0.94870361207300202</v>
      </c>
      <c r="B92" s="4">
        <f t="shared" si="6"/>
        <v>2.8974072241460043</v>
      </c>
      <c r="C92" s="4">
        <v>2.1955444189748556</v>
      </c>
      <c r="D92" s="4">
        <f t="shared" si="7"/>
        <v>0.39753648461755464</v>
      </c>
      <c r="E92" s="4">
        <f t="shared" si="8"/>
        <v>6.3589876804941881E-2</v>
      </c>
      <c r="F92" s="4">
        <f t="shared" si="9"/>
        <v>2.5279296082299972E-2</v>
      </c>
      <c r="G92" s="4">
        <f t="shared" si="10"/>
        <v>0.15803525660208326</v>
      </c>
      <c r="H92" s="4">
        <f t="shared" si="10"/>
        <v>4.0436724320676853E-3</v>
      </c>
      <c r="I92" s="4">
        <f t="shared" si="11"/>
        <v>0.7656357174099262</v>
      </c>
      <c r="J92" s="4"/>
      <c r="K92" s="4"/>
      <c r="L92" s="4"/>
      <c r="M92" s="4"/>
      <c r="O92">
        <v>66</v>
      </c>
      <c r="P92">
        <v>2.46417209814825</v>
      </c>
      <c r="Q92">
        <v>0.19721451447672056</v>
      </c>
      <c r="R92">
        <v>0.37556334866197555</v>
      </c>
      <c r="S92"/>
      <c r="T92"/>
      <c r="U92"/>
      <c r="V92"/>
      <c r="W92"/>
    </row>
    <row r="93" spans="1:23" x14ac:dyDescent="0.35">
      <c r="A93" s="4">
        <v>0.94890870718962705</v>
      </c>
      <c r="B93" s="4">
        <f t="shared" si="6"/>
        <v>2.8978174143792543</v>
      </c>
      <c r="C93" s="4">
        <v>3.6716939520574372</v>
      </c>
      <c r="D93" s="4">
        <f t="shared" si="7"/>
        <v>0.39774157973417967</v>
      </c>
      <c r="E93" s="4">
        <f t="shared" si="8"/>
        <v>1.5397394098875234</v>
      </c>
      <c r="F93" s="4">
        <f t="shared" si="9"/>
        <v>0.61241838526763714</v>
      </c>
      <c r="G93" s="4">
        <f t="shared" si="10"/>
        <v>0.15819836424944081</v>
      </c>
      <c r="H93" s="4">
        <f t="shared" si="10"/>
        <v>2.3707974503607789</v>
      </c>
      <c r="I93" s="4">
        <f t="shared" si="11"/>
        <v>0.76642592741296411</v>
      </c>
      <c r="J93" s="4"/>
      <c r="K93" s="4"/>
      <c r="L93" s="4"/>
      <c r="M93" s="4"/>
      <c r="O93">
        <v>67</v>
      </c>
      <c r="P93">
        <v>2.5027376830439607</v>
      </c>
      <c r="Q93">
        <v>0.67181065653929783</v>
      </c>
      <c r="R93">
        <v>1.2793554293210083</v>
      </c>
      <c r="S93"/>
      <c r="T93"/>
      <c r="U93"/>
      <c r="V93"/>
      <c r="W93"/>
    </row>
    <row r="94" spans="1:23" x14ac:dyDescent="0.35">
      <c r="A94" s="4">
        <v>0.95204501584678303</v>
      </c>
      <c r="B94" s="4">
        <f t="shared" si="6"/>
        <v>2.9040900316935661</v>
      </c>
      <c r="C94" s="4">
        <v>2.8355280257949569</v>
      </c>
      <c r="D94" s="4">
        <f t="shared" si="7"/>
        <v>0.40087788839133565</v>
      </c>
      <c r="E94" s="4">
        <f t="shared" si="8"/>
        <v>0.70357348362504313</v>
      </c>
      <c r="F94" s="4">
        <f t="shared" si="9"/>
        <v>0.28204705244374323</v>
      </c>
      <c r="G94" s="4">
        <f t="shared" si="10"/>
        <v>0.16070308140109615</v>
      </c>
      <c r="H94" s="4">
        <f t="shared" si="10"/>
        <v>0.49501564686027882</v>
      </c>
      <c r="I94" s="4">
        <f t="shared" si="11"/>
        <v>0.77856056720505273</v>
      </c>
      <c r="J94" s="4"/>
      <c r="K94" s="4"/>
      <c r="L94" s="4"/>
      <c r="M94" s="4"/>
      <c r="O94">
        <v>68</v>
      </c>
      <c r="P94">
        <v>2.5484774525422234</v>
      </c>
      <c r="Q94">
        <v>-0.86314509182688393</v>
      </c>
      <c r="R94">
        <v>-1.6437211121492674</v>
      </c>
      <c r="S94"/>
      <c r="T94"/>
      <c r="U94"/>
      <c r="V94"/>
      <c r="W94"/>
    </row>
    <row r="95" spans="1:23" x14ac:dyDescent="0.35">
      <c r="A95" s="4">
        <v>0.96001555850405995</v>
      </c>
      <c r="B95" s="4">
        <f t="shared" si="6"/>
        <v>2.9200311170081199</v>
      </c>
      <c r="C95" s="4">
        <v>2.7826214215487992</v>
      </c>
      <c r="D95" s="4">
        <f t="shared" si="7"/>
        <v>0.40884843104861257</v>
      </c>
      <c r="E95" s="4">
        <f t="shared" si="8"/>
        <v>0.65066687937888545</v>
      </c>
      <c r="F95" s="4">
        <f t="shared" si="9"/>
        <v>0.26602413276935416</v>
      </c>
      <c r="G95" s="4">
        <f t="shared" si="10"/>
        <v>0.1671570395709121</v>
      </c>
      <c r="H95" s="4">
        <f t="shared" si="10"/>
        <v>0.42336738792065709</v>
      </c>
      <c r="I95" s="4">
        <f t="shared" si="11"/>
        <v>0.809828152677594</v>
      </c>
      <c r="J95" s="4"/>
      <c r="K95" s="4"/>
      <c r="L95" s="4"/>
      <c r="M95" s="4"/>
      <c r="O95">
        <v>69</v>
      </c>
      <c r="P95">
        <v>2.5518556344482679</v>
      </c>
      <c r="Q95">
        <v>0.29675697279082414</v>
      </c>
      <c r="R95">
        <v>0.56512596314643204</v>
      </c>
      <c r="S95"/>
      <c r="T95"/>
      <c r="U95"/>
      <c r="V95"/>
      <c r="W95"/>
    </row>
    <row r="96" spans="1:23" x14ac:dyDescent="0.35">
      <c r="A96" s="4">
        <v>0.96199211090462999</v>
      </c>
      <c r="B96" s="4">
        <f t="shared" si="6"/>
        <v>2.9239842218092598</v>
      </c>
      <c r="C96" s="4">
        <v>2.8175676768892171</v>
      </c>
      <c r="D96" s="4">
        <f t="shared" si="7"/>
        <v>0.41082498344918261</v>
      </c>
      <c r="E96" s="4">
        <f t="shared" si="8"/>
        <v>0.6856131347193033</v>
      </c>
      <c r="F96" s="4">
        <f t="shared" si="9"/>
        <v>0.28166700472360001</v>
      </c>
      <c r="G96" s="4">
        <f t="shared" si="10"/>
        <v>0.16877716702602116</v>
      </c>
      <c r="H96" s="4">
        <f t="shared" si="10"/>
        <v>0.47006537049962954</v>
      </c>
      <c r="I96" s="4">
        <f t="shared" si="11"/>
        <v>0.81767720783818532</v>
      </c>
      <c r="J96" s="4"/>
      <c r="K96" s="4"/>
      <c r="L96" s="4"/>
      <c r="M96" s="4"/>
      <c r="O96">
        <v>70</v>
      </c>
      <c r="P96">
        <v>2.5583877341964447</v>
      </c>
      <c r="Q96">
        <v>0.48217667162479749</v>
      </c>
      <c r="R96">
        <v>0.91822798095051239</v>
      </c>
      <c r="S96"/>
      <c r="T96"/>
      <c r="U96"/>
      <c r="V96"/>
      <c r="W96"/>
    </row>
    <row r="97" spans="1:23" x14ac:dyDescent="0.35">
      <c r="A97" s="4">
        <v>0.97146714547164104</v>
      </c>
      <c r="B97" s="4">
        <f t="shared" si="6"/>
        <v>2.9429342909432821</v>
      </c>
      <c r="C97" s="4">
        <v>3.1294684535836734</v>
      </c>
      <c r="D97" s="4">
        <f t="shared" si="7"/>
        <v>0.42030001801619365</v>
      </c>
      <c r="E97" s="4">
        <f t="shared" si="8"/>
        <v>0.99751391141375967</v>
      </c>
      <c r="F97" s="4">
        <f t="shared" si="9"/>
        <v>0.41925511493860701</v>
      </c>
      <c r="G97" s="4">
        <f t="shared" si="10"/>
        <v>0.17665210514441271</v>
      </c>
      <c r="H97" s="4">
        <f t="shared" si="10"/>
        <v>0.99503400346397797</v>
      </c>
      <c r="I97" s="4">
        <f t="shared" si="11"/>
        <v>0.85582903563579316</v>
      </c>
      <c r="J97" s="4"/>
      <c r="K97" s="4"/>
      <c r="L97" s="4"/>
      <c r="M97" s="4"/>
      <c r="O97">
        <v>71</v>
      </c>
      <c r="P97">
        <v>2.5939687037654573</v>
      </c>
      <c r="Q97">
        <v>5.088185468978379E-2</v>
      </c>
      <c r="R97">
        <v>9.6896315081732673E-2</v>
      </c>
      <c r="S97"/>
      <c r="T97"/>
      <c r="U97"/>
      <c r="V97"/>
      <c r="W97"/>
    </row>
    <row r="98" spans="1:23" x14ac:dyDescent="0.35">
      <c r="A98" s="4">
        <v>0.97186260745285202</v>
      </c>
      <c r="B98" s="4">
        <f t="shared" si="6"/>
        <v>2.943725214905704</v>
      </c>
      <c r="C98" s="4">
        <v>3.7822640360583546</v>
      </c>
      <c r="D98" s="4">
        <f t="shared" si="7"/>
        <v>0.42069547999740464</v>
      </c>
      <c r="E98" s="4">
        <f t="shared" si="8"/>
        <v>1.6503094938884408</v>
      </c>
      <c r="F98" s="4">
        <f t="shared" si="9"/>
        <v>0.69427774467567149</v>
      </c>
      <c r="G98" s="4">
        <f t="shared" si="10"/>
        <v>0.17698468689024668</v>
      </c>
      <c r="H98" s="4">
        <f t="shared" si="10"/>
        <v>2.7235214256183218</v>
      </c>
      <c r="I98" s="4">
        <f t="shared" si="11"/>
        <v>0.85744029928065291</v>
      </c>
      <c r="J98" s="4"/>
      <c r="K98" s="4"/>
      <c r="L98" s="4"/>
      <c r="M98" s="4"/>
      <c r="O98">
        <v>72</v>
      </c>
      <c r="P98">
        <v>2.604499378669149</v>
      </c>
      <c r="Q98">
        <v>-0.70964822638661174</v>
      </c>
      <c r="R98">
        <v>-1.3514110002549924</v>
      </c>
      <c r="S98"/>
      <c r="T98"/>
      <c r="U98"/>
      <c r="V98"/>
      <c r="W98"/>
    </row>
    <row r="99" spans="1:23" x14ac:dyDescent="0.35">
      <c r="A99" s="4">
        <v>0.973332777141377</v>
      </c>
      <c r="B99" s="4">
        <f t="shared" si="6"/>
        <v>2.9466655542827542</v>
      </c>
      <c r="C99" s="4">
        <v>2.0998220607944091</v>
      </c>
      <c r="D99" s="4">
        <f t="shared" si="7"/>
        <v>0.42216564968592962</v>
      </c>
      <c r="E99" s="4">
        <f t="shared" si="8"/>
        <v>-3.2132481375504618E-2</v>
      </c>
      <c r="F99" s="4">
        <f t="shared" si="9"/>
        <v>-1.3565229875910941E-2</v>
      </c>
      <c r="G99" s="4">
        <f t="shared" si="10"/>
        <v>0.17822383577474304</v>
      </c>
      <c r="H99" s="4">
        <f t="shared" si="10"/>
        <v>1.0324963593471511E-3</v>
      </c>
      <c r="I99" s="4">
        <f t="shared" si="11"/>
        <v>0.86344362199204017</v>
      </c>
      <c r="J99" s="4"/>
      <c r="K99" s="4"/>
      <c r="L99" s="4"/>
      <c r="M99" s="4"/>
      <c r="O99">
        <v>73</v>
      </c>
      <c r="P99">
        <v>2.6586555839999955</v>
      </c>
      <c r="Q99">
        <v>0.45968791304164869</v>
      </c>
      <c r="R99">
        <v>0.87540175437612366</v>
      </c>
      <c r="S99"/>
      <c r="T99"/>
      <c r="U99"/>
      <c r="V99"/>
      <c r="W99"/>
    </row>
    <row r="100" spans="1:23" x14ac:dyDescent="0.35">
      <c r="A100" s="4">
        <v>0.976236742385303</v>
      </c>
      <c r="B100" s="4">
        <f t="shared" si="6"/>
        <v>2.9524734847706062</v>
      </c>
      <c r="C100" s="4">
        <v>2.4662098731399413</v>
      </c>
      <c r="D100" s="4">
        <f t="shared" si="7"/>
        <v>0.42506961492985562</v>
      </c>
      <c r="E100" s="4">
        <f t="shared" si="8"/>
        <v>0.33425533097002758</v>
      </c>
      <c r="F100" s="4">
        <f t="shared" si="9"/>
        <v>0.14208178482368106</v>
      </c>
      <c r="G100" s="4">
        <f t="shared" si="10"/>
        <v>0.18068417753661573</v>
      </c>
      <c r="H100" s="4">
        <f t="shared" si="10"/>
        <v>0.11172662628188268</v>
      </c>
      <c r="I100" s="4">
        <f t="shared" si="11"/>
        <v>0.87536327568468408</v>
      </c>
      <c r="J100" s="4"/>
      <c r="K100" s="4"/>
      <c r="L100" s="4"/>
      <c r="M100" s="4"/>
      <c r="O100">
        <v>74</v>
      </c>
      <c r="P100">
        <v>2.6685092740153209</v>
      </c>
      <c r="Q100">
        <v>0.78469103120576822</v>
      </c>
      <c r="R100">
        <v>1.4943179619745683</v>
      </c>
      <c r="S100"/>
      <c r="T100"/>
      <c r="U100"/>
      <c r="V100"/>
      <c r="W100"/>
    </row>
    <row r="101" spans="1:23" x14ac:dyDescent="0.35">
      <c r="A101" s="4">
        <v>0.99568400134756196</v>
      </c>
      <c r="B101" s="4">
        <f t="shared" si="6"/>
        <v>2.9913680026951237</v>
      </c>
      <c r="C101" s="4">
        <v>3.3900405499236772</v>
      </c>
      <c r="D101" s="4">
        <f t="shared" si="7"/>
        <v>0.44451687389211458</v>
      </c>
      <c r="E101" s="4">
        <f t="shared" si="8"/>
        <v>1.2580860077537634</v>
      </c>
      <c r="F101" s="4">
        <f t="shared" si="9"/>
        <v>0.55924045925411359</v>
      </c>
      <c r="G101" s="4">
        <f t="shared" si="10"/>
        <v>0.1975952511748181</v>
      </c>
      <c r="H101" s="4">
        <f t="shared" si="10"/>
        <v>1.5827804029058026</v>
      </c>
      <c r="I101" s="4">
        <f t="shared" si="11"/>
        <v>0.95729260130193006</v>
      </c>
      <c r="J101" s="4"/>
      <c r="K101" s="4"/>
      <c r="L101" s="4"/>
      <c r="M101" s="4"/>
      <c r="O101">
        <v>75</v>
      </c>
      <c r="P101">
        <v>2.6797890600716094</v>
      </c>
      <c r="Q101">
        <v>-0.72496217546486497</v>
      </c>
      <c r="R101">
        <v>-1.3805739551841878</v>
      </c>
      <c r="S101"/>
      <c r="T101"/>
      <c r="U101"/>
      <c r="V101"/>
      <c r="W101"/>
    </row>
    <row r="102" spans="1:23" x14ac:dyDescent="0.35">
      <c r="O102">
        <v>76</v>
      </c>
      <c r="P102">
        <v>2.7183277855691643</v>
      </c>
      <c r="Q102">
        <v>0.27137037901209826</v>
      </c>
      <c r="R102">
        <v>0.51678127515043271</v>
      </c>
      <c r="S102"/>
      <c r="T102"/>
      <c r="U102"/>
      <c r="V102"/>
      <c r="W102"/>
    </row>
    <row r="103" spans="1:23" x14ac:dyDescent="0.35">
      <c r="O103">
        <v>77</v>
      </c>
      <c r="P103">
        <v>2.7513732128087343</v>
      </c>
      <c r="Q103">
        <v>0.17540547628962866</v>
      </c>
      <c r="R103">
        <v>0.33403154034465227</v>
      </c>
      <c r="S103"/>
      <c r="T103"/>
      <c r="U103"/>
      <c r="V103"/>
      <c r="W103"/>
    </row>
    <row r="104" spans="1:23" x14ac:dyDescent="0.35">
      <c r="O104">
        <v>78</v>
      </c>
      <c r="P104">
        <v>2.7535659324643245</v>
      </c>
      <c r="Q104">
        <v>0.46756551553222403</v>
      </c>
      <c r="R104">
        <v>0.89040338231734506</v>
      </c>
      <c r="S104"/>
      <c r="T104"/>
      <c r="U104"/>
      <c r="V104"/>
      <c r="W104"/>
    </row>
    <row r="105" spans="1:23" x14ac:dyDescent="0.35">
      <c r="O105">
        <v>79</v>
      </c>
      <c r="P105">
        <v>2.7808509798164844</v>
      </c>
      <c r="Q105">
        <v>0.14805603170518422</v>
      </c>
      <c r="R105">
        <v>0.28194891843706676</v>
      </c>
      <c r="S105"/>
      <c r="T105"/>
      <c r="U105"/>
      <c r="V105"/>
      <c r="W105"/>
    </row>
    <row r="106" spans="1:23" x14ac:dyDescent="0.35">
      <c r="O106">
        <v>80</v>
      </c>
      <c r="P106">
        <v>2.8272517292144643</v>
      </c>
      <c r="Q106">
        <v>0.43487699710291228</v>
      </c>
      <c r="R106">
        <v>0.82815335230974052</v>
      </c>
      <c r="S106"/>
      <c r="T106"/>
      <c r="U106"/>
      <c r="V106"/>
      <c r="W106"/>
    </row>
    <row r="107" spans="1:23" x14ac:dyDescent="0.35">
      <c r="O107">
        <v>81</v>
      </c>
      <c r="P107">
        <v>2.838952489037633</v>
      </c>
      <c r="Q107">
        <v>0.7057458268727026</v>
      </c>
      <c r="R107">
        <v>1.3439795075317043</v>
      </c>
      <c r="S107"/>
      <c r="T107"/>
      <c r="U107"/>
      <c r="V107"/>
      <c r="W107"/>
    </row>
    <row r="108" spans="1:23" x14ac:dyDescent="0.35">
      <c r="O108">
        <v>82</v>
      </c>
      <c r="P108">
        <v>2.8491921320002724</v>
      </c>
      <c r="Q108">
        <v>-0.2622638762011249</v>
      </c>
      <c r="R108">
        <v>-0.49943940404442666</v>
      </c>
      <c r="S108"/>
      <c r="T108"/>
      <c r="U108"/>
      <c r="V108"/>
      <c r="W108"/>
    </row>
    <row r="109" spans="1:23" x14ac:dyDescent="0.35">
      <c r="O109">
        <v>83</v>
      </c>
      <c r="P109">
        <v>2.8592853294725389</v>
      </c>
      <c r="Q109">
        <v>0.13088894628973513</v>
      </c>
      <c r="R109">
        <v>0.24925696316947782</v>
      </c>
      <c r="S109"/>
      <c r="T109"/>
      <c r="U109"/>
      <c r="V109"/>
      <c r="W109"/>
    </row>
    <row r="110" spans="1:23" x14ac:dyDescent="0.35">
      <c r="O110">
        <v>84</v>
      </c>
      <c r="P110">
        <v>2.870081885178358</v>
      </c>
      <c r="Q110">
        <v>-0.86370527301974764</v>
      </c>
      <c r="R110">
        <v>-1.6447878872048842</v>
      </c>
      <c r="S110"/>
      <c r="T110"/>
      <c r="U110"/>
      <c r="V110"/>
      <c r="W110"/>
    </row>
    <row r="111" spans="1:23" x14ac:dyDescent="0.35">
      <c r="O111">
        <v>85</v>
      </c>
      <c r="P111">
        <v>2.8719132598852553</v>
      </c>
      <c r="Q111">
        <v>5.0712293200669389E-2</v>
      </c>
      <c r="R111">
        <v>9.6573412475781564E-2</v>
      </c>
      <c r="S111"/>
      <c r="T111"/>
      <c r="U111"/>
      <c r="V111"/>
      <c r="W111"/>
    </row>
    <row r="112" spans="1:23" x14ac:dyDescent="0.35">
      <c r="O112">
        <v>86</v>
      </c>
      <c r="P112">
        <v>2.9059082394470059</v>
      </c>
      <c r="Q112">
        <v>0.32592981915141772</v>
      </c>
      <c r="R112">
        <v>0.62068096069951095</v>
      </c>
      <c r="S112"/>
      <c r="T112"/>
      <c r="U112"/>
      <c r="V112"/>
      <c r="W112"/>
    </row>
    <row r="113" spans="15:23" x14ac:dyDescent="0.35">
      <c r="O113">
        <v>87</v>
      </c>
      <c r="P113">
        <v>2.9325460365097782</v>
      </c>
      <c r="Q113">
        <v>-0.33153396084607323</v>
      </c>
      <c r="R113">
        <v>-0.63135314792064712</v>
      </c>
      <c r="S113"/>
      <c r="T113"/>
      <c r="U113"/>
      <c r="V113"/>
      <c r="W113"/>
    </row>
    <row r="114" spans="15:23" x14ac:dyDescent="0.35">
      <c r="O114">
        <v>88</v>
      </c>
      <c r="P114">
        <v>2.9497433509258655</v>
      </c>
      <c r="Q114">
        <v>-0.74974951366977161</v>
      </c>
      <c r="R114">
        <v>-1.4277774572456476</v>
      </c>
      <c r="S114"/>
      <c r="T114"/>
      <c r="U114"/>
      <c r="V114"/>
      <c r="W114"/>
    </row>
    <row r="115" spans="15:23" x14ac:dyDescent="0.35">
      <c r="O115">
        <v>89</v>
      </c>
      <c r="P115">
        <v>2.9763569479526639</v>
      </c>
      <c r="Q115">
        <v>-0.54549159263626201</v>
      </c>
      <c r="R115">
        <v>-1.0388010727355035</v>
      </c>
      <c r="S115"/>
      <c r="T115"/>
      <c r="U115"/>
      <c r="V115"/>
      <c r="W115"/>
    </row>
    <row r="116" spans="15:23" x14ac:dyDescent="0.35">
      <c r="O116">
        <v>90</v>
      </c>
      <c r="P116">
        <v>2.9905167598944389</v>
      </c>
      <c r="Q116">
        <v>0.20119893866207761</v>
      </c>
      <c r="R116">
        <v>0.38315104418992868</v>
      </c>
      <c r="S116"/>
      <c r="T116"/>
      <c r="U116"/>
      <c r="V116"/>
      <c r="W116"/>
    </row>
    <row r="117" spans="15:23" x14ac:dyDescent="0.35">
      <c r="O117">
        <v>91</v>
      </c>
      <c r="P117">
        <v>3.0069606663827253</v>
      </c>
      <c r="Q117">
        <v>-0.81141624740786966</v>
      </c>
      <c r="R117">
        <v>-1.5452118412471372</v>
      </c>
      <c r="S117"/>
      <c r="T117"/>
      <c r="U117"/>
      <c r="V117"/>
      <c r="W117"/>
    </row>
    <row r="118" spans="15:23" x14ac:dyDescent="0.35">
      <c r="O118">
        <v>92</v>
      </c>
      <c r="P118">
        <v>3.0074120953459453</v>
      </c>
      <c r="Q118">
        <v>0.66428185671149187</v>
      </c>
      <c r="R118">
        <v>1.2650180399952835</v>
      </c>
      <c r="S118"/>
      <c r="T118"/>
      <c r="U118"/>
      <c r="V118"/>
      <c r="W118"/>
    </row>
    <row r="119" spans="15:23" x14ac:dyDescent="0.35">
      <c r="O119">
        <v>93</v>
      </c>
      <c r="P119">
        <v>3.0143153341394191</v>
      </c>
      <c r="Q119">
        <v>-0.17878730834446221</v>
      </c>
      <c r="R119">
        <v>-0.34047169600203736</v>
      </c>
      <c r="S119"/>
      <c r="T119"/>
      <c r="U119"/>
      <c r="V119"/>
      <c r="W119"/>
    </row>
    <row r="120" spans="15:23" x14ac:dyDescent="0.35">
      <c r="O120">
        <v>94</v>
      </c>
      <c r="P120">
        <v>3.0318590663710059</v>
      </c>
      <c r="Q120">
        <v>-0.24923764482220667</v>
      </c>
      <c r="R120">
        <v>-0.47463303981665722</v>
      </c>
      <c r="S120"/>
      <c r="T120"/>
      <c r="U120"/>
      <c r="V120"/>
      <c r="W120"/>
    </row>
    <row r="121" spans="15:23" x14ac:dyDescent="0.35">
      <c r="O121">
        <v>95</v>
      </c>
      <c r="P121">
        <v>3.0362095990195757</v>
      </c>
      <c r="Q121">
        <v>-0.2186419221303586</v>
      </c>
      <c r="R121">
        <v>-0.41636840295981969</v>
      </c>
      <c r="S121"/>
      <c r="T121"/>
      <c r="U121"/>
      <c r="V121"/>
      <c r="W121"/>
    </row>
    <row r="122" spans="15:23" x14ac:dyDescent="0.35">
      <c r="O122">
        <v>96</v>
      </c>
      <c r="P122">
        <v>3.0570648251285419</v>
      </c>
      <c r="Q122">
        <v>7.2403628455131486E-2</v>
      </c>
      <c r="R122">
        <v>0.13788107447383888</v>
      </c>
      <c r="S122"/>
      <c r="T122"/>
      <c r="U122"/>
      <c r="V122"/>
      <c r="W122"/>
    </row>
    <row r="123" spans="15:23" x14ac:dyDescent="0.35">
      <c r="O123">
        <v>97</v>
      </c>
      <c r="P123">
        <v>3.0579352651229637</v>
      </c>
      <c r="Q123">
        <v>0.72432877093539094</v>
      </c>
      <c r="R123">
        <v>1.3793677380516502</v>
      </c>
      <c r="S123"/>
      <c r="T123"/>
      <c r="U123"/>
      <c r="V123"/>
      <c r="W123"/>
    </row>
    <row r="124" spans="15:23" x14ac:dyDescent="0.35">
      <c r="O124">
        <v>98</v>
      </c>
      <c r="P124">
        <v>3.0611712133462547</v>
      </c>
      <c r="Q124">
        <v>-0.96134915255184561</v>
      </c>
      <c r="R124">
        <v>-1.8307349635178196</v>
      </c>
      <c r="S124"/>
      <c r="T124"/>
      <c r="U124"/>
      <c r="V124"/>
      <c r="W124"/>
    </row>
    <row r="125" spans="15:23" x14ac:dyDescent="0.35">
      <c r="O125">
        <v>99</v>
      </c>
      <c r="P125">
        <v>3.0675630477344389</v>
      </c>
      <c r="Q125">
        <v>-0.60135317459449755</v>
      </c>
      <c r="R125">
        <v>-1.1451804781127217</v>
      </c>
      <c r="S125"/>
      <c r="T125"/>
      <c r="U125"/>
      <c r="V125"/>
      <c r="W125"/>
    </row>
    <row r="126" spans="15:23" ht="13.15" thickBot="1" x14ac:dyDescent="0.4">
      <c r="O126" s="1">
        <v>100</v>
      </c>
      <c r="P126" s="1">
        <v>3.110367850185463</v>
      </c>
      <c r="Q126" s="1">
        <v>0.27967269973821418</v>
      </c>
      <c r="R126" s="1">
        <v>0.53259171071517342</v>
      </c>
      <c r="S126"/>
      <c r="T126"/>
      <c r="U126"/>
      <c r="V126"/>
      <c r="W126"/>
    </row>
  </sheetData>
  <mergeCells count="4">
    <mergeCell ref="K3:M3"/>
    <mergeCell ref="K12:M12"/>
    <mergeCell ref="K15:M15"/>
    <mergeCell ref="K22:M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53A8-9816-4762-B98F-BAFDD046BAAA}">
  <dimension ref="A1:W126"/>
  <sheetViews>
    <sheetView workbookViewId="0">
      <selection activeCell="I30" sqref="I30"/>
    </sheetView>
  </sheetViews>
  <sheetFormatPr defaultColWidth="9" defaultRowHeight="12.75" x14ac:dyDescent="0.35"/>
  <cols>
    <col min="1" max="1" width="14" style="11" customWidth="1"/>
    <col min="2" max="2" width="12.73046875" style="11" customWidth="1"/>
    <col min="3" max="3" width="15" style="11" customWidth="1"/>
    <col min="4" max="4" width="13" style="11" customWidth="1"/>
    <col min="5" max="5" width="13.265625" style="11" customWidth="1"/>
    <col min="6" max="6" width="14.3984375" style="11" customWidth="1"/>
    <col min="7" max="7" width="13.265625" style="11" customWidth="1"/>
    <col min="8" max="8" width="13.3984375" style="11" customWidth="1"/>
    <col min="9" max="9" width="17.73046875" style="11" customWidth="1"/>
    <col min="10" max="10" width="9" style="11"/>
    <col min="11" max="11" width="13.3984375" style="11" customWidth="1"/>
    <col min="12" max="16384" width="9" style="11"/>
  </cols>
  <sheetData>
    <row r="1" spans="1:2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/>
      <c r="K1" s="4"/>
      <c r="L1" s="4"/>
      <c r="M1" s="4"/>
    </row>
    <row r="2" spans="1:23" x14ac:dyDescent="0.35">
      <c r="A2" s="4">
        <v>2.3277245554842799E-2</v>
      </c>
      <c r="B2" s="4">
        <f t="shared" ref="B2:B65" si="0">A2*$L$4+$L$5</f>
        <v>1.0465544911096856</v>
      </c>
      <c r="C2" s="4">
        <v>0.42620587792531928</v>
      </c>
      <c r="D2" s="4">
        <f>A2-$L$8</f>
        <v>-0.5278898819006046</v>
      </c>
      <c r="E2" s="4">
        <f>C2-$L$9</f>
        <v>-1.6268366393442519</v>
      </c>
      <c r="F2" s="4">
        <f>D2*E2</f>
        <v>0.85879060141501362</v>
      </c>
      <c r="G2" s="4">
        <f>D2*D2</f>
        <v>0.27866772741303425</v>
      </c>
      <c r="H2" s="4">
        <f>E2*E2</f>
        <v>2.6465974511128998</v>
      </c>
      <c r="I2" s="4">
        <f>(P27-$L$9)^2</f>
        <v>1.2530519007141601</v>
      </c>
      <c r="J2" s="7"/>
      <c r="K2" s="4"/>
      <c r="L2" s="4"/>
      <c r="M2" s="4"/>
    </row>
    <row r="3" spans="1:23" x14ac:dyDescent="0.35">
      <c r="A3" s="4">
        <v>2.9404884958406999E-2</v>
      </c>
      <c r="B3" s="4">
        <f t="shared" si="0"/>
        <v>1.058809769916814</v>
      </c>
      <c r="C3" s="4">
        <v>0.54702907572267434</v>
      </c>
      <c r="D3" s="4">
        <f t="shared" ref="D3:D66" si="1">A3-$L$8</f>
        <v>-0.5217622424970404</v>
      </c>
      <c r="E3" s="4">
        <f t="shared" ref="E3:E66" si="2">C3-$L$9</f>
        <v>-1.5060134415468969</v>
      </c>
      <c r="F3" s="4">
        <f t="shared" ref="F3:F66" si="3">D3*E3</f>
        <v>0.78578095049219443</v>
      </c>
      <c r="G3" s="4">
        <f t="shared" ref="G3:H66" si="4">D3*D3</f>
        <v>0.27223583769554038</v>
      </c>
      <c r="H3" s="4">
        <f t="shared" si="4"/>
        <v>2.2680764861199285</v>
      </c>
      <c r="I3" s="4">
        <f t="shared" ref="I3:I66" si="5">(P28-$L$9)^2</f>
        <v>1.2241303901018317</v>
      </c>
      <c r="J3" s="4"/>
      <c r="K3" s="28" t="s">
        <v>9</v>
      </c>
      <c r="L3" s="28"/>
      <c r="M3" s="28"/>
      <c r="O3" t="s">
        <v>10</v>
      </c>
      <c r="P3"/>
      <c r="Q3"/>
      <c r="R3"/>
      <c r="S3"/>
      <c r="T3"/>
      <c r="U3"/>
      <c r="V3"/>
      <c r="W3"/>
    </row>
    <row r="4" spans="1:23" ht="13.15" thickBot="1" x14ac:dyDescent="0.4">
      <c r="A4" s="4">
        <v>2.97647603825416E-2</v>
      </c>
      <c r="B4" s="4">
        <f t="shared" si="0"/>
        <v>1.0595295207650832</v>
      </c>
      <c r="C4" s="4">
        <v>1.6193238390554738</v>
      </c>
      <c r="D4" s="4">
        <f t="shared" si="1"/>
        <v>-0.52140236707290577</v>
      </c>
      <c r="E4" s="4">
        <f t="shared" si="2"/>
        <v>-0.43371867821409738</v>
      </c>
      <c r="F4" s="4">
        <f t="shared" si="3"/>
        <v>0.22614194546456229</v>
      </c>
      <c r="G4" s="4">
        <f t="shared" si="4"/>
        <v>0.27186042838922919</v>
      </c>
      <c r="H4" s="4">
        <f t="shared" si="4"/>
        <v>0.18811189183178376</v>
      </c>
      <c r="I4" s="4">
        <f t="shared" si="5"/>
        <v>1.2224423318929176</v>
      </c>
      <c r="J4" s="4"/>
      <c r="K4" s="12" t="s">
        <v>11</v>
      </c>
      <c r="L4" s="12">
        <v>2</v>
      </c>
      <c r="M4" s="12"/>
      <c r="O4"/>
      <c r="P4"/>
      <c r="Q4"/>
      <c r="R4"/>
      <c r="S4"/>
      <c r="T4"/>
      <c r="U4"/>
      <c r="V4"/>
      <c r="W4"/>
    </row>
    <row r="5" spans="1:23" x14ac:dyDescent="0.35">
      <c r="A5" s="4">
        <v>4.1090561495908201E-2</v>
      </c>
      <c r="B5" s="4">
        <f t="shared" si="0"/>
        <v>1.0821811229918163</v>
      </c>
      <c r="C5" s="4">
        <v>0.69619110680931384</v>
      </c>
      <c r="D5" s="4">
        <f t="shared" si="1"/>
        <v>-0.51007656595953921</v>
      </c>
      <c r="E5" s="4">
        <f t="shared" si="2"/>
        <v>-1.3568514104602574</v>
      </c>
      <c r="F5" s="4">
        <f t="shared" si="3"/>
        <v>0.69209810796492532</v>
      </c>
      <c r="G5" s="4">
        <f t="shared" si="4"/>
        <v>0.26017810314107614</v>
      </c>
      <c r="H5" s="4">
        <f t="shared" si="4"/>
        <v>1.8410457500679898</v>
      </c>
      <c r="I5" s="4">
        <f t="shared" si="5"/>
        <v>1.1699118146606071</v>
      </c>
      <c r="J5" s="4"/>
      <c r="K5" s="12" t="s">
        <v>12</v>
      </c>
      <c r="L5" s="12">
        <v>1</v>
      </c>
      <c r="M5" s="12"/>
      <c r="O5" s="5" t="s">
        <v>13</v>
      </c>
      <c r="P5" s="5"/>
      <c r="Q5"/>
      <c r="R5"/>
      <c r="S5"/>
      <c r="T5"/>
      <c r="U5"/>
      <c r="V5"/>
      <c r="W5"/>
    </row>
    <row r="6" spans="1:23" x14ac:dyDescent="0.35">
      <c r="A6" s="4">
        <v>4.1915539319587601E-2</v>
      </c>
      <c r="B6" s="4">
        <f t="shared" si="0"/>
        <v>1.0838310786391752</v>
      </c>
      <c r="C6" s="4">
        <v>0.7838641491223941</v>
      </c>
      <c r="D6" s="4">
        <f t="shared" si="1"/>
        <v>-0.5092515881358598</v>
      </c>
      <c r="E6" s="4">
        <f t="shared" si="2"/>
        <v>-1.2691783681471771</v>
      </c>
      <c r="F6" s="4">
        <f t="shared" si="3"/>
        <v>0.64633109960662893</v>
      </c>
      <c r="G6" s="4">
        <f t="shared" si="4"/>
        <v>0.25933718001889539</v>
      </c>
      <c r="H6" s="4">
        <f t="shared" si="4"/>
        <v>1.6108137301727314</v>
      </c>
      <c r="I6" s="4">
        <f t="shared" si="5"/>
        <v>1.166130536051903</v>
      </c>
      <c r="J6" s="4"/>
      <c r="K6" s="4"/>
      <c r="L6" s="4"/>
      <c r="M6" s="4"/>
      <c r="O6" t="s">
        <v>14</v>
      </c>
      <c r="P6">
        <v>0.73881286987893835</v>
      </c>
      <c r="Q6"/>
      <c r="R6"/>
      <c r="S6"/>
      <c r="T6"/>
      <c r="U6"/>
      <c r="V6"/>
      <c r="W6"/>
    </row>
    <row r="7" spans="1:23" x14ac:dyDescent="0.35">
      <c r="A7" s="4">
        <v>4.8201481149293901E-2</v>
      </c>
      <c r="B7" s="4">
        <f t="shared" si="0"/>
        <v>1.0964029622985878</v>
      </c>
      <c r="C7" s="4">
        <v>1.5707895578715103</v>
      </c>
      <c r="D7" s="4">
        <f t="shared" si="1"/>
        <v>-0.50296564630615348</v>
      </c>
      <c r="E7" s="4">
        <f t="shared" si="2"/>
        <v>-0.4822529593980609</v>
      </c>
      <c r="F7" s="4">
        <f t="shared" si="3"/>
        <v>0.2425566714067009</v>
      </c>
      <c r="G7" s="4">
        <f t="shared" si="4"/>
        <v>0.25297444136416669</v>
      </c>
      <c r="H7" s="4">
        <f t="shared" si="4"/>
        <v>0.23256791684818778</v>
      </c>
      <c r="I7" s="4">
        <f t="shared" si="5"/>
        <v>1.1375199687678126</v>
      </c>
      <c r="J7" s="4"/>
      <c r="K7" s="4"/>
      <c r="L7" s="4"/>
      <c r="M7" s="4"/>
      <c r="O7" t="s">
        <v>15</v>
      </c>
      <c r="P7">
        <v>0.54584445669875303</v>
      </c>
      <c r="Q7"/>
      <c r="R7"/>
      <c r="S7"/>
      <c r="T7"/>
      <c r="U7"/>
      <c r="V7"/>
      <c r="W7"/>
    </row>
    <row r="8" spans="1:23" x14ac:dyDescent="0.35">
      <c r="A8" s="4">
        <v>6.2883950013014597E-2</v>
      </c>
      <c r="B8" s="4">
        <f t="shared" si="0"/>
        <v>1.1257679000260292</v>
      </c>
      <c r="C8" s="4">
        <v>0.44127466054763298</v>
      </c>
      <c r="D8" s="4">
        <f t="shared" si="1"/>
        <v>-0.48828317744243277</v>
      </c>
      <c r="E8" s="4">
        <f t="shared" si="2"/>
        <v>-1.6117678567219382</v>
      </c>
      <c r="F8" s="4">
        <f t="shared" si="3"/>
        <v>0.78699913037976776</v>
      </c>
      <c r="G8" s="4">
        <f t="shared" si="4"/>
        <v>0.2384204613732783</v>
      </c>
      <c r="H8" s="4">
        <f t="shared" si="4"/>
        <v>2.5977956239620306</v>
      </c>
      <c r="I8" s="4">
        <f t="shared" si="5"/>
        <v>1.0720768244904406</v>
      </c>
      <c r="J8" s="4"/>
      <c r="K8" s="4" t="s">
        <v>16</v>
      </c>
      <c r="L8" s="4">
        <f>AVERAGE(A2:A101)</f>
        <v>0.55116712745544738</v>
      </c>
      <c r="M8" s="4"/>
      <c r="O8" t="s">
        <v>17</v>
      </c>
      <c r="P8">
        <v>0.54121021646098522</v>
      </c>
      <c r="Q8"/>
      <c r="R8"/>
      <c r="S8"/>
      <c r="T8"/>
      <c r="U8"/>
      <c r="V8"/>
      <c r="W8"/>
    </row>
    <row r="9" spans="1:23" x14ac:dyDescent="0.35">
      <c r="A9" s="4">
        <v>7.37291581949263E-2</v>
      </c>
      <c r="B9" s="4">
        <f t="shared" si="0"/>
        <v>1.1474583163898526</v>
      </c>
      <c r="C9" s="4">
        <v>1.0458366310746763</v>
      </c>
      <c r="D9" s="4">
        <f t="shared" si="1"/>
        <v>-0.47743796926052107</v>
      </c>
      <c r="E9" s="4">
        <f t="shared" si="2"/>
        <v>-1.0072058861948949</v>
      </c>
      <c r="F9" s="4">
        <f t="shared" si="3"/>
        <v>0.48087833293213411</v>
      </c>
      <c r="G9" s="4">
        <f t="shared" si="4"/>
        <v>0.22794701449161026</v>
      </c>
      <c r="H9" s="4">
        <f t="shared" si="4"/>
        <v>1.0144636971856436</v>
      </c>
      <c r="I9" s="4">
        <f t="shared" si="5"/>
        <v>1.0249821262850354</v>
      </c>
      <c r="J9" s="4"/>
      <c r="K9" s="4" t="s">
        <v>18</v>
      </c>
      <c r="L9" s="4">
        <f>AVERAGE(C2:C101)</f>
        <v>2.0530425172695712</v>
      </c>
      <c r="M9" s="4"/>
      <c r="O9" t="s">
        <v>19</v>
      </c>
      <c r="P9">
        <v>0.5682451916954615</v>
      </c>
      <c r="Q9"/>
      <c r="R9"/>
      <c r="S9"/>
      <c r="T9"/>
      <c r="U9"/>
      <c r="V9"/>
      <c r="W9"/>
    </row>
    <row r="10" spans="1:23" ht="13.15" thickBot="1" x14ac:dyDescent="0.4">
      <c r="A10" s="4">
        <v>9.6032873449275594E-2</v>
      </c>
      <c r="B10" s="4">
        <f t="shared" si="0"/>
        <v>1.1920657468985512</v>
      </c>
      <c r="C10" s="4">
        <v>1.5408826570267622</v>
      </c>
      <c r="D10" s="4">
        <f t="shared" si="1"/>
        <v>-0.4551342540061718</v>
      </c>
      <c r="E10" s="4">
        <f t="shared" si="2"/>
        <v>-0.51215986024280902</v>
      </c>
      <c r="F10" s="4">
        <f t="shared" si="3"/>
        <v>0.23310149592351609</v>
      </c>
      <c r="G10" s="4">
        <f t="shared" si="4"/>
        <v>0.20714718916975453</v>
      </c>
      <c r="H10" s="4">
        <f t="shared" si="4"/>
        <v>0.26230772244393369</v>
      </c>
      <c r="I10" s="4">
        <f t="shared" si="5"/>
        <v>0.93145403497705415</v>
      </c>
      <c r="J10" s="4"/>
      <c r="K10" s="4"/>
      <c r="L10" s="4"/>
      <c r="M10" s="4"/>
      <c r="O10" s="1" t="s">
        <v>20</v>
      </c>
      <c r="P10" s="1">
        <v>100</v>
      </c>
      <c r="Q10"/>
      <c r="R10"/>
      <c r="S10"/>
      <c r="T10"/>
      <c r="U10"/>
      <c r="V10"/>
      <c r="W10"/>
    </row>
    <row r="11" spans="1:23" x14ac:dyDescent="0.35">
      <c r="A11" s="4">
        <v>0.102108978867122</v>
      </c>
      <c r="B11" s="4">
        <f t="shared" si="0"/>
        <v>1.204217957734244</v>
      </c>
      <c r="C11" s="4">
        <v>2.1141868625079256</v>
      </c>
      <c r="D11" s="4">
        <f t="shared" si="1"/>
        <v>-0.44905814858832538</v>
      </c>
      <c r="E11" s="4">
        <f t="shared" si="2"/>
        <v>6.1144345238354436E-2</v>
      </c>
      <c r="F11" s="4">
        <f t="shared" si="3"/>
        <v>-2.7457366469380833E-2</v>
      </c>
      <c r="G11" s="4">
        <f t="shared" si="4"/>
        <v>0.20165322081357451</v>
      </c>
      <c r="H11" s="4">
        <f t="shared" si="4"/>
        <v>3.7386309546270768E-3</v>
      </c>
      <c r="I11" s="4">
        <f t="shared" si="5"/>
        <v>0.90674996337506653</v>
      </c>
      <c r="J11" s="4"/>
      <c r="K11" s="4"/>
      <c r="L11" s="4"/>
      <c r="M11" s="4"/>
      <c r="O11"/>
      <c r="P11"/>
      <c r="Q11"/>
      <c r="R11"/>
      <c r="S11"/>
      <c r="T11"/>
      <c r="U11"/>
      <c r="V11"/>
      <c r="W11"/>
    </row>
    <row r="12" spans="1:23" ht="13.15" thickBot="1" x14ac:dyDescent="0.4">
      <c r="A12" s="4">
        <v>0.118786205466653</v>
      </c>
      <c r="B12" s="4">
        <f t="shared" si="0"/>
        <v>1.2375724109333059</v>
      </c>
      <c r="C12" s="4">
        <v>0.87129471819322757</v>
      </c>
      <c r="D12" s="4">
        <f t="shared" si="1"/>
        <v>-0.43238092198879441</v>
      </c>
      <c r="E12" s="4">
        <f t="shared" si="2"/>
        <v>-1.1817477990763436</v>
      </c>
      <c r="F12" s="4">
        <f t="shared" si="3"/>
        <v>0.51096520292285807</v>
      </c>
      <c r="G12" s="4">
        <f t="shared" si="4"/>
        <v>0.18695326169987991</v>
      </c>
      <c r="H12" s="4">
        <f t="shared" si="4"/>
        <v>1.3965278606217824</v>
      </c>
      <c r="I12" s="4">
        <f t="shared" si="5"/>
        <v>0.84065041220409753</v>
      </c>
      <c r="J12" s="4"/>
      <c r="K12" s="29" t="s">
        <v>21</v>
      </c>
      <c r="L12" s="29"/>
      <c r="M12" s="29"/>
      <c r="O12" t="s">
        <v>22</v>
      </c>
      <c r="P12"/>
      <c r="Q12"/>
      <c r="R12"/>
      <c r="S12"/>
      <c r="T12"/>
      <c r="U12"/>
      <c r="V12"/>
      <c r="W12"/>
    </row>
    <row r="13" spans="1:23" x14ac:dyDescent="0.35">
      <c r="A13" s="4">
        <v>0.130581509060721</v>
      </c>
      <c r="B13" s="4">
        <f t="shared" si="0"/>
        <v>1.2611630181214419</v>
      </c>
      <c r="C13" s="4">
        <v>0.65840547850363085</v>
      </c>
      <c r="D13" s="4">
        <f t="shared" si="1"/>
        <v>-0.42058561839472641</v>
      </c>
      <c r="E13" s="4">
        <f t="shared" si="2"/>
        <v>-1.3946370387659404</v>
      </c>
      <c r="F13" s="4">
        <f t="shared" si="3"/>
        <v>0.58656428138556305</v>
      </c>
      <c r="G13" s="4">
        <f t="shared" si="4"/>
        <v>0.17689226240047443</v>
      </c>
      <c r="H13" s="4">
        <f t="shared" si="4"/>
        <v>1.9450124698978311</v>
      </c>
      <c r="I13" s="4">
        <f t="shared" si="5"/>
        <v>0.79541031780120974</v>
      </c>
      <c r="J13" s="4"/>
      <c r="K13" s="13" t="s">
        <v>23</v>
      </c>
      <c r="L13" s="13">
        <f>(SUM(F2:F101))/((SQRT(SUM(G2:G101)))*(SQRT(SUM(H2:H101))))</f>
        <v>0.73881286987893846</v>
      </c>
      <c r="M13" s="13"/>
      <c r="O13" s="2"/>
      <c r="P13" s="2" t="s">
        <v>24</v>
      </c>
      <c r="Q13" s="2" t="s">
        <v>25</v>
      </c>
      <c r="R13" s="2" t="s">
        <v>26</v>
      </c>
      <c r="S13" s="2" t="s">
        <v>27</v>
      </c>
      <c r="T13" s="2" t="s">
        <v>28</v>
      </c>
      <c r="U13"/>
      <c r="V13"/>
      <c r="W13"/>
    </row>
    <row r="14" spans="1:23" x14ac:dyDescent="0.35">
      <c r="A14" s="4">
        <v>0.162932576925785</v>
      </c>
      <c r="B14" s="4">
        <f t="shared" si="0"/>
        <v>1.32586515385157</v>
      </c>
      <c r="C14" s="4">
        <v>0.39288491282228422</v>
      </c>
      <c r="D14" s="4">
        <f t="shared" si="1"/>
        <v>-0.38823455052966238</v>
      </c>
      <c r="E14" s="4">
        <f t="shared" si="2"/>
        <v>-1.660157604447287</v>
      </c>
      <c r="F14" s="4">
        <f t="shared" si="3"/>
        <v>0.64453054137099353</v>
      </c>
      <c r="G14" s="4">
        <f t="shared" si="4"/>
        <v>0.15072606622496898</v>
      </c>
      <c r="H14" s="4">
        <f t="shared" si="4"/>
        <v>2.7561232716041548</v>
      </c>
      <c r="I14" s="4">
        <f t="shared" si="5"/>
        <v>0.67775190734745916</v>
      </c>
      <c r="J14" s="4"/>
      <c r="K14" s="4"/>
      <c r="L14" s="4"/>
      <c r="M14" s="4"/>
      <c r="O14" t="s">
        <v>29</v>
      </c>
      <c r="P14">
        <v>1</v>
      </c>
      <c r="Q14">
        <v>38.03311526077826</v>
      </c>
      <c r="R14">
        <v>38.03311526077826</v>
      </c>
      <c r="S14">
        <v>117.78510148228091</v>
      </c>
      <c r="T14">
        <v>1.7225358732499309E-18</v>
      </c>
      <c r="U14"/>
      <c r="V14"/>
      <c r="W14"/>
    </row>
    <row r="15" spans="1:23" x14ac:dyDescent="0.35">
      <c r="A15" s="4">
        <v>0.17299762955484099</v>
      </c>
      <c r="B15" s="4">
        <f t="shared" si="0"/>
        <v>1.345995259109682</v>
      </c>
      <c r="C15" s="4">
        <v>1.5545200145030262</v>
      </c>
      <c r="D15" s="4">
        <f t="shared" si="1"/>
        <v>-0.37816949790060639</v>
      </c>
      <c r="E15" s="4">
        <f t="shared" si="2"/>
        <v>-0.49852250276654497</v>
      </c>
      <c r="F15" s="4">
        <f t="shared" si="3"/>
        <v>0.18852600456337798</v>
      </c>
      <c r="G15" s="4">
        <f t="shared" si="4"/>
        <v>0.14301216914239673</v>
      </c>
      <c r="H15" s="4">
        <f t="shared" si="4"/>
        <v>0.24852468576461983</v>
      </c>
      <c r="I15" s="4">
        <f t="shared" si="5"/>
        <v>0.64306574727086019</v>
      </c>
      <c r="J15" s="4"/>
      <c r="K15" s="30" t="s">
        <v>30</v>
      </c>
      <c r="L15" s="30"/>
      <c r="M15" s="30"/>
      <c r="O15" t="s">
        <v>31</v>
      </c>
      <c r="P15">
        <v>98</v>
      </c>
      <c r="Q15">
        <v>31.644454592731154</v>
      </c>
      <c r="R15">
        <v>0.3229025978850118</v>
      </c>
      <c r="S15"/>
      <c r="T15"/>
      <c r="U15"/>
      <c r="V15"/>
      <c r="W15"/>
    </row>
    <row r="16" spans="1:23" ht="13.15" thickBot="1" x14ac:dyDescent="0.4">
      <c r="A16" s="4">
        <v>0.18210732067763799</v>
      </c>
      <c r="B16" s="4">
        <f t="shared" si="0"/>
        <v>1.364214641355276</v>
      </c>
      <c r="C16" s="4">
        <v>1.7843333309933058</v>
      </c>
      <c r="D16" s="4">
        <f t="shared" si="1"/>
        <v>-0.36905980677780936</v>
      </c>
      <c r="E16" s="4">
        <f t="shared" si="2"/>
        <v>-0.26870918627626539</v>
      </c>
      <c r="F16" s="4">
        <f t="shared" si="3"/>
        <v>9.9169760366540891E-2</v>
      </c>
      <c r="G16" s="4">
        <f t="shared" si="4"/>
        <v>0.13620514097887398</v>
      </c>
      <c r="H16" s="4">
        <f t="shared" si="4"/>
        <v>7.2204626789252685E-2</v>
      </c>
      <c r="I16" s="4">
        <f t="shared" si="5"/>
        <v>0.61245739639471186</v>
      </c>
      <c r="J16" s="4"/>
      <c r="K16" s="14" t="s">
        <v>32</v>
      </c>
      <c r="L16" s="14">
        <f>L13*L13</f>
        <v>0.54584445669875326</v>
      </c>
      <c r="M16" s="14"/>
      <c r="O16" s="1" t="s">
        <v>33</v>
      </c>
      <c r="P16" s="1">
        <v>99</v>
      </c>
      <c r="Q16" s="1">
        <v>69.677569853509411</v>
      </c>
      <c r="R16" s="1"/>
      <c r="S16" s="1"/>
      <c r="T16" s="1"/>
      <c r="U16"/>
      <c r="V16"/>
      <c r="W16"/>
    </row>
    <row r="17" spans="1:23" ht="13.15" thickBot="1" x14ac:dyDescent="0.4">
      <c r="A17" s="4">
        <v>0.19903527288686201</v>
      </c>
      <c r="B17" s="4">
        <f t="shared" si="0"/>
        <v>1.3980705457737241</v>
      </c>
      <c r="C17" s="4">
        <v>1.9633318384395031</v>
      </c>
      <c r="D17" s="4">
        <f t="shared" si="1"/>
        <v>-0.35213185456858537</v>
      </c>
      <c r="E17" s="4">
        <f t="shared" si="2"/>
        <v>-8.9710678830068113E-2</v>
      </c>
      <c r="F17" s="4">
        <f t="shared" si="3"/>
        <v>3.1589987711038617E-2</v>
      </c>
      <c r="G17" s="4">
        <f t="shared" si="4"/>
        <v>0.12399684300191136</v>
      </c>
      <c r="H17" s="4">
        <f t="shared" si="4"/>
        <v>8.0480058961516308E-3</v>
      </c>
      <c r="I17" s="4">
        <f t="shared" si="5"/>
        <v>0.55756180038676761</v>
      </c>
      <c r="J17" s="4"/>
      <c r="K17" s="4"/>
      <c r="L17" s="4"/>
      <c r="M17" s="4"/>
      <c r="O17"/>
      <c r="P17"/>
      <c r="Q17"/>
      <c r="R17"/>
      <c r="S17"/>
      <c r="T17"/>
      <c r="U17"/>
      <c r="V17"/>
      <c r="W17"/>
    </row>
    <row r="18" spans="1:23" x14ac:dyDescent="0.35">
      <c r="A18" s="4">
        <v>0.21769834850193701</v>
      </c>
      <c r="B18" s="4">
        <f t="shared" si="0"/>
        <v>1.4353966970038741</v>
      </c>
      <c r="C18" s="4">
        <v>2.2272481666854738</v>
      </c>
      <c r="D18" s="4">
        <f t="shared" si="1"/>
        <v>-0.33346877895351035</v>
      </c>
      <c r="E18" s="4">
        <f t="shared" si="2"/>
        <v>0.17420564941590255</v>
      </c>
      <c r="F18" s="4">
        <f t="shared" si="3"/>
        <v>-5.8092145197524328E-2</v>
      </c>
      <c r="G18" s="4">
        <f t="shared" si="4"/>
        <v>0.11120142653674514</v>
      </c>
      <c r="H18" s="4">
        <f t="shared" si="4"/>
        <v>3.0347608288416348E-2</v>
      </c>
      <c r="I18" s="4">
        <f t="shared" si="5"/>
        <v>0.50002617876689648</v>
      </c>
      <c r="J18" s="4"/>
      <c r="K18" s="4"/>
      <c r="L18" s="4"/>
      <c r="M18" s="4"/>
      <c r="O18" s="2"/>
      <c r="P18" s="2" t="s">
        <v>34</v>
      </c>
      <c r="Q18" s="2" t="s">
        <v>19</v>
      </c>
      <c r="R18" s="2" t="s">
        <v>35</v>
      </c>
      <c r="S18" s="2" t="s">
        <v>36</v>
      </c>
      <c r="T18" s="2" t="s">
        <v>37</v>
      </c>
      <c r="U18" s="2" t="s">
        <v>38</v>
      </c>
      <c r="V18" s="2" t="s">
        <v>39</v>
      </c>
      <c r="W18" s="2" t="s">
        <v>40</v>
      </c>
    </row>
    <row r="19" spans="1:23" x14ac:dyDescent="0.35">
      <c r="A19" s="4">
        <v>0.220209909960456</v>
      </c>
      <c r="B19" s="4">
        <f t="shared" si="0"/>
        <v>1.4404198199209119</v>
      </c>
      <c r="C19" s="4">
        <v>1.5039864758553045</v>
      </c>
      <c r="D19" s="4">
        <f t="shared" si="1"/>
        <v>-0.33095721749499141</v>
      </c>
      <c r="E19" s="4">
        <f t="shared" si="2"/>
        <v>-0.54905604141426667</v>
      </c>
      <c r="F19" s="4">
        <f t="shared" si="3"/>
        <v>0.18171405971528046</v>
      </c>
      <c r="G19" s="4">
        <f t="shared" si="4"/>
        <v>0.10953267981202705</v>
      </c>
      <c r="H19" s="4">
        <f t="shared" si="4"/>
        <v>0.30146253661350492</v>
      </c>
      <c r="I19" s="4">
        <f t="shared" si="5"/>
        <v>0.49252252459556384</v>
      </c>
      <c r="J19" s="4"/>
      <c r="K19" s="4" t="s">
        <v>41</v>
      </c>
      <c r="L19" s="4">
        <f>SUM(I2:I101)</f>
        <v>38.033115260778295</v>
      </c>
      <c r="M19" s="4"/>
      <c r="O19" t="s">
        <v>42</v>
      </c>
      <c r="P19">
        <v>0.88428477858022925</v>
      </c>
      <c r="Q19">
        <v>0.12176359318731216</v>
      </c>
      <c r="R19">
        <v>7.2623085064507791</v>
      </c>
      <c r="S19">
        <v>9.1674771144845568E-11</v>
      </c>
      <c r="T19">
        <v>0.64264889075599796</v>
      </c>
      <c r="U19">
        <v>1.1259206664044605</v>
      </c>
      <c r="V19">
        <v>0.64264889075599796</v>
      </c>
      <c r="W19">
        <v>1.1259206664044605</v>
      </c>
    </row>
    <row r="20" spans="1:23" ht="13.15" thickBot="1" x14ac:dyDescent="0.4">
      <c r="A20" s="4">
        <v>0.25166220464057198</v>
      </c>
      <c r="B20" s="4">
        <f t="shared" si="0"/>
        <v>1.503324409281144</v>
      </c>
      <c r="C20" s="4">
        <v>0.77459979684669178</v>
      </c>
      <c r="D20" s="4">
        <f t="shared" si="1"/>
        <v>-0.2995049228148754</v>
      </c>
      <c r="E20" s="4">
        <f t="shared" si="2"/>
        <v>-1.2784427204228794</v>
      </c>
      <c r="F20" s="4">
        <f t="shared" si="3"/>
        <v>0.38289988830349381</v>
      </c>
      <c r="G20" s="4">
        <f t="shared" si="4"/>
        <v>8.9703198790344468E-2</v>
      </c>
      <c r="H20" s="4">
        <f t="shared" si="4"/>
        <v>1.6344157894022526</v>
      </c>
      <c r="I20" s="4">
        <f t="shared" si="5"/>
        <v>0.40335766465623357</v>
      </c>
      <c r="J20" s="4"/>
      <c r="K20" s="4" t="s">
        <v>43</v>
      </c>
      <c r="L20" s="4">
        <f>SUM(H2:H101)</f>
        <v>69.677569853509411</v>
      </c>
      <c r="M20" s="4"/>
      <c r="O20" s="1" t="s">
        <v>44</v>
      </c>
      <c r="P20" s="1">
        <v>2.1205142332872824</v>
      </c>
      <c r="Q20" s="1">
        <v>0.19538715607639687</v>
      </c>
      <c r="R20" s="1">
        <v>10.852884477514765</v>
      </c>
      <c r="S20" s="1">
        <v>1.7225358732499187E-18</v>
      </c>
      <c r="T20" s="1">
        <v>1.7327747810247043</v>
      </c>
      <c r="U20" s="1">
        <v>2.5082536855498607</v>
      </c>
      <c r="V20" s="1">
        <v>1.7327747810247043</v>
      </c>
      <c r="W20" s="1">
        <v>2.5082536855498607</v>
      </c>
    </row>
    <row r="21" spans="1:23" x14ac:dyDescent="0.35">
      <c r="A21" s="4">
        <v>0.27057240890817702</v>
      </c>
      <c r="B21" s="4">
        <f t="shared" si="0"/>
        <v>1.541144817816354</v>
      </c>
      <c r="C21" s="4">
        <v>0.93119737395805169</v>
      </c>
      <c r="D21" s="4">
        <f t="shared" si="1"/>
        <v>-0.28059471854727036</v>
      </c>
      <c r="E21" s="4">
        <f t="shared" si="2"/>
        <v>-1.1218451433115195</v>
      </c>
      <c r="F21" s="4">
        <f t="shared" si="3"/>
        <v>0.31478382224111801</v>
      </c>
      <c r="G21" s="4">
        <f t="shared" si="4"/>
        <v>7.8733396076621873E-2</v>
      </c>
      <c r="H21" s="4">
        <f t="shared" si="4"/>
        <v>1.2585365255716439</v>
      </c>
      <c r="I21" s="4">
        <f t="shared" si="5"/>
        <v>0.35403106243897731</v>
      </c>
      <c r="J21" s="4"/>
      <c r="K21" s="4"/>
      <c r="L21" s="4"/>
      <c r="M21" s="4"/>
      <c r="O21"/>
      <c r="P21"/>
      <c r="Q21"/>
      <c r="R21"/>
      <c r="S21"/>
      <c r="T21"/>
      <c r="U21"/>
      <c r="V21"/>
      <c r="W21"/>
    </row>
    <row r="22" spans="1:23" x14ac:dyDescent="0.35">
      <c r="A22" s="4">
        <v>0.28274156750895202</v>
      </c>
      <c r="B22" s="4">
        <f t="shared" si="0"/>
        <v>1.5654831350179039</v>
      </c>
      <c r="C22" s="4">
        <v>1.7712918110478639</v>
      </c>
      <c r="D22" s="4">
        <f t="shared" si="1"/>
        <v>-0.26842555994649536</v>
      </c>
      <c r="E22" s="4">
        <f t="shared" si="2"/>
        <v>-0.28175070622170728</v>
      </c>
      <c r="F22" s="4">
        <f t="shared" si="3"/>
        <v>7.5629091082882294E-2</v>
      </c>
      <c r="G22" s="4">
        <f t="shared" si="4"/>
        <v>7.2052281232589582E-2</v>
      </c>
      <c r="H22" s="4">
        <f t="shared" si="4"/>
        <v>7.9383460456430799E-2</v>
      </c>
      <c r="I22" s="4">
        <f t="shared" si="5"/>
        <v>0.32398889095424072</v>
      </c>
      <c r="J22" s="4"/>
      <c r="K22" s="31" t="s">
        <v>45</v>
      </c>
      <c r="L22" s="31"/>
      <c r="M22" s="31"/>
      <c r="O22"/>
      <c r="P22"/>
      <c r="Q22"/>
      <c r="R22"/>
      <c r="S22"/>
      <c r="T22"/>
      <c r="U22"/>
      <c r="V22"/>
      <c r="W22"/>
    </row>
    <row r="23" spans="1:23" x14ac:dyDescent="0.35">
      <c r="A23" s="4">
        <v>0.31079497671904999</v>
      </c>
      <c r="B23" s="4">
        <f t="shared" si="0"/>
        <v>1.6215899534381</v>
      </c>
      <c r="C23" s="4">
        <v>0.82268644578042749</v>
      </c>
      <c r="D23" s="4">
        <f t="shared" si="1"/>
        <v>-0.24037215073639739</v>
      </c>
      <c r="E23" s="4">
        <f t="shared" si="2"/>
        <v>-1.2303560714891437</v>
      </c>
      <c r="F23" s="4">
        <f t="shared" si="3"/>
        <v>0.29574333507543016</v>
      </c>
      <c r="G23" s="4">
        <f t="shared" si="4"/>
        <v>5.777877084964135E-2</v>
      </c>
      <c r="H23" s="4">
        <f t="shared" si="4"/>
        <v>1.513776062650199</v>
      </c>
      <c r="I23" s="4">
        <f t="shared" si="5"/>
        <v>0.25980690087862895</v>
      </c>
      <c r="J23" s="4"/>
      <c r="K23" s="15" t="s">
        <v>46</v>
      </c>
      <c r="L23" s="15">
        <f>L19/L20</f>
        <v>0.54584445669875359</v>
      </c>
      <c r="M23" s="15"/>
      <c r="O23"/>
      <c r="P23"/>
      <c r="Q23"/>
      <c r="R23"/>
      <c r="S23"/>
      <c r="T23"/>
      <c r="U23"/>
      <c r="V23"/>
      <c r="W23"/>
    </row>
    <row r="24" spans="1:23" x14ac:dyDescent="0.35">
      <c r="A24" s="4">
        <v>0.31732385218528802</v>
      </c>
      <c r="B24" s="4">
        <f t="shared" si="0"/>
        <v>1.634647704370576</v>
      </c>
      <c r="C24" s="4">
        <v>2.142674260652484</v>
      </c>
      <c r="D24" s="4">
        <f t="shared" si="1"/>
        <v>-0.23384327527015936</v>
      </c>
      <c r="E24" s="4">
        <f t="shared" si="2"/>
        <v>8.9631743382912799E-2</v>
      </c>
      <c r="F24" s="4">
        <f t="shared" si="3"/>
        <v>-2.0959780440834762E-2</v>
      </c>
      <c r="G24" s="4">
        <f t="shared" si="4"/>
        <v>5.4682677389075521E-2</v>
      </c>
      <c r="H24" s="4">
        <f t="shared" si="4"/>
        <v>8.0338494218603323E-3</v>
      </c>
      <c r="I24" s="4">
        <f t="shared" si="5"/>
        <v>0.24588506704603574</v>
      </c>
      <c r="J24" s="4"/>
      <c r="K24" s="4"/>
      <c r="L24" s="4"/>
      <c r="M24" s="4"/>
      <c r="O24" t="s">
        <v>47</v>
      </c>
      <c r="P24"/>
      <c r="Q24"/>
      <c r="R24"/>
      <c r="S24"/>
      <c r="T24"/>
      <c r="U24"/>
      <c r="V24"/>
      <c r="W24"/>
    </row>
    <row r="25" spans="1:23" ht="13.15" thickBot="1" x14ac:dyDescent="0.4">
      <c r="A25" s="4">
        <v>0.31733022486033002</v>
      </c>
      <c r="B25" s="4">
        <f t="shared" si="0"/>
        <v>1.63466044972066</v>
      </c>
      <c r="C25" s="4">
        <v>1.9286169531120552</v>
      </c>
      <c r="D25" s="4">
        <f t="shared" si="1"/>
        <v>-0.23383690259511736</v>
      </c>
      <c r="E25" s="4">
        <f t="shared" si="2"/>
        <v>-0.12442556415751604</v>
      </c>
      <c r="F25" s="4">
        <f t="shared" si="3"/>
        <v>2.9095288526243605E-2</v>
      </c>
      <c r="G25" s="4">
        <f t="shared" si="4"/>
        <v>5.4679697015278403E-2</v>
      </c>
      <c r="H25" s="4">
        <f t="shared" si="4"/>
        <v>1.5481721015916142E-2</v>
      </c>
      <c r="I25" s="4">
        <f t="shared" si="5"/>
        <v>0.24587166555499837</v>
      </c>
      <c r="J25" s="4"/>
      <c r="K25" s="4"/>
      <c r="L25" s="4"/>
      <c r="M25" s="4"/>
      <c r="O25"/>
      <c r="P25"/>
      <c r="Q25"/>
      <c r="R25"/>
      <c r="S25"/>
      <c r="T25"/>
      <c r="U25"/>
      <c r="V25"/>
      <c r="W25"/>
    </row>
    <row r="26" spans="1:23" x14ac:dyDescent="0.35">
      <c r="A26" s="4">
        <v>0.32045430490495302</v>
      </c>
      <c r="B26" s="4">
        <f t="shared" si="0"/>
        <v>1.6409086098099062</v>
      </c>
      <c r="C26" s="4">
        <v>0.79641184158509182</v>
      </c>
      <c r="D26" s="4">
        <f t="shared" si="1"/>
        <v>-0.23071282255049436</v>
      </c>
      <c r="E26" s="4">
        <f t="shared" si="2"/>
        <v>-1.2566306756844794</v>
      </c>
      <c r="F26" s="4">
        <f t="shared" si="3"/>
        <v>0.28992081009070114</v>
      </c>
      <c r="G26" s="4">
        <f t="shared" si="4"/>
        <v>5.3228406489215896E-2</v>
      </c>
      <c r="H26" s="4">
        <f t="shared" si="4"/>
        <v>1.5791206550712311</v>
      </c>
      <c r="I26" s="4">
        <f t="shared" si="5"/>
        <v>0.23934582071084237</v>
      </c>
      <c r="J26" s="4"/>
      <c r="K26" s="4" t="s">
        <v>53</v>
      </c>
      <c r="L26" s="4">
        <f>_xlfn.VAR.S(C2:C101)</f>
        <v>0.70381383690413535</v>
      </c>
      <c r="M26" s="4"/>
      <c r="O26" s="2" t="s">
        <v>48</v>
      </c>
      <c r="P26" s="2" t="s">
        <v>49</v>
      </c>
      <c r="Q26" s="2" t="s">
        <v>50</v>
      </c>
      <c r="R26" s="2" t="s">
        <v>51</v>
      </c>
      <c r="S26"/>
      <c r="T26"/>
      <c r="U26"/>
      <c r="V26"/>
      <c r="W26"/>
    </row>
    <row r="27" spans="1:23" x14ac:dyDescent="0.35">
      <c r="A27" s="4">
        <v>0.32188745981702799</v>
      </c>
      <c r="B27" s="4">
        <f t="shared" si="0"/>
        <v>1.6437749196340561</v>
      </c>
      <c r="C27" s="4">
        <v>1.0897219526692938</v>
      </c>
      <c r="D27" s="4">
        <f t="shared" si="1"/>
        <v>-0.22927966763841939</v>
      </c>
      <c r="E27" s="4">
        <f t="shared" si="2"/>
        <v>-0.96332056460027737</v>
      </c>
      <c r="F27" s="4">
        <f t="shared" si="3"/>
        <v>0.22086981888080612</v>
      </c>
      <c r="G27" s="4">
        <f t="shared" si="4"/>
        <v>5.2569165992384058E-2</v>
      </c>
      <c r="H27" s="4">
        <f t="shared" si="4"/>
        <v>0.92798651018179712</v>
      </c>
      <c r="I27" s="4">
        <f t="shared" si="5"/>
        <v>0.23638149267310532</v>
      </c>
      <c r="J27" s="4"/>
      <c r="K27" s="4"/>
      <c r="L27" s="4"/>
      <c r="M27" s="4"/>
      <c r="O27">
        <v>1</v>
      </c>
      <c r="P27">
        <v>0.9336445090909965</v>
      </c>
      <c r="Q27">
        <v>-0.50743863116567722</v>
      </c>
      <c r="R27">
        <v>-0.89753690869451896</v>
      </c>
      <c r="S27"/>
      <c r="T27"/>
      <c r="U27"/>
      <c r="V27"/>
      <c r="W27"/>
    </row>
    <row r="28" spans="1:23" x14ac:dyDescent="0.35">
      <c r="A28" s="4">
        <v>0.32692980837713098</v>
      </c>
      <c r="B28" s="4">
        <f t="shared" si="0"/>
        <v>1.6538596167542621</v>
      </c>
      <c r="C28" s="4">
        <v>2.1126771069163568</v>
      </c>
      <c r="D28" s="4">
        <f t="shared" si="1"/>
        <v>-0.2242373190783164</v>
      </c>
      <c r="E28" s="4">
        <f t="shared" si="2"/>
        <v>5.9634589646785585E-2</v>
      </c>
      <c r="F28" s="4">
        <f t="shared" si="3"/>
        <v>-1.3372300506730724E-2</v>
      </c>
      <c r="G28" s="4">
        <f t="shared" si="4"/>
        <v>5.0282375267430679E-2</v>
      </c>
      <c r="H28" s="4">
        <f t="shared" si="4"/>
        <v>3.5562842823405067E-3</v>
      </c>
      <c r="I28" s="4">
        <f t="shared" si="5"/>
        <v>0.22609875383197925</v>
      </c>
      <c r="J28" s="4"/>
      <c r="K28" s="4"/>
      <c r="L28" s="4"/>
      <c r="M28" s="4"/>
      <c r="O28">
        <v>2</v>
      </c>
      <c r="P28">
        <v>0.94663825566270643</v>
      </c>
      <c r="Q28">
        <v>-0.39960917994003209</v>
      </c>
      <c r="R28">
        <v>-0.70681254051433351</v>
      </c>
      <c r="S28"/>
      <c r="T28"/>
      <c r="U28"/>
      <c r="V28"/>
      <c r="W28"/>
    </row>
    <row r="29" spans="1:23" x14ac:dyDescent="0.35">
      <c r="A29" s="4">
        <v>0.32938003402403498</v>
      </c>
      <c r="B29" s="4">
        <f t="shared" si="0"/>
        <v>1.6587600680480699</v>
      </c>
      <c r="C29" s="4">
        <v>1.7793392225654376</v>
      </c>
      <c r="D29" s="4">
        <f t="shared" si="1"/>
        <v>-0.2217870934314124</v>
      </c>
      <c r="E29" s="4">
        <f t="shared" si="2"/>
        <v>-0.27370329470413357</v>
      </c>
      <c r="F29" s="4">
        <f t="shared" si="3"/>
        <v>6.0703858195031074E-2</v>
      </c>
      <c r="G29" s="4">
        <f t="shared" si="4"/>
        <v>4.9189514812754055E-2</v>
      </c>
      <c r="H29" s="4">
        <f t="shared" si="4"/>
        <v>7.4913493531897787E-2</v>
      </c>
      <c r="I29" s="4">
        <f t="shared" si="5"/>
        <v>0.22118461869813866</v>
      </c>
      <c r="J29" s="4"/>
      <c r="K29" s="4"/>
      <c r="L29" s="4"/>
      <c r="M29" s="4"/>
      <c r="O29">
        <v>3</v>
      </c>
      <c r="P29">
        <v>0.94740137662179413</v>
      </c>
      <c r="Q29">
        <v>0.6719224624336797</v>
      </c>
      <c r="R29">
        <v>1.188469250813172</v>
      </c>
      <c r="S29"/>
      <c r="T29"/>
      <c r="U29"/>
      <c r="V29"/>
      <c r="W29"/>
    </row>
    <row r="30" spans="1:23" x14ac:dyDescent="0.35">
      <c r="A30" s="4">
        <v>0.33208056287326299</v>
      </c>
      <c r="B30" s="4">
        <f t="shared" si="0"/>
        <v>1.6641611257465261</v>
      </c>
      <c r="C30" s="4">
        <v>1.9349320487956296</v>
      </c>
      <c r="D30" s="4">
        <f t="shared" si="1"/>
        <v>-0.2190865645821844</v>
      </c>
      <c r="E30" s="4">
        <f t="shared" si="2"/>
        <v>-0.11811046847394158</v>
      </c>
      <c r="F30" s="4">
        <f t="shared" si="3"/>
        <v>2.5876416779148256E-2</v>
      </c>
      <c r="G30" s="4">
        <f t="shared" si="4"/>
        <v>4.7998922780423656E-2</v>
      </c>
      <c r="H30" s="4">
        <f t="shared" si="4"/>
        <v>1.3950082763133947E-2</v>
      </c>
      <c r="I30" s="4">
        <f t="shared" si="5"/>
        <v>0.21583102564688628</v>
      </c>
      <c r="J30" s="4"/>
      <c r="K30" s="4"/>
      <c r="L30" s="4"/>
      <c r="M30" s="4"/>
      <c r="O30">
        <v>4</v>
      </c>
      <c r="P30">
        <v>0.9714178990860689</v>
      </c>
      <c r="Q30">
        <v>-0.27522679227675506</v>
      </c>
      <c r="R30">
        <v>-0.48681000845860689</v>
      </c>
      <c r="S30"/>
      <c r="T30"/>
      <c r="U30"/>
      <c r="V30"/>
      <c r="W30"/>
    </row>
    <row r="31" spans="1:23" x14ac:dyDescent="0.35">
      <c r="A31" s="4">
        <v>0.33525234086629302</v>
      </c>
      <c r="B31" s="4">
        <f t="shared" si="0"/>
        <v>1.6705046817325861</v>
      </c>
      <c r="C31" s="4">
        <v>1.4473258378553735</v>
      </c>
      <c r="D31" s="4">
        <f t="shared" si="1"/>
        <v>-0.21591478658915436</v>
      </c>
      <c r="E31" s="4">
        <f t="shared" si="2"/>
        <v>-0.60571667941419771</v>
      </c>
      <c r="F31" s="4">
        <f t="shared" si="3"/>
        <v>0.13078318756920773</v>
      </c>
      <c r="G31" s="4">
        <f t="shared" si="4"/>
        <v>4.6619195067840069E-2</v>
      </c>
      <c r="H31" s="4">
        <f t="shared" si="4"/>
        <v>0.36689269572056199</v>
      </c>
      <c r="I31" s="4">
        <f t="shared" si="5"/>
        <v>0.20962696876247197</v>
      </c>
      <c r="J31" s="4"/>
      <c r="K31" s="4"/>
      <c r="L31" s="4"/>
      <c r="M31" s="4"/>
      <c r="O31">
        <v>5</v>
      </c>
      <c r="P31">
        <v>0.97316727630332744</v>
      </c>
      <c r="Q31">
        <v>-0.18930312718093334</v>
      </c>
      <c r="R31">
        <v>-0.3348317079956537</v>
      </c>
      <c r="S31"/>
      <c r="T31"/>
      <c r="U31"/>
      <c r="V31"/>
      <c r="W31"/>
    </row>
    <row r="32" spans="1:23" x14ac:dyDescent="0.35">
      <c r="A32" s="4">
        <v>0.35077826200032602</v>
      </c>
      <c r="B32" s="4">
        <f t="shared" si="0"/>
        <v>1.701556524000652</v>
      </c>
      <c r="C32" s="4">
        <v>1.7967265495290059</v>
      </c>
      <c r="D32" s="4">
        <f t="shared" si="1"/>
        <v>-0.20038886545512136</v>
      </c>
      <c r="E32" s="4">
        <f t="shared" si="2"/>
        <v>-0.25631596774056531</v>
      </c>
      <c r="F32" s="4">
        <f t="shared" si="3"/>
        <v>5.1362865973563369E-2</v>
      </c>
      <c r="G32" s="4">
        <f t="shared" si="4"/>
        <v>4.0155697398390727E-2</v>
      </c>
      <c r="H32" s="4">
        <f t="shared" si="4"/>
        <v>6.5697875318782517E-2</v>
      </c>
      <c r="I32" s="4">
        <f t="shared" si="5"/>
        <v>0.18056333044614578</v>
      </c>
      <c r="J32" s="4"/>
      <c r="K32" s="4"/>
      <c r="L32" s="4"/>
      <c r="M32" s="4"/>
      <c r="O32">
        <v>6</v>
      </c>
      <c r="P32">
        <v>0.98649670542283563</v>
      </c>
      <c r="Q32">
        <v>0.58429285244867468</v>
      </c>
      <c r="R32">
        <v>1.0334735440902274</v>
      </c>
      <c r="S32"/>
      <c r="T32"/>
      <c r="U32"/>
      <c r="V32"/>
      <c r="W32"/>
    </row>
    <row r="33" spans="1:23" x14ac:dyDescent="0.35">
      <c r="A33" s="4">
        <v>0.352550387269911</v>
      </c>
      <c r="B33" s="4">
        <f t="shared" si="0"/>
        <v>1.7051007745398219</v>
      </c>
      <c r="C33" s="4">
        <v>2.2475234139627123</v>
      </c>
      <c r="D33" s="4">
        <f t="shared" si="1"/>
        <v>-0.19861674018553638</v>
      </c>
      <c r="E33" s="4">
        <f t="shared" si="2"/>
        <v>0.19448089669314106</v>
      </c>
      <c r="F33" s="4">
        <f t="shared" si="3"/>
        <v>-3.8627161729551739E-2</v>
      </c>
      <c r="G33" s="4">
        <f t="shared" si="4"/>
        <v>3.944860948192886E-2</v>
      </c>
      <c r="H33" s="4">
        <f t="shared" si="4"/>
        <v>3.7822819178568202E-2</v>
      </c>
      <c r="I33" s="4">
        <f t="shared" si="5"/>
        <v>0.17738385262889103</v>
      </c>
      <c r="J33" s="4"/>
      <c r="K33" s="4"/>
      <c r="L33" s="4"/>
      <c r="M33" s="4"/>
      <c r="O33">
        <v>7</v>
      </c>
      <c r="P33">
        <v>1.0176310896281526</v>
      </c>
      <c r="Q33">
        <v>-0.57635642908051965</v>
      </c>
      <c r="R33">
        <v>-1.0194359197186231</v>
      </c>
      <c r="S33"/>
      <c r="T33"/>
      <c r="U33"/>
      <c r="V33"/>
      <c r="W33"/>
    </row>
    <row r="34" spans="1:23" x14ac:dyDescent="0.35">
      <c r="A34" s="4">
        <v>0.37560562173859902</v>
      </c>
      <c r="B34" s="4">
        <f t="shared" si="0"/>
        <v>1.751211243477198</v>
      </c>
      <c r="C34" s="4">
        <v>0.80943844697882139</v>
      </c>
      <c r="D34" s="4">
        <f t="shared" si="1"/>
        <v>-0.17556150571684837</v>
      </c>
      <c r="E34" s="4">
        <f t="shared" si="2"/>
        <v>-1.2436040702907498</v>
      </c>
      <c r="F34" s="4">
        <f t="shared" si="3"/>
        <v>0.21832900309584538</v>
      </c>
      <c r="G34" s="4">
        <f t="shared" si="4"/>
        <v>3.082184228956698E-2</v>
      </c>
      <c r="H34" s="4">
        <f t="shared" si="4"/>
        <v>1.5465510836437202</v>
      </c>
      <c r="I34" s="4">
        <f t="shared" si="5"/>
        <v>0.13859289851390069</v>
      </c>
      <c r="J34" s="4"/>
      <c r="K34" s="4"/>
      <c r="L34" s="4"/>
      <c r="M34" s="4"/>
      <c r="O34">
        <v>8</v>
      </c>
      <c r="P34">
        <v>1.0406285079408601</v>
      </c>
      <c r="Q34">
        <v>5.2081231338161338E-3</v>
      </c>
      <c r="R34">
        <v>9.2119173640517298E-3</v>
      </c>
      <c r="S34"/>
      <c r="T34"/>
      <c r="U34"/>
      <c r="V34"/>
      <c r="W34"/>
    </row>
    <row r="35" spans="1:23" x14ac:dyDescent="0.35">
      <c r="A35" s="4">
        <v>0.40446572598149699</v>
      </c>
      <c r="B35" s="4">
        <f t="shared" si="0"/>
        <v>1.808931451962994</v>
      </c>
      <c r="C35" s="4">
        <v>0.85781706452481443</v>
      </c>
      <c r="D35" s="4">
        <f t="shared" si="1"/>
        <v>-0.14670140147395039</v>
      </c>
      <c r="E35" s="4">
        <f t="shared" si="2"/>
        <v>-1.1952254527447568</v>
      </c>
      <c r="F35" s="4">
        <f t="shared" si="3"/>
        <v>0.17534124899499268</v>
      </c>
      <c r="G35" s="4">
        <f t="shared" si="4"/>
        <v>2.1521301194421173E-2</v>
      </c>
      <c r="H35" s="4">
        <f t="shared" si="4"/>
        <v>1.4285638828889089</v>
      </c>
      <c r="I35" s="4">
        <f t="shared" si="5"/>
        <v>9.6772265729720169E-2</v>
      </c>
      <c r="J35" s="4"/>
      <c r="K35" s="4"/>
      <c r="L35" s="4"/>
      <c r="M35" s="4"/>
      <c r="O35">
        <v>9</v>
      </c>
      <c r="P35">
        <v>1.0879238535928946</v>
      </c>
      <c r="Q35">
        <v>0.45295880343386763</v>
      </c>
      <c r="R35">
        <v>0.80117519485280442</v>
      </c>
      <c r="S35"/>
      <c r="T35"/>
      <c r="U35"/>
      <c r="V35"/>
      <c r="W35"/>
    </row>
    <row r="36" spans="1:23" x14ac:dyDescent="0.35">
      <c r="A36" s="4">
        <v>0.40577143629232199</v>
      </c>
      <c r="B36" s="4">
        <f t="shared" si="0"/>
        <v>1.8115428725846439</v>
      </c>
      <c r="C36" s="4">
        <v>2.2585517774670714</v>
      </c>
      <c r="D36" s="4">
        <f t="shared" si="1"/>
        <v>-0.1453956911631254</v>
      </c>
      <c r="E36" s="4">
        <f t="shared" si="2"/>
        <v>0.20550926019750015</v>
      </c>
      <c r="F36" s="4">
        <f t="shared" si="3"/>
        <v>-2.9880160926838109E-2</v>
      </c>
      <c r="G36" s="4">
        <f t="shared" si="4"/>
        <v>2.113990700880294E-2</v>
      </c>
      <c r="H36" s="4">
        <f t="shared" si="4"/>
        <v>4.2234056026923823E-2</v>
      </c>
      <c r="I36" s="4">
        <f t="shared" si="5"/>
        <v>9.5057296028539365E-2</v>
      </c>
      <c r="J36" s="4"/>
      <c r="K36" s="4"/>
      <c r="L36" s="4"/>
      <c r="M36" s="4"/>
      <c r="O36">
        <v>10</v>
      </c>
      <c r="P36">
        <v>1.1008083216143918</v>
      </c>
      <c r="Q36">
        <v>1.0133785408935339</v>
      </c>
      <c r="R36">
        <v>1.792422939581005</v>
      </c>
      <c r="S36"/>
      <c r="T36"/>
      <c r="U36"/>
      <c r="V36"/>
      <c r="W36"/>
    </row>
    <row r="37" spans="1:23" x14ac:dyDescent="0.35">
      <c r="A37" s="4">
        <v>0.41677909041885702</v>
      </c>
      <c r="B37" s="4">
        <f t="shared" si="0"/>
        <v>1.8335581808377142</v>
      </c>
      <c r="C37" s="4">
        <v>1.4128117424545383</v>
      </c>
      <c r="D37" s="4">
        <f t="shared" si="1"/>
        <v>-0.13438803703659036</v>
      </c>
      <c r="E37" s="4">
        <f t="shared" si="2"/>
        <v>-0.64023077481503288</v>
      </c>
      <c r="F37" s="4">
        <f t="shared" si="3"/>
        <v>8.6039357077807577E-2</v>
      </c>
      <c r="G37" s="4">
        <f t="shared" si="4"/>
        <v>1.8060144498547981E-2</v>
      </c>
      <c r="H37" s="4">
        <f t="shared" si="4"/>
        <v>0.40989544502025732</v>
      </c>
      <c r="I37" s="4">
        <f t="shared" si="5"/>
        <v>8.1208895630515102E-2</v>
      </c>
      <c r="J37" s="4"/>
      <c r="K37" s="4"/>
      <c r="L37" s="4"/>
      <c r="M37" s="4"/>
      <c r="O37">
        <v>11</v>
      </c>
      <c r="P37">
        <v>1.1361726179904545</v>
      </c>
      <c r="Q37">
        <v>-0.26487789979722698</v>
      </c>
      <c r="R37">
        <v>-0.46850530638428861</v>
      </c>
      <c r="S37"/>
      <c r="T37"/>
      <c r="U37"/>
      <c r="V37"/>
      <c r="W37"/>
    </row>
    <row r="38" spans="1:23" x14ac:dyDescent="0.35">
      <c r="A38" s="4">
        <v>0.433410831302732</v>
      </c>
      <c r="B38" s="4">
        <f t="shared" si="0"/>
        <v>1.8668216626054641</v>
      </c>
      <c r="C38" s="4">
        <v>2.1387683943797322</v>
      </c>
      <c r="D38" s="4">
        <f t="shared" si="1"/>
        <v>-0.11775629615271538</v>
      </c>
      <c r="E38" s="4">
        <f t="shared" si="2"/>
        <v>8.5725877110160997E-2</v>
      </c>
      <c r="F38" s="4">
        <f t="shared" si="3"/>
        <v>-1.0094761772935402E-2</v>
      </c>
      <c r="G38" s="4">
        <f t="shared" si="4"/>
        <v>1.3866545283606011E-2</v>
      </c>
      <c r="H38" s="4">
        <f t="shared" si="4"/>
        <v>7.3489260063064254E-3</v>
      </c>
      <c r="I38" s="4">
        <f t="shared" si="5"/>
        <v>6.2352038699508221E-2</v>
      </c>
      <c r="J38" s="4"/>
      <c r="K38" s="4"/>
      <c r="L38" s="4"/>
      <c r="M38" s="4"/>
      <c r="O38">
        <v>12</v>
      </c>
      <c r="P38">
        <v>1.1611847271476203</v>
      </c>
      <c r="Q38">
        <v>-0.50277924864398948</v>
      </c>
      <c r="R38">
        <v>-0.88929558151110333</v>
      </c>
      <c r="S38"/>
      <c r="T38"/>
      <c r="U38"/>
      <c r="V38"/>
      <c r="W38"/>
    </row>
    <row r="39" spans="1:23" x14ac:dyDescent="0.35">
      <c r="A39" s="4">
        <v>0.45022114684338299</v>
      </c>
      <c r="B39" s="4">
        <f t="shared" si="0"/>
        <v>1.900442293686766</v>
      </c>
      <c r="C39" s="4">
        <v>2.671113024393593</v>
      </c>
      <c r="D39" s="4">
        <f t="shared" si="1"/>
        <v>-0.10094598061206439</v>
      </c>
      <c r="E39" s="4">
        <f t="shared" si="2"/>
        <v>0.61807050712402178</v>
      </c>
      <c r="F39" s="4">
        <f t="shared" si="3"/>
        <v>-6.2391733429030309E-2</v>
      </c>
      <c r="G39" s="4">
        <f t="shared" si="4"/>
        <v>1.019009100173128E-2</v>
      </c>
      <c r="H39" s="4">
        <f t="shared" si="4"/>
        <v>0.38201115177654549</v>
      </c>
      <c r="I39" s="4">
        <f t="shared" si="5"/>
        <v>4.5820565648939257E-2</v>
      </c>
      <c r="J39" s="4"/>
      <c r="K39" s="4"/>
      <c r="L39" s="4"/>
      <c r="M39" s="4"/>
      <c r="O39">
        <v>13</v>
      </c>
      <c r="P39">
        <v>1.2297856270175314</v>
      </c>
      <c r="Q39">
        <v>-0.83690071419524714</v>
      </c>
      <c r="R39">
        <v>-1.4802761038857311</v>
      </c>
      <c r="S39"/>
      <c r="T39"/>
      <c r="U39"/>
      <c r="V39"/>
      <c r="W39"/>
    </row>
    <row r="40" spans="1:23" x14ac:dyDescent="0.35">
      <c r="A40" s="4">
        <v>0.47806813430281198</v>
      </c>
      <c r="B40" s="4">
        <f t="shared" si="0"/>
        <v>1.9561362686056238</v>
      </c>
      <c r="C40" s="4">
        <v>1.3606451733418521</v>
      </c>
      <c r="D40" s="4">
        <f t="shared" si="1"/>
        <v>-7.3098993152635405E-2</v>
      </c>
      <c r="E40" s="4">
        <f t="shared" si="2"/>
        <v>-0.69239734392771912</v>
      </c>
      <c r="F40" s="4">
        <f t="shared" si="3"/>
        <v>5.061354870267528E-2</v>
      </c>
      <c r="G40" s="4">
        <f t="shared" si="4"/>
        <v>5.3434627999290382E-3</v>
      </c>
      <c r="H40" s="4">
        <f t="shared" si="4"/>
        <v>0.47941408187816015</v>
      </c>
      <c r="I40" s="4">
        <f t="shared" si="5"/>
        <v>2.4027311235514562E-2</v>
      </c>
      <c r="J40" s="4"/>
      <c r="K40" s="4"/>
      <c r="L40" s="4"/>
      <c r="M40" s="4"/>
      <c r="O40">
        <v>14</v>
      </c>
      <c r="P40">
        <v>1.2511287143762302</v>
      </c>
      <c r="Q40">
        <v>0.30339130012679605</v>
      </c>
      <c r="R40">
        <v>0.5366262497892258</v>
      </c>
      <c r="S40"/>
      <c r="T40"/>
      <c r="U40"/>
      <c r="V40"/>
      <c r="W40"/>
    </row>
    <row r="41" spans="1:23" x14ac:dyDescent="0.35">
      <c r="A41" s="4">
        <v>0.49308442055186902</v>
      </c>
      <c r="B41" s="4">
        <f t="shared" si="0"/>
        <v>1.9861688411037379</v>
      </c>
      <c r="C41" s="4">
        <v>1.3947182766829136</v>
      </c>
      <c r="D41" s="4">
        <f t="shared" si="1"/>
        <v>-5.8082706903578363E-2</v>
      </c>
      <c r="E41" s="4">
        <f t="shared" si="2"/>
        <v>-0.65832424058665762</v>
      </c>
      <c r="F41" s="4">
        <f t="shared" si="3"/>
        <v>3.8237253913515644E-2</v>
      </c>
      <c r="G41" s="4">
        <f t="shared" si="4"/>
        <v>3.3736008412469896E-3</v>
      </c>
      <c r="H41" s="4">
        <f t="shared" si="4"/>
        <v>0.43339080574399946</v>
      </c>
      <c r="I41" s="4">
        <f t="shared" si="5"/>
        <v>1.5169668140688024E-2</v>
      </c>
      <c r="J41" s="4"/>
      <c r="K41" s="4"/>
      <c r="L41" s="4"/>
      <c r="M41" s="4"/>
      <c r="O41">
        <v>15</v>
      </c>
      <c r="P41">
        <v>1.2704459440629721</v>
      </c>
      <c r="Q41">
        <v>0.51388738693033376</v>
      </c>
      <c r="R41">
        <v>0.90894320683275831</v>
      </c>
      <c r="S41"/>
      <c r="T41"/>
      <c r="U41"/>
      <c r="V41"/>
      <c r="W41"/>
    </row>
    <row r="42" spans="1:23" x14ac:dyDescent="0.35">
      <c r="A42" s="4">
        <v>0.49522877075912702</v>
      </c>
      <c r="B42" s="4">
        <f t="shared" si="0"/>
        <v>1.9904575415182539</v>
      </c>
      <c r="C42" s="4">
        <v>1.7077163120836811</v>
      </c>
      <c r="D42" s="4">
        <f t="shared" si="1"/>
        <v>-5.5938356696320357E-2</v>
      </c>
      <c r="E42" s="4">
        <f t="shared" si="2"/>
        <v>-0.34532620518589008</v>
      </c>
      <c r="F42" s="4">
        <f t="shared" si="3"/>
        <v>1.9316980442275034E-2</v>
      </c>
      <c r="G42" s="4">
        <f t="shared" si="4"/>
        <v>3.1290997498847686E-3</v>
      </c>
      <c r="H42" s="4">
        <f t="shared" si="4"/>
        <v>0.11925018798808745</v>
      </c>
      <c r="I42" s="4">
        <f t="shared" si="5"/>
        <v>1.4070249273270956E-2</v>
      </c>
      <c r="J42" s="4"/>
      <c r="K42" s="4"/>
      <c r="L42" s="4"/>
      <c r="M42" s="4"/>
      <c r="O42">
        <v>16</v>
      </c>
      <c r="P42">
        <v>1.3063419076630385</v>
      </c>
      <c r="Q42">
        <v>0.65698993077646461</v>
      </c>
      <c r="R42">
        <v>1.1620571933160675</v>
      </c>
      <c r="S42"/>
      <c r="T42"/>
      <c r="U42"/>
      <c r="V42"/>
      <c r="W42"/>
    </row>
    <row r="43" spans="1:23" x14ac:dyDescent="0.35">
      <c r="A43" s="4">
        <v>0.51024341503138204</v>
      </c>
      <c r="B43" s="4">
        <f t="shared" si="0"/>
        <v>2.0204868300627643</v>
      </c>
      <c r="C43" s="4">
        <v>2.9270410393154851</v>
      </c>
      <c r="D43" s="4">
        <f t="shared" si="1"/>
        <v>-4.0923712424065339E-2</v>
      </c>
      <c r="E43" s="4">
        <f t="shared" si="2"/>
        <v>0.87399852204591388</v>
      </c>
      <c r="F43" s="4">
        <f t="shared" si="3"/>
        <v>-3.5767264175265108E-2</v>
      </c>
      <c r="G43" s="4">
        <f t="shared" si="4"/>
        <v>1.6747502385675997E-3</v>
      </c>
      <c r="H43" s="4">
        <f t="shared" si="4"/>
        <v>0.76387341653844176</v>
      </c>
      <c r="I43" s="4">
        <f t="shared" si="5"/>
        <v>7.5306494553214285E-3</v>
      </c>
      <c r="J43" s="4"/>
      <c r="K43" s="4"/>
      <c r="L43" s="4"/>
      <c r="M43" s="4"/>
      <c r="O43">
        <v>17</v>
      </c>
      <c r="P43">
        <v>1.3459172251417217</v>
      </c>
      <c r="Q43">
        <v>0.88133094154375202</v>
      </c>
      <c r="R43">
        <v>1.558862491396996</v>
      </c>
      <c r="S43"/>
      <c r="T43"/>
      <c r="U43"/>
      <c r="V43"/>
      <c r="W43"/>
    </row>
    <row r="44" spans="1:23" x14ac:dyDescent="0.35">
      <c r="A44" s="4">
        <v>0.51711859782446001</v>
      </c>
      <c r="B44" s="4">
        <f t="shared" si="0"/>
        <v>2.0342371956489202</v>
      </c>
      <c r="C44" s="4">
        <v>1.0633754739185997</v>
      </c>
      <c r="D44" s="4">
        <f t="shared" si="1"/>
        <v>-3.4048529630987368E-2</v>
      </c>
      <c r="E44" s="4">
        <f t="shared" si="2"/>
        <v>-0.98966704335097155</v>
      </c>
      <c r="F44" s="4">
        <f t="shared" si="3"/>
        <v>3.3696707650347213E-2</v>
      </c>
      <c r="G44" s="4">
        <f t="shared" si="4"/>
        <v>1.1593023700322248E-3</v>
      </c>
      <c r="H44" s="4">
        <f t="shared" si="4"/>
        <v>0.97944085669505376</v>
      </c>
      <c r="I44" s="4">
        <f t="shared" si="5"/>
        <v>5.2128965623572656E-3</v>
      </c>
      <c r="J44" s="4"/>
      <c r="K44" s="4"/>
      <c r="L44" s="4"/>
      <c r="M44" s="4"/>
      <c r="O44">
        <v>18</v>
      </c>
      <c r="P44">
        <v>1.351243026962287</v>
      </c>
      <c r="Q44">
        <v>0.1527434488930175</v>
      </c>
      <c r="R44">
        <v>0.27016642904749155</v>
      </c>
      <c r="S44"/>
      <c r="T44"/>
      <c r="U44"/>
      <c r="V44"/>
      <c r="W44"/>
    </row>
    <row r="45" spans="1:23" x14ac:dyDescent="0.35">
      <c r="A45" s="4">
        <v>0.52126296355633694</v>
      </c>
      <c r="B45" s="4">
        <f t="shared" si="0"/>
        <v>2.0425259271126741</v>
      </c>
      <c r="C45" s="4">
        <v>2.0520125644635137</v>
      </c>
      <c r="D45" s="4">
        <f t="shared" si="1"/>
        <v>-2.9904163899110436E-2</v>
      </c>
      <c r="E45" s="4">
        <f t="shared" si="2"/>
        <v>-1.0299528060575547E-3</v>
      </c>
      <c r="F45" s="4">
        <f t="shared" si="3"/>
        <v>3.0799877520693819E-5</v>
      </c>
      <c r="G45" s="4">
        <f t="shared" si="4"/>
        <v>8.9425901850485987E-4</v>
      </c>
      <c r="H45" s="4">
        <f t="shared" si="4"/>
        <v>1.0608027827058309E-6</v>
      </c>
      <c r="I45" s="4">
        <f t="shared" si="5"/>
        <v>4.0211077661226466E-3</v>
      </c>
      <c r="J45" s="4"/>
      <c r="K45" s="4"/>
      <c r="L45" s="4"/>
      <c r="M45" s="4"/>
      <c r="O45">
        <v>19</v>
      </c>
      <c r="P45">
        <v>1.4179380655010188</v>
      </c>
      <c r="Q45">
        <v>-0.64333826865432697</v>
      </c>
      <c r="R45">
        <v>-1.1379106860004962</v>
      </c>
      <c r="S45"/>
      <c r="T45"/>
      <c r="U45"/>
      <c r="V45"/>
      <c r="W45"/>
    </row>
    <row r="46" spans="1:23" x14ac:dyDescent="0.35">
      <c r="A46" s="4">
        <v>0.53553133028231803</v>
      </c>
      <c r="B46" s="4">
        <f t="shared" si="0"/>
        <v>2.0710626605646363</v>
      </c>
      <c r="C46" s="4">
        <v>2.7429530319178079</v>
      </c>
      <c r="D46" s="4">
        <f t="shared" si="1"/>
        <v>-1.5635797173129351E-2</v>
      </c>
      <c r="E46" s="4">
        <f t="shared" si="2"/>
        <v>0.68991051464823672</v>
      </c>
      <c r="F46" s="4">
        <f t="shared" si="3"/>
        <v>-1.0787300874649115E-2</v>
      </c>
      <c r="G46" s="4">
        <f t="shared" si="4"/>
        <v>2.4447815323923978E-4</v>
      </c>
      <c r="H46" s="4">
        <f t="shared" si="4"/>
        <v>0.47597651822219483</v>
      </c>
      <c r="I46" s="4">
        <f t="shared" si="5"/>
        <v>1.099315724297953E-3</v>
      </c>
      <c r="J46" s="4"/>
      <c r="K46" s="4"/>
      <c r="L46" s="4"/>
      <c r="M46" s="4"/>
      <c r="O46">
        <v>20</v>
      </c>
      <c r="P46">
        <v>1.4580374228048454</v>
      </c>
      <c r="Q46">
        <v>-0.5268400488467937</v>
      </c>
      <c r="R46">
        <v>-0.93185335088142651</v>
      </c>
      <c r="S46"/>
      <c r="T46"/>
      <c r="U46"/>
      <c r="V46"/>
      <c r="W46"/>
    </row>
    <row r="47" spans="1:23" x14ac:dyDescent="0.35">
      <c r="A47" s="4">
        <v>0.54215514576074597</v>
      </c>
      <c r="B47" s="4">
        <f t="shared" si="0"/>
        <v>2.0843102915214917</v>
      </c>
      <c r="C47" s="4">
        <v>1.1560045839035995</v>
      </c>
      <c r="D47" s="4">
        <f t="shared" si="1"/>
        <v>-9.0119816947014098E-3</v>
      </c>
      <c r="E47" s="4">
        <f t="shared" si="2"/>
        <v>-0.89703793336597171</v>
      </c>
      <c r="F47" s="4">
        <f t="shared" si="3"/>
        <v>8.0840894349469197E-3</v>
      </c>
      <c r="G47" s="4">
        <f t="shared" si="4"/>
        <v>8.1215814065633291E-5</v>
      </c>
      <c r="H47" s="4">
        <f t="shared" si="4"/>
        <v>0.80467705389749344</v>
      </c>
      <c r="I47" s="4">
        <f t="shared" si="5"/>
        <v>3.6519345504314518E-4</v>
      </c>
      <c r="J47" s="4"/>
      <c r="K47" s="4"/>
      <c r="L47" s="4"/>
      <c r="M47" s="4"/>
      <c r="O47">
        <v>21</v>
      </c>
      <c r="P47">
        <v>1.483842296824919</v>
      </c>
      <c r="Q47">
        <v>0.28744951422294496</v>
      </c>
      <c r="R47">
        <v>0.50842906423726353</v>
      </c>
      <c r="S47"/>
      <c r="T47"/>
      <c r="U47"/>
      <c r="V47"/>
      <c r="W47"/>
    </row>
    <row r="48" spans="1:23" x14ac:dyDescent="0.35">
      <c r="A48" s="4">
        <v>0.54420289063498095</v>
      </c>
      <c r="B48" s="4">
        <f t="shared" si="0"/>
        <v>2.0884057812699619</v>
      </c>
      <c r="C48" s="4">
        <v>2.1190589026116924</v>
      </c>
      <c r="D48" s="4">
        <f t="shared" si="1"/>
        <v>-6.9642368204664296E-3</v>
      </c>
      <c r="E48" s="4">
        <f t="shared" si="2"/>
        <v>6.6016385342121175E-2</v>
      </c>
      <c r="F48" s="4">
        <f t="shared" si="3"/>
        <v>-4.5975374155370058E-4</v>
      </c>
      <c r="G48" s="4">
        <f t="shared" si="4"/>
        <v>4.8500594491540366E-5</v>
      </c>
      <c r="H48" s="4">
        <f t="shared" si="4"/>
        <v>4.358163133639432E-3</v>
      </c>
      <c r="I48" s="4">
        <f t="shared" si="5"/>
        <v>2.180868329374782E-4</v>
      </c>
      <c r="J48" s="4"/>
      <c r="K48" s="4"/>
      <c r="L48" s="4"/>
      <c r="M48" s="4"/>
      <c r="O48">
        <v>22</v>
      </c>
      <c r="P48">
        <v>1.5433299503471645</v>
      </c>
      <c r="Q48">
        <v>-0.72064350456673698</v>
      </c>
      <c r="R48">
        <v>-1.2746450578147526</v>
      </c>
      <c r="S48"/>
      <c r="T48"/>
      <c r="U48"/>
      <c r="V48"/>
      <c r="W48"/>
    </row>
    <row r="49" spans="1:23" x14ac:dyDescent="0.35">
      <c r="A49" s="4">
        <v>0.55513593888740598</v>
      </c>
      <c r="B49" s="4">
        <f t="shared" si="0"/>
        <v>2.110271877774812</v>
      </c>
      <c r="C49" s="4">
        <v>2.4566946262024461</v>
      </c>
      <c r="D49" s="4">
        <f t="shared" si="1"/>
        <v>3.9688114319585965E-3</v>
      </c>
      <c r="E49" s="4">
        <f t="shared" si="2"/>
        <v>0.40365210893287484</v>
      </c>
      <c r="F49" s="4">
        <f t="shared" si="3"/>
        <v>1.6020191044669905E-3</v>
      </c>
      <c r="G49" s="4">
        <f t="shared" si="4"/>
        <v>1.5751464182445247E-5</v>
      </c>
      <c r="H49" s="4">
        <f t="shared" si="4"/>
        <v>0.16293502504595747</v>
      </c>
      <c r="I49" s="4">
        <f t="shared" si="5"/>
        <v>7.0827728478185182E-5</v>
      </c>
      <c r="J49" s="4"/>
      <c r="K49" s="4"/>
      <c r="L49" s="4"/>
      <c r="M49" s="4"/>
      <c r="O49">
        <v>23</v>
      </c>
      <c r="P49">
        <v>1.5571745237006822</v>
      </c>
      <c r="Q49">
        <v>0.5854997369518018</v>
      </c>
      <c r="R49">
        <v>1.0356082325423062</v>
      </c>
      <c r="S49"/>
      <c r="T49"/>
      <c r="U49"/>
      <c r="V49"/>
      <c r="W49"/>
    </row>
    <row r="50" spans="1:23" x14ac:dyDescent="0.35">
      <c r="A50" s="4">
        <v>0.57310865755823803</v>
      </c>
      <c r="B50" s="4">
        <f t="shared" si="0"/>
        <v>2.1462173151164761</v>
      </c>
      <c r="C50" s="4">
        <v>1.9710354441048108</v>
      </c>
      <c r="D50" s="4">
        <f t="shared" si="1"/>
        <v>2.1941530102790652E-2</v>
      </c>
      <c r="E50" s="4">
        <f t="shared" si="2"/>
        <v>-8.2007073164760413E-2</v>
      </c>
      <c r="F50" s="4">
        <f t="shared" si="3"/>
        <v>-1.799360664486346E-3</v>
      </c>
      <c r="G50" s="4">
        <f t="shared" si="4"/>
        <v>4.8143074325166836E-4</v>
      </c>
      <c r="H50" s="4">
        <f t="shared" si="4"/>
        <v>6.7251600490503679E-3</v>
      </c>
      <c r="I50" s="4">
        <f t="shared" si="5"/>
        <v>2.1647921468839386E-3</v>
      </c>
      <c r="J50" s="4"/>
      <c r="K50" s="4"/>
      <c r="L50" s="4"/>
      <c r="M50" s="4"/>
      <c r="O50">
        <v>24</v>
      </c>
      <c r="P50">
        <v>1.5571880370488129</v>
      </c>
      <c r="Q50">
        <v>0.37142891606324224</v>
      </c>
      <c r="R50">
        <v>0.65696843056143606</v>
      </c>
      <c r="S50"/>
      <c r="T50"/>
      <c r="U50"/>
      <c r="V50"/>
      <c r="W50"/>
    </row>
    <row r="51" spans="1:23" x14ac:dyDescent="0.35">
      <c r="A51" s="4">
        <v>0.57312382156864705</v>
      </c>
      <c r="B51" s="4">
        <f t="shared" si="0"/>
        <v>2.1462476431372943</v>
      </c>
      <c r="C51" s="4">
        <v>1.9780715260233475</v>
      </c>
      <c r="D51" s="4">
        <f t="shared" si="1"/>
        <v>2.1956694113199671E-2</v>
      </c>
      <c r="E51" s="4">
        <f t="shared" si="2"/>
        <v>-7.497099124622375E-2</v>
      </c>
      <c r="F51" s="4">
        <f t="shared" si="3"/>
        <v>-1.646115122156705E-3</v>
      </c>
      <c r="G51" s="4">
        <f t="shared" si="4"/>
        <v>4.8209641638061705E-4</v>
      </c>
      <c r="H51" s="4">
        <f t="shared" si="4"/>
        <v>5.6206495284413585E-3</v>
      </c>
      <c r="I51" s="4">
        <f t="shared" si="5"/>
        <v>2.1677853997705723E-3</v>
      </c>
      <c r="J51" s="4"/>
      <c r="K51" s="4"/>
      <c r="L51" s="4"/>
      <c r="M51" s="4"/>
      <c r="O51">
        <v>25</v>
      </c>
      <c r="P51">
        <v>1.5638126932493646</v>
      </c>
      <c r="Q51">
        <v>-0.76740085166427274</v>
      </c>
      <c r="R51">
        <v>-1.3573475605317302</v>
      </c>
      <c r="S51"/>
      <c r="T51"/>
      <c r="U51"/>
      <c r="V51"/>
      <c r="W51"/>
    </row>
    <row r="52" spans="1:23" x14ac:dyDescent="0.35">
      <c r="A52" s="4">
        <v>0.58102336354249595</v>
      </c>
      <c r="B52" s="4">
        <f t="shared" si="0"/>
        <v>2.1620467270849919</v>
      </c>
      <c r="C52" s="4">
        <v>2.41840613766623</v>
      </c>
      <c r="D52" s="4">
        <f t="shared" si="1"/>
        <v>2.9856236087048571E-2</v>
      </c>
      <c r="E52" s="4">
        <f t="shared" si="2"/>
        <v>0.36536362039665882</v>
      </c>
      <c r="F52" s="4">
        <f t="shared" si="3"/>
        <v>1.0908382508181441E-2</v>
      </c>
      <c r="G52" s="4">
        <f t="shared" si="4"/>
        <v>8.9139483328558138E-4</v>
      </c>
      <c r="H52" s="4">
        <f t="shared" si="4"/>
        <v>0.1334905751093538</v>
      </c>
      <c r="I52" s="4">
        <f t="shared" si="5"/>
        <v>4.0082287263918789E-3</v>
      </c>
      <c r="J52" s="4"/>
      <c r="K52" s="4"/>
      <c r="L52" s="4"/>
      <c r="M52" s="4"/>
      <c r="O52">
        <v>26</v>
      </c>
      <c r="P52">
        <v>1.5668517186389253</v>
      </c>
      <c r="Q52">
        <v>-0.47712976596963141</v>
      </c>
      <c r="R52">
        <v>-0.843927814898079</v>
      </c>
      <c r="S52"/>
      <c r="T52"/>
      <c r="U52"/>
      <c r="V52"/>
      <c r="W52"/>
    </row>
    <row r="53" spans="1:23" x14ac:dyDescent="0.35">
      <c r="A53" s="4">
        <v>0.58720200685262802</v>
      </c>
      <c r="B53" s="4">
        <f t="shared" si="0"/>
        <v>2.174404013705256</v>
      </c>
      <c r="C53" s="4">
        <v>2.1048820056571413</v>
      </c>
      <c r="D53" s="4">
        <f t="shared" si="1"/>
        <v>3.6034879397180641E-2</v>
      </c>
      <c r="E53" s="4">
        <f t="shared" si="2"/>
        <v>5.1839488387570132E-2</v>
      </c>
      <c r="F53" s="4">
        <f t="shared" si="3"/>
        <v>1.8680297120576359E-3</v>
      </c>
      <c r="G53" s="4">
        <f t="shared" si="4"/>
        <v>1.2985125331693539E-3</v>
      </c>
      <c r="H53" s="4">
        <f t="shared" si="4"/>
        <v>2.6873325562850187E-3</v>
      </c>
      <c r="I53" s="4">
        <f t="shared" si="5"/>
        <v>5.8388662831321252E-3</v>
      </c>
      <c r="J53" s="4"/>
      <c r="K53" s="4"/>
      <c r="L53" s="4"/>
      <c r="M53" s="4"/>
      <c r="O53">
        <v>27</v>
      </c>
      <c r="P53">
        <v>1.5775440905298193</v>
      </c>
      <c r="Q53">
        <v>0.53513301638653754</v>
      </c>
      <c r="R53">
        <v>0.94652161615012942</v>
      </c>
      <c r="S53"/>
      <c r="T53"/>
      <c r="U53"/>
      <c r="V53"/>
      <c r="W53"/>
    </row>
    <row r="54" spans="1:23" x14ac:dyDescent="0.35">
      <c r="A54" s="4">
        <v>0.59107438582972005</v>
      </c>
      <c r="B54" s="4">
        <f t="shared" si="0"/>
        <v>2.1821487716594401</v>
      </c>
      <c r="C54" s="4">
        <v>1.659935546071706</v>
      </c>
      <c r="D54" s="4">
        <f t="shared" si="1"/>
        <v>3.9907258374272669E-2</v>
      </c>
      <c r="E54" s="4">
        <f t="shared" si="2"/>
        <v>-0.3931069711978652</v>
      </c>
      <c r="F54" s="4">
        <f t="shared" si="3"/>
        <v>-1.568782146832097E-2</v>
      </c>
      <c r="G54" s="4">
        <f t="shared" si="4"/>
        <v>1.5925892709509561E-3</v>
      </c>
      <c r="H54" s="4">
        <f t="shared" si="4"/>
        <v>0.15453309080435923</v>
      </c>
      <c r="I54" s="4">
        <f t="shared" si="5"/>
        <v>7.1612060411439509E-3</v>
      </c>
      <c r="J54" s="4"/>
      <c r="K54" s="4"/>
      <c r="L54" s="4"/>
      <c r="M54" s="4"/>
      <c r="O54">
        <v>28</v>
      </c>
      <c r="P54">
        <v>1.5827398288888448</v>
      </c>
      <c r="Q54">
        <v>0.19659939367659285</v>
      </c>
      <c r="R54">
        <v>0.34773704880599399</v>
      </c>
      <c r="S54"/>
      <c r="T54"/>
      <c r="U54"/>
      <c r="V54"/>
      <c r="W54"/>
    </row>
    <row r="55" spans="1:23" x14ac:dyDescent="0.35">
      <c r="A55" s="4">
        <v>0.59191935061447698</v>
      </c>
      <c r="B55" s="4">
        <f t="shared" si="0"/>
        <v>2.1838387012289537</v>
      </c>
      <c r="C55" s="4">
        <v>1.9150148853107054</v>
      </c>
      <c r="D55" s="4">
        <f t="shared" si="1"/>
        <v>4.0752223159029599E-2</v>
      </c>
      <c r="E55" s="4">
        <f t="shared" si="2"/>
        <v>-0.1380276319588658</v>
      </c>
      <c r="F55" s="4">
        <f t="shared" si="3"/>
        <v>-5.6249328597001054E-3</v>
      </c>
      <c r="G55" s="4">
        <f t="shared" si="4"/>
        <v>1.6607436924033483E-3</v>
      </c>
      <c r="H55" s="4">
        <f t="shared" si="4"/>
        <v>1.9051627184172113E-2</v>
      </c>
      <c r="I55" s="4">
        <f t="shared" si="5"/>
        <v>7.4676678913760761E-3</v>
      </c>
      <c r="J55" s="4"/>
      <c r="K55" s="4"/>
      <c r="L55" s="4"/>
      <c r="M55" s="4"/>
      <c r="O55">
        <v>29</v>
      </c>
      <c r="P55">
        <v>1.5884663387510356</v>
      </c>
      <c r="Q55">
        <v>0.34646571004459403</v>
      </c>
      <c r="R55">
        <v>0.61281452231520595</v>
      </c>
      <c r="S55"/>
      <c r="T55"/>
      <c r="U55"/>
      <c r="V55"/>
      <c r="W55"/>
    </row>
    <row r="56" spans="1:23" x14ac:dyDescent="0.35">
      <c r="A56" s="4">
        <v>0.59684301435954401</v>
      </c>
      <c r="B56" s="4">
        <f t="shared" si="0"/>
        <v>2.193686028719088</v>
      </c>
      <c r="C56" s="4">
        <v>1.3673310455065193</v>
      </c>
      <c r="D56" s="4">
        <f t="shared" si="1"/>
        <v>4.567588690409663E-2</v>
      </c>
      <c r="E56" s="4">
        <f t="shared" si="2"/>
        <v>-0.68571147176305192</v>
      </c>
      <c r="F56" s="4">
        <f t="shared" si="3"/>
        <v>-3.1320479633090807E-2</v>
      </c>
      <c r="G56" s="4">
        <f t="shared" si="4"/>
        <v>2.0862866444758261E-3</v>
      </c>
      <c r="H56" s="4">
        <f t="shared" si="4"/>
        <v>0.47020022250745075</v>
      </c>
      <c r="I56" s="4">
        <f t="shared" si="5"/>
        <v>9.381156079908172E-3</v>
      </c>
      <c r="J56" s="4"/>
      <c r="K56" s="4"/>
      <c r="L56" s="4"/>
      <c r="M56" s="4"/>
      <c r="O56">
        <v>30</v>
      </c>
      <c r="P56">
        <v>1.5951921391300834</v>
      </c>
      <c r="Q56">
        <v>-0.1478663012747099</v>
      </c>
      <c r="R56">
        <v>-0.26153992777673307</v>
      </c>
      <c r="S56"/>
      <c r="T56"/>
      <c r="U56"/>
      <c r="V56"/>
      <c r="W56"/>
    </row>
    <row r="57" spans="1:23" x14ac:dyDescent="0.35">
      <c r="A57" s="4">
        <v>0.601247485573014</v>
      </c>
      <c r="B57" s="4">
        <f t="shared" si="0"/>
        <v>2.2024949711460282</v>
      </c>
      <c r="C57" s="4">
        <v>1.5976165393822919</v>
      </c>
      <c r="D57" s="4">
        <f t="shared" si="1"/>
        <v>5.0080358117566615E-2</v>
      </c>
      <c r="E57" s="4">
        <f t="shared" si="2"/>
        <v>-0.45542597788727934</v>
      </c>
      <c r="F57" s="4">
        <f t="shared" si="3"/>
        <v>-2.2807896068637923E-2</v>
      </c>
      <c r="G57" s="4">
        <f t="shared" si="4"/>
        <v>2.5080422691837203E-3</v>
      </c>
      <c r="H57" s="4">
        <f t="shared" si="4"/>
        <v>0.20741282133458466</v>
      </c>
      <c r="I57" s="4">
        <f t="shared" si="5"/>
        <v>1.127761424563545E-2</v>
      </c>
      <c r="J57" s="4"/>
      <c r="K57" s="4"/>
      <c r="L57" s="4"/>
      <c r="M57" s="4"/>
      <c r="O57">
        <v>31</v>
      </c>
      <c r="P57">
        <v>1.6281150758796961</v>
      </c>
      <c r="Q57">
        <v>0.16861147364930984</v>
      </c>
      <c r="R57">
        <v>0.2982331488676479</v>
      </c>
      <c r="S57"/>
      <c r="T57"/>
      <c r="U57"/>
      <c r="V57"/>
      <c r="W57"/>
    </row>
    <row r="58" spans="1:23" x14ac:dyDescent="0.35">
      <c r="A58" s="4">
        <v>0.60267752691276699</v>
      </c>
      <c r="B58" s="4">
        <f t="shared" si="0"/>
        <v>2.2053550538255342</v>
      </c>
      <c r="C58" s="4">
        <v>2.3132049022205914</v>
      </c>
      <c r="D58" s="4">
        <f t="shared" si="1"/>
        <v>5.1510399457319611E-2</v>
      </c>
      <c r="E58" s="4">
        <f t="shared" si="2"/>
        <v>0.26016238495102018</v>
      </c>
      <c r="F58" s="4">
        <f t="shared" si="3"/>
        <v>1.3401068372596005E-2</v>
      </c>
      <c r="G58" s="4">
        <f t="shared" si="4"/>
        <v>2.6533212522526326E-3</v>
      </c>
      <c r="H58" s="4">
        <f t="shared" si="4"/>
        <v>6.7684466543402808E-2</v>
      </c>
      <c r="I58" s="4">
        <f t="shared" si="5"/>
        <v>1.1930872904462968E-2</v>
      </c>
      <c r="J58" s="4"/>
      <c r="K58" s="4"/>
      <c r="L58" s="4"/>
      <c r="M58" s="4"/>
      <c r="O58">
        <v>32</v>
      </c>
      <c r="P58">
        <v>1.631872892737019</v>
      </c>
      <c r="Q58">
        <v>0.6156505212256933</v>
      </c>
      <c r="R58">
        <v>1.0889377192030654</v>
      </c>
      <c r="S58"/>
      <c r="T58"/>
      <c r="U58"/>
      <c r="V58"/>
      <c r="W58"/>
    </row>
    <row r="59" spans="1:23" x14ac:dyDescent="0.35">
      <c r="A59" s="4">
        <v>0.62250346944199197</v>
      </c>
      <c r="B59" s="4">
        <f t="shared" si="0"/>
        <v>2.2450069388839839</v>
      </c>
      <c r="C59" s="4">
        <v>2.2402802739019196</v>
      </c>
      <c r="D59" s="4">
        <f t="shared" si="1"/>
        <v>7.1336341986544594E-2</v>
      </c>
      <c r="E59" s="4">
        <f t="shared" si="2"/>
        <v>0.18723775663234843</v>
      </c>
      <c r="F59" s="4">
        <f t="shared" si="3"/>
        <v>1.3356856639918615E-2</v>
      </c>
      <c r="G59" s="4">
        <f t="shared" si="4"/>
        <v>5.0888736880212448E-3</v>
      </c>
      <c r="H59" s="4">
        <f t="shared" si="4"/>
        <v>3.505797750871454E-2</v>
      </c>
      <c r="I59" s="4">
        <f t="shared" si="5"/>
        <v>2.2882530770482926E-2</v>
      </c>
      <c r="J59" s="4"/>
      <c r="K59" s="4"/>
      <c r="L59" s="4"/>
      <c r="M59" s="4"/>
      <c r="O59">
        <v>33</v>
      </c>
      <c r="P59">
        <v>1.6807618455796476</v>
      </c>
      <c r="Q59">
        <v>-0.87132339860082619</v>
      </c>
      <c r="R59">
        <v>-1.541161554564521</v>
      </c>
      <c r="S59"/>
      <c r="T59"/>
      <c r="U59"/>
      <c r="V59"/>
      <c r="W59"/>
    </row>
    <row r="60" spans="1:23" x14ac:dyDescent="0.35">
      <c r="A60" s="4">
        <v>0.63030546512529795</v>
      </c>
      <c r="B60" s="4">
        <f t="shared" si="0"/>
        <v>2.2606109302505959</v>
      </c>
      <c r="C60" s="4">
        <v>2.7544521298981159</v>
      </c>
      <c r="D60" s="4">
        <f t="shared" si="1"/>
        <v>7.9138337669850567E-2</v>
      </c>
      <c r="E60" s="4">
        <f t="shared" si="2"/>
        <v>0.70140961262854473</v>
      </c>
      <c r="F60" s="4">
        <f t="shared" si="3"/>
        <v>5.5508390769076855E-2</v>
      </c>
      <c r="G60" s="4">
        <f t="shared" si="4"/>
        <v>6.2628764891472892E-3</v>
      </c>
      <c r="H60" s="4">
        <f t="shared" si="4"/>
        <v>0.49197544468772519</v>
      </c>
      <c r="I60" s="4">
        <f t="shared" si="5"/>
        <v>2.8161529006307789E-2</v>
      </c>
      <c r="J60" s="4"/>
      <c r="K60" s="4"/>
      <c r="L60" s="4"/>
      <c r="M60" s="4"/>
      <c r="O60">
        <v>34</v>
      </c>
      <c r="P60">
        <v>1.7419601074008675</v>
      </c>
      <c r="Q60">
        <v>-0.88414304287605305</v>
      </c>
      <c r="R60">
        <v>-1.5638364223941912</v>
      </c>
      <c r="S60"/>
      <c r="T60"/>
      <c r="U60"/>
      <c r="V60"/>
      <c r="W60"/>
    </row>
    <row r="61" spans="1:23" x14ac:dyDescent="0.35">
      <c r="A61" s="4">
        <v>0.66655346839638896</v>
      </c>
      <c r="B61" s="4">
        <f t="shared" si="0"/>
        <v>2.3331069367927779</v>
      </c>
      <c r="C61" s="4">
        <v>1.6624992222117665</v>
      </c>
      <c r="D61" s="4">
        <f t="shared" si="1"/>
        <v>0.11538634094094158</v>
      </c>
      <c r="E61" s="4">
        <f t="shared" si="2"/>
        <v>-0.39054329505780472</v>
      </c>
      <c r="F61" s="4">
        <f t="shared" si="3"/>
        <v>-4.5063361795738596E-2</v>
      </c>
      <c r="G61" s="4">
        <f t="shared" si="4"/>
        <v>1.331400767573921E-2</v>
      </c>
      <c r="H61" s="4">
        <f t="shared" si="4"/>
        <v>0.15252406531460752</v>
      </c>
      <c r="I61" s="4">
        <f t="shared" si="5"/>
        <v>5.9867508803703624E-2</v>
      </c>
      <c r="J61" s="4"/>
      <c r="K61" s="4"/>
      <c r="L61" s="4"/>
      <c r="M61" s="4"/>
      <c r="O61">
        <v>35</v>
      </c>
      <c r="P61">
        <v>1.7447288846995219</v>
      </c>
      <c r="Q61">
        <v>0.51382289276754944</v>
      </c>
      <c r="R61">
        <v>0.90882913216847561</v>
      </c>
      <c r="S61"/>
      <c r="T61"/>
      <c r="U61"/>
      <c r="V61"/>
      <c r="W61"/>
    </row>
    <row r="62" spans="1:23" x14ac:dyDescent="0.35">
      <c r="A62" s="4">
        <v>0.67011834096341405</v>
      </c>
      <c r="B62" s="4">
        <f t="shared" si="0"/>
        <v>2.3402366819268279</v>
      </c>
      <c r="C62" s="4">
        <v>1.9761674550098158</v>
      </c>
      <c r="D62" s="4">
        <f t="shared" si="1"/>
        <v>0.11895121350796667</v>
      </c>
      <c r="E62" s="4">
        <f t="shared" si="2"/>
        <v>-7.6875062259755378E-2</v>
      </c>
      <c r="F62" s="4">
        <f t="shared" si="3"/>
        <v>-9.144381944298393E-3</v>
      </c>
      <c r="G62" s="4">
        <f t="shared" si="4"/>
        <v>1.4149391195017872E-2</v>
      </c>
      <c r="H62" s="4">
        <f t="shared" si="4"/>
        <v>5.9097751974412655E-3</v>
      </c>
      <c r="I62" s="4">
        <f t="shared" si="5"/>
        <v>6.3623878141391199E-2</v>
      </c>
      <c r="J62" s="4"/>
      <c r="K62" s="4"/>
      <c r="L62" s="4"/>
      <c r="M62" s="4"/>
      <c r="O62">
        <v>36</v>
      </c>
      <c r="P62">
        <v>1.7680707719499429</v>
      </c>
      <c r="Q62">
        <v>-0.35525902949540455</v>
      </c>
      <c r="R62">
        <v>-0.62836778978897667</v>
      </c>
      <c r="S62"/>
      <c r="T62"/>
      <c r="U62"/>
      <c r="V62"/>
      <c r="W62"/>
    </row>
    <row r="63" spans="1:23" x14ac:dyDescent="0.35">
      <c r="A63" s="4">
        <v>0.67272438358626796</v>
      </c>
      <c r="B63" s="4">
        <f t="shared" si="0"/>
        <v>2.3454487671725359</v>
      </c>
      <c r="C63" s="4">
        <v>2.0447129180082313</v>
      </c>
      <c r="D63" s="4">
        <f t="shared" si="1"/>
        <v>0.12155725613082058</v>
      </c>
      <c r="E63" s="4">
        <f t="shared" si="2"/>
        <v>-8.329599261339915E-3</v>
      </c>
      <c r="F63" s="4">
        <f t="shared" si="3"/>
        <v>-1.01252323087779E-3</v>
      </c>
      <c r="G63" s="4">
        <f t="shared" si="4"/>
        <v>1.4776166518053918E-2</v>
      </c>
      <c r="H63" s="4">
        <f t="shared" si="4"/>
        <v>6.9382223854514455E-5</v>
      </c>
      <c r="I63" s="4">
        <f t="shared" si="5"/>
        <v>6.6442223908021805E-2</v>
      </c>
      <c r="J63" s="4"/>
      <c r="K63" s="4"/>
      <c r="L63" s="4"/>
      <c r="M63" s="4"/>
      <c r="O63">
        <v>37</v>
      </c>
      <c r="P63">
        <v>1.8033386152185455</v>
      </c>
      <c r="Q63">
        <v>0.33542977916118666</v>
      </c>
      <c r="R63">
        <v>0.5932946145247685</v>
      </c>
      <c r="S63"/>
      <c r="T63"/>
      <c r="U63"/>
      <c r="V63"/>
      <c r="W63"/>
    </row>
    <row r="64" spans="1:23" x14ac:dyDescent="0.35">
      <c r="A64" s="4">
        <v>0.68570318198498104</v>
      </c>
      <c r="B64" s="4">
        <f t="shared" si="0"/>
        <v>2.3714063639699621</v>
      </c>
      <c r="C64" s="4">
        <v>1.8735731343172031</v>
      </c>
      <c r="D64" s="4">
        <f t="shared" si="1"/>
        <v>0.13453605452953366</v>
      </c>
      <c r="E64" s="4">
        <f t="shared" si="2"/>
        <v>-0.17946938295236814</v>
      </c>
      <c r="F64" s="4">
        <f t="shared" si="3"/>
        <v>-2.4145102691261557E-2</v>
      </c>
      <c r="G64" s="4">
        <f t="shared" si="4"/>
        <v>1.8099949968373653E-2</v>
      </c>
      <c r="H64" s="4">
        <f t="shared" si="4"/>
        <v>3.2209259417303765E-2</v>
      </c>
      <c r="I64" s="4">
        <f t="shared" si="5"/>
        <v>8.1387884134447488E-2</v>
      </c>
      <c r="J64" s="4"/>
      <c r="K64" s="4"/>
      <c r="L64" s="4"/>
      <c r="M64" s="4"/>
      <c r="O64">
        <v>38</v>
      </c>
      <c r="P64">
        <v>1.8389851285885466</v>
      </c>
      <c r="Q64">
        <v>0.83212789580504642</v>
      </c>
      <c r="R64">
        <v>1.4718341359301963</v>
      </c>
      <c r="S64"/>
      <c r="T64"/>
      <c r="U64"/>
      <c r="V64"/>
      <c r="W64"/>
    </row>
    <row r="65" spans="1:23" x14ac:dyDescent="0.35">
      <c r="A65" s="4">
        <v>0.68659236145172797</v>
      </c>
      <c r="B65" s="4">
        <f t="shared" si="0"/>
        <v>2.3731847229034559</v>
      </c>
      <c r="C65" s="4">
        <v>3.3043489635173042</v>
      </c>
      <c r="D65" s="4">
        <f t="shared" si="1"/>
        <v>0.13542523399628059</v>
      </c>
      <c r="E65" s="4">
        <f t="shared" si="2"/>
        <v>1.251306446247733</v>
      </c>
      <c r="F65" s="4">
        <f t="shared" si="3"/>
        <v>0.16945846828415354</v>
      </c>
      <c r="G65" s="4">
        <f t="shared" si="4"/>
        <v>1.8339994002947353E-2</v>
      </c>
      <c r="H65" s="4">
        <f t="shared" si="4"/>
        <v>1.5657678224211307</v>
      </c>
      <c r="I65" s="4">
        <f t="shared" si="5"/>
        <v>8.2467261486715446E-2</v>
      </c>
      <c r="J65" s="4"/>
      <c r="K65" s="4"/>
      <c r="L65" s="4"/>
      <c r="M65" s="4"/>
      <c r="O65">
        <v>39</v>
      </c>
      <c r="P65">
        <v>1.898035061850438</v>
      </c>
      <c r="Q65">
        <v>-0.53738988850858593</v>
      </c>
      <c r="R65">
        <v>-0.95051348019699733</v>
      </c>
      <c r="S65"/>
      <c r="T65"/>
      <c r="U65"/>
      <c r="V65"/>
      <c r="W65"/>
    </row>
    <row r="66" spans="1:23" x14ac:dyDescent="0.35">
      <c r="A66" s="4">
        <v>0.69353114045584097</v>
      </c>
      <c r="B66" s="4">
        <f t="shared" ref="B66:B101" si="6">A66*$L$4+$L$5</f>
        <v>2.3870622809116817</v>
      </c>
      <c r="C66" s="4">
        <v>2.6750711324594905</v>
      </c>
      <c r="D66" s="4">
        <f t="shared" si="1"/>
        <v>0.14236401300039359</v>
      </c>
      <c r="E66" s="4">
        <f t="shared" si="2"/>
        <v>0.62202861518991925</v>
      </c>
      <c r="F66" s="4">
        <f t="shared" si="3"/>
        <v>8.8554489859514487E-2</v>
      </c>
      <c r="G66" s="4">
        <f t="shared" si="4"/>
        <v>2.0267512197576235E-2</v>
      </c>
      <c r="H66" s="4">
        <f t="shared" si="4"/>
        <v>0.38691959811508864</v>
      </c>
      <c r="I66" s="4">
        <f t="shared" si="5"/>
        <v>9.1134502432994785E-2</v>
      </c>
      <c r="J66" s="4"/>
      <c r="K66" s="4"/>
      <c r="L66" s="4"/>
      <c r="M66" s="4"/>
      <c r="O66">
        <v>40</v>
      </c>
      <c r="P66">
        <v>1.9298773105726796</v>
      </c>
      <c r="Q66">
        <v>-0.53515903388976604</v>
      </c>
      <c r="R66">
        <v>-0.94656763485660045</v>
      </c>
      <c r="S66"/>
      <c r="T66"/>
      <c r="U66"/>
      <c r="V66"/>
      <c r="W66"/>
    </row>
    <row r="67" spans="1:23" x14ac:dyDescent="0.35">
      <c r="A67" s="4">
        <v>0.70210161314339303</v>
      </c>
      <c r="B67" s="4">
        <f t="shared" si="6"/>
        <v>2.4042032262867861</v>
      </c>
      <c r="C67" s="4">
        <v>2.7345120284834268</v>
      </c>
      <c r="D67" s="4">
        <f t="shared" ref="D67:D101" si="7">A67-$L$8</f>
        <v>0.15093448568794565</v>
      </c>
      <c r="E67" s="4">
        <f t="shared" ref="E67:E101" si="8">C67-$L$9</f>
        <v>0.68146951121385557</v>
      </c>
      <c r="F67" s="4">
        <f t="shared" ref="F67:F101" si="9">D67*E67</f>
        <v>0.102857250187079</v>
      </c>
      <c r="G67" s="4">
        <f t="shared" ref="G67:H101" si="10">D67*D67</f>
        <v>2.2781218969884671E-2</v>
      </c>
      <c r="H67" s="4">
        <f t="shared" si="10"/>
        <v>0.46440069471405121</v>
      </c>
      <c r="I67" s="4">
        <f t="shared" ref="I67:I101" si="11">(P92-$L$9)^2</f>
        <v>0.1024375875735665</v>
      </c>
      <c r="J67" s="4"/>
      <c r="K67" s="4"/>
      <c r="L67" s="4"/>
      <c r="M67" s="4"/>
      <c r="O67">
        <v>41</v>
      </c>
      <c r="P67">
        <v>1.9344244357083229</v>
      </c>
      <c r="Q67">
        <v>-0.22670812362464177</v>
      </c>
      <c r="R67">
        <v>-0.4009921514776445</v>
      </c>
      <c r="S67"/>
      <c r="T67"/>
      <c r="U67"/>
      <c r="V67"/>
      <c r="W67"/>
    </row>
    <row r="68" spans="1:23" x14ac:dyDescent="0.35">
      <c r="A68" s="4">
        <v>0.71962289284923897</v>
      </c>
      <c r="B68" s="4">
        <f t="shared" si="6"/>
        <v>2.4392457856984779</v>
      </c>
      <c r="C68" s="4">
        <v>2.6463767624720544</v>
      </c>
      <c r="D68" s="4">
        <f t="shared" si="7"/>
        <v>0.16845576539379159</v>
      </c>
      <c r="E68" s="4">
        <f t="shared" si="8"/>
        <v>0.59333424520248323</v>
      </c>
      <c r="F68" s="4">
        <f t="shared" si="9"/>
        <v>9.9950574409931922E-2</v>
      </c>
      <c r="G68" s="4">
        <f t="shared" si="10"/>
        <v>2.8377344894408154E-2</v>
      </c>
      <c r="H68" s="4">
        <f t="shared" si="10"/>
        <v>0.35204552653000049</v>
      </c>
      <c r="I68" s="4">
        <f t="shared" si="11"/>
        <v>0.12760101891689737</v>
      </c>
      <c r="J68" s="4"/>
      <c r="K68" s="4"/>
      <c r="L68" s="4"/>
      <c r="M68" s="4"/>
      <c r="O68">
        <v>42</v>
      </c>
      <c r="P68">
        <v>1.966263202595385</v>
      </c>
      <c r="Q68">
        <v>0.96077783672010009</v>
      </c>
      <c r="R68">
        <v>1.6993849434187374</v>
      </c>
      <c r="S68"/>
      <c r="T68"/>
      <c r="U68"/>
      <c r="V68"/>
      <c r="W68"/>
    </row>
    <row r="69" spans="1:23" x14ac:dyDescent="0.35">
      <c r="A69" s="4">
        <v>0.74040357845862803</v>
      </c>
      <c r="B69" s="4">
        <f t="shared" si="6"/>
        <v>2.4808071569172561</v>
      </c>
      <c r="C69" s="4">
        <v>1.8206179893871108</v>
      </c>
      <c r="D69" s="4">
        <f t="shared" si="7"/>
        <v>0.18923645100318065</v>
      </c>
      <c r="E69" s="4">
        <f t="shared" si="8"/>
        <v>-0.23242452788246037</v>
      </c>
      <c r="F69" s="4">
        <f t="shared" si="9"/>
        <v>-4.3983192782566606E-2</v>
      </c>
      <c r="G69" s="4">
        <f t="shared" si="10"/>
        <v>3.5810434388279189E-2</v>
      </c>
      <c r="H69" s="4">
        <f t="shared" si="10"/>
        <v>5.4021161161384598E-2</v>
      </c>
      <c r="I69" s="4">
        <f t="shared" si="11"/>
        <v>0.16102450503399793</v>
      </c>
      <c r="J69" s="4"/>
      <c r="K69" s="4"/>
      <c r="L69" s="4"/>
      <c r="M69" s="4"/>
      <c r="O69">
        <v>43</v>
      </c>
      <c r="P69">
        <v>1.9808421255645585</v>
      </c>
      <c r="Q69">
        <v>-0.91746665164595886</v>
      </c>
      <c r="R69">
        <v>-1.62277787258134</v>
      </c>
      <c r="S69"/>
      <c r="T69"/>
      <c r="U69"/>
      <c r="V69"/>
      <c r="W69"/>
    </row>
    <row r="70" spans="1:23" x14ac:dyDescent="0.35">
      <c r="A70" s="4">
        <v>0.74193836835571103</v>
      </c>
      <c r="B70" s="4">
        <f t="shared" si="6"/>
        <v>2.4838767367114221</v>
      </c>
      <c r="C70" s="4">
        <v>3.3758242177253059</v>
      </c>
      <c r="D70" s="4">
        <f t="shared" si="7"/>
        <v>0.19077124090026365</v>
      </c>
      <c r="E70" s="4">
        <f t="shared" si="8"/>
        <v>1.3227817004557347</v>
      </c>
      <c r="F70" s="4">
        <f t="shared" si="9"/>
        <v>0.25234870643610136</v>
      </c>
      <c r="G70" s="4">
        <f t="shared" si="10"/>
        <v>3.6393666354626424E-2</v>
      </c>
      <c r="H70" s="4">
        <f t="shared" si="10"/>
        <v>1.7497514270605652</v>
      </c>
      <c r="I70" s="4">
        <f t="shared" si="11"/>
        <v>0.16364705458709175</v>
      </c>
      <c r="J70" s="4"/>
      <c r="K70" s="4"/>
      <c r="L70" s="4"/>
      <c r="M70" s="4"/>
      <c r="O70">
        <v>44</v>
      </c>
      <c r="P70">
        <v>1.9896303120869516</v>
      </c>
      <c r="Q70">
        <v>6.2382252376562031E-2</v>
      </c>
      <c r="R70">
        <v>0.11033920264769928</v>
      </c>
      <c r="S70"/>
      <c r="T70"/>
      <c r="U70"/>
      <c r="V70"/>
      <c r="W70"/>
    </row>
    <row r="71" spans="1:23" x14ac:dyDescent="0.35">
      <c r="A71" s="4">
        <v>0.74490605955147005</v>
      </c>
      <c r="B71" s="4">
        <f t="shared" si="6"/>
        <v>2.4898121191029401</v>
      </c>
      <c r="C71" s="4">
        <v>2.6217377877261177</v>
      </c>
      <c r="D71" s="4">
        <f t="shared" si="7"/>
        <v>0.19373893209602266</v>
      </c>
      <c r="E71" s="4">
        <f t="shared" si="8"/>
        <v>0.56869527045654644</v>
      </c>
      <c r="F71" s="4">
        <f t="shared" si="9"/>
        <v>0.1101784143863101</v>
      </c>
      <c r="G71" s="4">
        <f t="shared" si="10"/>
        <v>3.7534773809707281E-2</v>
      </c>
      <c r="H71" s="4">
        <f t="shared" si="10"/>
        <v>0.32341431063964449</v>
      </c>
      <c r="I71" s="4">
        <f t="shared" si="11"/>
        <v>0.16877813624761293</v>
      </c>
      <c r="J71" s="4"/>
      <c r="K71" s="4"/>
      <c r="L71" s="4"/>
      <c r="M71" s="4"/>
      <c r="O71">
        <v>45</v>
      </c>
      <c r="P71">
        <v>2.019886586815157</v>
      </c>
      <c r="Q71">
        <v>0.72306644510265095</v>
      </c>
      <c r="R71">
        <v>1.2789306569492906</v>
      </c>
      <c r="S71"/>
      <c r="T71"/>
      <c r="U71"/>
      <c r="V71"/>
      <c r="W71"/>
    </row>
    <row r="72" spans="1:23" x14ac:dyDescent="0.35">
      <c r="A72" s="4">
        <v>0.76107135619379296</v>
      </c>
      <c r="B72" s="4">
        <f t="shared" si="6"/>
        <v>2.5221427123875859</v>
      </c>
      <c r="C72" s="4">
        <v>2.9928889164646391</v>
      </c>
      <c r="D72" s="4">
        <f t="shared" si="7"/>
        <v>0.20990422873834558</v>
      </c>
      <c r="E72" s="4">
        <f t="shared" si="8"/>
        <v>0.93984639919506785</v>
      </c>
      <c r="F72" s="4">
        <f t="shared" si="9"/>
        <v>0.19727773355555198</v>
      </c>
      <c r="G72" s="4">
        <f t="shared" si="10"/>
        <v>4.4059785242239705E-2</v>
      </c>
      <c r="H72" s="4">
        <f t="shared" si="10"/>
        <v>0.88331125407993483</v>
      </c>
      <c r="I72" s="4">
        <f t="shared" si="11"/>
        <v>0.19811837615848646</v>
      </c>
      <c r="J72" s="4"/>
      <c r="K72" s="4"/>
      <c r="L72" s="4"/>
      <c r="M72" s="4"/>
      <c r="O72">
        <v>46</v>
      </c>
      <c r="P72">
        <v>2.0339324818158326</v>
      </c>
      <c r="Q72">
        <v>-0.87792789791223314</v>
      </c>
      <c r="R72">
        <v>-1.552843325583448</v>
      </c>
      <c r="S72"/>
      <c r="T72"/>
      <c r="U72"/>
      <c r="V72"/>
      <c r="W72"/>
    </row>
    <row r="73" spans="1:23" x14ac:dyDescent="0.35">
      <c r="A73" s="4">
        <v>0.76585569697269895</v>
      </c>
      <c r="B73" s="4">
        <f t="shared" si="6"/>
        <v>2.5317113939453977</v>
      </c>
      <c r="C73" s="4">
        <v>3.1777228275986573</v>
      </c>
      <c r="D73" s="4">
        <f t="shared" si="7"/>
        <v>0.21468856951725157</v>
      </c>
      <c r="E73" s="4">
        <f t="shared" si="8"/>
        <v>1.1246803103290861</v>
      </c>
      <c r="F73" s="4">
        <f t="shared" si="9"/>
        <v>0.24145600698877007</v>
      </c>
      <c r="G73" s="4">
        <f t="shared" si="10"/>
        <v>4.6091181881363762E-2</v>
      </c>
      <c r="H73" s="4">
        <f t="shared" si="10"/>
        <v>1.2649058004419294</v>
      </c>
      <c r="I73" s="4">
        <f t="shared" si="11"/>
        <v>0.20725271490445143</v>
      </c>
      <c r="J73" s="4"/>
      <c r="K73" s="4"/>
      <c r="L73" s="4"/>
      <c r="M73" s="4"/>
      <c r="O73">
        <v>47</v>
      </c>
      <c r="P73">
        <v>2.0382747539677886</v>
      </c>
      <c r="Q73">
        <v>8.0784148643903819E-2</v>
      </c>
      <c r="R73">
        <v>0.14288773182050996</v>
      </c>
      <c r="S73"/>
      <c r="T73"/>
      <c r="U73"/>
      <c r="V73"/>
      <c r="W73"/>
    </row>
    <row r="74" spans="1:23" x14ac:dyDescent="0.35">
      <c r="A74" s="4">
        <v>0.79046017332058705</v>
      </c>
      <c r="B74" s="4">
        <f t="shared" si="6"/>
        <v>2.5809203466411743</v>
      </c>
      <c r="C74" s="4">
        <v>3.1216069258066028</v>
      </c>
      <c r="D74" s="4">
        <f t="shared" si="7"/>
        <v>0.23929304586513966</v>
      </c>
      <c r="E74" s="4">
        <f t="shared" si="8"/>
        <v>1.0685644085370316</v>
      </c>
      <c r="F74" s="4">
        <f t="shared" si="9"/>
        <v>0.25570003202190772</v>
      </c>
      <c r="G74" s="4">
        <f t="shared" si="10"/>
        <v>5.7261161799415837E-2</v>
      </c>
      <c r="H74" s="4">
        <f t="shared" si="10"/>
        <v>1.1418298951920962</v>
      </c>
      <c r="I74" s="4">
        <f t="shared" si="11"/>
        <v>0.25747943005797441</v>
      </c>
      <c r="J74" s="4"/>
      <c r="K74" s="4"/>
      <c r="L74" s="4"/>
      <c r="M74" s="4"/>
      <c r="O74">
        <v>48</v>
      </c>
      <c r="P74">
        <v>2.0614584384002725</v>
      </c>
      <c r="Q74">
        <v>0.39523618780217351</v>
      </c>
      <c r="R74">
        <v>0.6990777690481903</v>
      </c>
      <c r="S74"/>
      <c r="T74"/>
      <c r="U74"/>
      <c r="V74"/>
      <c r="W74"/>
    </row>
    <row r="75" spans="1:23" x14ac:dyDescent="0.35">
      <c r="A75" s="4">
        <v>0.79493694346059895</v>
      </c>
      <c r="B75" s="4">
        <f t="shared" si="6"/>
        <v>2.5898738869211977</v>
      </c>
      <c r="C75" s="4">
        <v>2.5742930324283044</v>
      </c>
      <c r="D75" s="4">
        <f t="shared" si="7"/>
        <v>0.24376981600515157</v>
      </c>
      <c r="E75" s="4">
        <f t="shared" si="8"/>
        <v>0.52125051515873322</v>
      </c>
      <c r="F75" s="4">
        <f t="shared" si="9"/>
        <v>0.12706514217283488</v>
      </c>
      <c r="G75" s="4">
        <f t="shared" si="10"/>
        <v>5.9423723195185456E-2</v>
      </c>
      <c r="H75" s="4">
        <f t="shared" si="10"/>
        <v>0.27170209955324476</v>
      </c>
      <c r="I75" s="4">
        <f t="shared" si="11"/>
        <v>0.26720356170585552</v>
      </c>
      <c r="J75" s="4"/>
      <c r="K75" s="4"/>
      <c r="L75" s="4"/>
      <c r="M75" s="4"/>
      <c r="O75">
        <v>49</v>
      </c>
      <c r="P75">
        <v>2.09956984415264</v>
      </c>
      <c r="Q75">
        <v>-0.12853440004782923</v>
      </c>
      <c r="R75">
        <v>-0.22734644347991539</v>
      </c>
      <c r="S75"/>
      <c r="T75"/>
      <c r="U75"/>
      <c r="V75"/>
      <c r="W75"/>
    </row>
    <row r="76" spans="1:23" x14ac:dyDescent="0.35">
      <c r="A76" s="4">
        <v>0.80006162358793997</v>
      </c>
      <c r="B76" s="4">
        <f t="shared" si="6"/>
        <v>2.6001232471758797</v>
      </c>
      <c r="C76" s="4">
        <v>3.2618680671934848</v>
      </c>
      <c r="D76" s="4">
        <f t="shared" si="7"/>
        <v>0.24889449613249259</v>
      </c>
      <c r="E76" s="4">
        <f t="shared" si="8"/>
        <v>1.2088255499239136</v>
      </c>
      <c r="F76" s="4">
        <f t="shared" si="9"/>
        <v>0.30087002616039571</v>
      </c>
      <c r="G76" s="4">
        <f t="shared" si="10"/>
        <v>6.1948470205047373E-2</v>
      </c>
      <c r="H76" s="4">
        <f t="shared" si="10"/>
        <v>1.461259210148852</v>
      </c>
      <c r="I76" s="4">
        <f t="shared" si="11"/>
        <v>0.27855629016457917</v>
      </c>
      <c r="J76" s="4"/>
      <c r="K76" s="4"/>
      <c r="L76" s="4"/>
      <c r="M76" s="4"/>
      <c r="O76">
        <v>50</v>
      </c>
      <c r="P76">
        <v>2.0996019996525463</v>
      </c>
      <c r="Q76">
        <v>-0.12153047362919889</v>
      </c>
      <c r="R76">
        <v>-0.21495818196332445</v>
      </c>
      <c r="S76"/>
      <c r="T76"/>
      <c r="U76"/>
      <c r="V76"/>
      <c r="W76"/>
    </row>
    <row r="77" spans="1:23" x14ac:dyDescent="0.35">
      <c r="A77" s="4">
        <v>0.81757070041836999</v>
      </c>
      <c r="B77" s="4">
        <f t="shared" si="6"/>
        <v>2.6351414008367398</v>
      </c>
      <c r="C77" s="4">
        <v>2.0467248800048985</v>
      </c>
      <c r="D77" s="4">
        <f t="shared" si="7"/>
        <v>0.26640357296292261</v>
      </c>
      <c r="E77" s="4">
        <f t="shared" si="8"/>
        <v>-6.3176372646727152E-3</v>
      </c>
      <c r="F77" s="4">
        <f t="shared" si="9"/>
        <v>-1.6830411399925164E-3</v>
      </c>
      <c r="G77" s="4">
        <f t="shared" si="10"/>
        <v>7.0970863687411234E-2</v>
      </c>
      <c r="H77" s="4">
        <f t="shared" si="10"/>
        <v>3.9912540607981348E-5</v>
      </c>
      <c r="I77" s="4">
        <f t="shared" si="11"/>
        <v>0.31912620978541256</v>
      </c>
      <c r="J77" s="4"/>
      <c r="K77" s="4"/>
      <c r="L77" s="4"/>
      <c r="M77" s="4"/>
      <c r="O77">
        <v>51</v>
      </c>
      <c r="P77">
        <v>2.1163530908445427</v>
      </c>
      <c r="Q77">
        <v>0.30205304682168732</v>
      </c>
      <c r="R77">
        <v>0.53425920151826878</v>
      </c>
      <c r="S77"/>
      <c r="T77"/>
      <c r="U77"/>
      <c r="V77"/>
      <c r="W77"/>
    </row>
    <row r="78" spans="1:23" x14ac:dyDescent="0.35">
      <c r="A78" s="4">
        <v>0.83258403874136999</v>
      </c>
      <c r="B78" s="4">
        <f t="shared" si="6"/>
        <v>2.6651680774827398</v>
      </c>
      <c r="C78" s="4">
        <v>1.7248502095159515</v>
      </c>
      <c r="D78" s="4">
        <f t="shared" si="7"/>
        <v>0.28141691128592261</v>
      </c>
      <c r="E78" s="4">
        <f t="shared" si="8"/>
        <v>-0.32819230775361974</v>
      </c>
      <c r="F78" s="4">
        <f t="shared" si="9"/>
        <v>-9.2358865555822622E-2</v>
      </c>
      <c r="G78" s="4">
        <f t="shared" si="10"/>
        <v>7.9195477957708843E-2</v>
      </c>
      <c r="H78" s="4">
        <f t="shared" si="10"/>
        <v>0.10771019086864665</v>
      </c>
      <c r="I78" s="4">
        <f t="shared" si="11"/>
        <v>0.35610885086735689</v>
      </c>
      <c r="J78" s="4"/>
      <c r="K78" s="4"/>
      <c r="L78" s="4"/>
      <c r="M78" s="4"/>
      <c r="O78">
        <v>52</v>
      </c>
      <c r="P78">
        <v>2.1294549919260835</v>
      </c>
      <c r="Q78">
        <v>-2.457298626894211E-2</v>
      </c>
      <c r="R78">
        <v>-4.3463703349811013E-2</v>
      </c>
      <c r="S78"/>
      <c r="T78"/>
      <c r="U78"/>
      <c r="V78"/>
      <c r="W78"/>
    </row>
    <row r="79" spans="1:23" x14ac:dyDescent="0.35">
      <c r="A79" s="4">
        <v>0.83358024441298095</v>
      </c>
      <c r="B79" s="4">
        <f t="shared" si="6"/>
        <v>2.6671604888259619</v>
      </c>
      <c r="C79" s="4">
        <v>1.8862801634367059</v>
      </c>
      <c r="D79" s="4">
        <f t="shared" si="7"/>
        <v>0.28241311695753357</v>
      </c>
      <c r="E79" s="4">
        <f t="shared" si="8"/>
        <v>-0.16676235383286531</v>
      </c>
      <c r="F79" s="4">
        <f t="shared" si="9"/>
        <v>-4.7095876137114585E-2</v>
      </c>
      <c r="G79" s="4">
        <f t="shared" si="10"/>
        <v>7.9757168629669542E-2</v>
      </c>
      <c r="H79" s="4">
        <f t="shared" si="10"/>
        <v>2.7809682655877768E-2</v>
      </c>
      <c r="I79" s="4">
        <f t="shared" si="11"/>
        <v>0.35863453825372021</v>
      </c>
      <c r="J79" s="4"/>
      <c r="K79" s="4"/>
      <c r="L79" s="4"/>
      <c r="M79" s="4"/>
      <c r="O79">
        <v>53</v>
      </c>
      <c r="P79">
        <v>2.1376664266636896</v>
      </c>
      <c r="Q79">
        <v>-0.47773088059198354</v>
      </c>
      <c r="R79">
        <v>-0.8449910421077963</v>
      </c>
      <c r="S79"/>
      <c r="T79"/>
      <c r="U79"/>
      <c r="V79"/>
      <c r="W79"/>
    </row>
    <row r="80" spans="1:23" x14ac:dyDescent="0.35">
      <c r="A80" s="4">
        <v>0.84597650257261303</v>
      </c>
      <c r="B80" s="4">
        <f t="shared" si="6"/>
        <v>2.6919530051452263</v>
      </c>
      <c r="C80" s="4">
        <v>2.2995695234853595</v>
      </c>
      <c r="D80" s="4">
        <f t="shared" si="7"/>
        <v>0.29480937511716565</v>
      </c>
      <c r="E80" s="4">
        <f t="shared" si="8"/>
        <v>0.24652700621578827</v>
      </c>
      <c r="F80" s="4">
        <f t="shared" si="9"/>
        <v>7.2678472651982157E-2</v>
      </c>
      <c r="G80" s="4">
        <f t="shared" si="10"/>
        <v>8.6912567656973694E-2</v>
      </c>
      <c r="H80" s="4">
        <f t="shared" si="10"/>
        <v>6.077556479371931E-2</v>
      </c>
      <c r="I80" s="4">
        <f t="shared" si="11"/>
        <v>0.39080936680228229</v>
      </c>
      <c r="J80" s="4"/>
      <c r="K80" s="4"/>
      <c r="L80" s="4"/>
      <c r="M80" s="4"/>
      <c r="O80">
        <v>54</v>
      </c>
      <c r="P80">
        <v>2.1394581865163929</v>
      </c>
      <c r="Q80">
        <v>-0.22444330120568745</v>
      </c>
      <c r="R80">
        <v>-0.39698622526745292</v>
      </c>
      <c r="S80"/>
      <c r="T80"/>
      <c r="U80"/>
      <c r="V80"/>
      <c r="W80"/>
    </row>
    <row r="81" spans="1:23" x14ac:dyDescent="0.35">
      <c r="A81" s="4">
        <v>0.86705748736673405</v>
      </c>
      <c r="B81" s="4">
        <f t="shared" si="6"/>
        <v>2.7341149747334681</v>
      </c>
      <c r="C81" s="4">
        <v>3.6359899267924005</v>
      </c>
      <c r="D81" s="4">
        <f t="shared" si="7"/>
        <v>0.31589035991128667</v>
      </c>
      <c r="E81" s="4">
        <f t="shared" si="8"/>
        <v>1.5829474095228293</v>
      </c>
      <c r="F81" s="4">
        <f t="shared" si="9"/>
        <v>0.50003782691480547</v>
      </c>
      <c r="G81" s="4">
        <f t="shared" si="10"/>
        <v>9.9786719484882228E-2</v>
      </c>
      <c r="H81" s="4">
        <f t="shared" si="10"/>
        <v>2.5057225013150357</v>
      </c>
      <c r="I81" s="4">
        <f t="shared" si="11"/>
        <v>0.44869902832786307</v>
      </c>
      <c r="J81" s="4"/>
      <c r="K81" s="4"/>
      <c r="L81" s="4"/>
      <c r="M81" s="4"/>
      <c r="O81">
        <v>55</v>
      </c>
      <c r="P81">
        <v>2.1498988855677279</v>
      </c>
      <c r="Q81">
        <v>-0.78256784006120861</v>
      </c>
      <c r="R81">
        <v>-1.384174315618784</v>
      </c>
      <c r="S81"/>
      <c r="T81"/>
      <c r="U81"/>
      <c r="V81"/>
      <c r="W81"/>
    </row>
    <row r="82" spans="1:23" x14ac:dyDescent="0.35">
      <c r="A82" s="4">
        <v>0.87237342607703905</v>
      </c>
      <c r="B82" s="4">
        <f t="shared" si="6"/>
        <v>2.7447468521540781</v>
      </c>
      <c r="C82" s="4">
        <v>2.2187864481368607</v>
      </c>
      <c r="D82" s="4">
        <f t="shared" si="7"/>
        <v>0.32120629862159167</v>
      </c>
      <c r="E82" s="4">
        <f t="shared" si="8"/>
        <v>0.16574393086728945</v>
      </c>
      <c r="F82" s="4">
        <f t="shared" si="9"/>
        <v>5.323799455287502E-2</v>
      </c>
      <c r="G82" s="4">
        <f t="shared" si="10"/>
        <v>0.10317348627418312</v>
      </c>
      <c r="H82" s="4">
        <f t="shared" si="10"/>
        <v>2.7471050619340822E-2</v>
      </c>
      <c r="I82" s="4">
        <f t="shared" si="11"/>
        <v>0.46392789821532943</v>
      </c>
      <c r="J82" s="4"/>
      <c r="K82" s="4"/>
      <c r="L82" s="4"/>
      <c r="M82" s="4"/>
      <c r="O82">
        <v>56</v>
      </c>
      <c r="P82">
        <v>2.1592386294659951</v>
      </c>
      <c r="Q82">
        <v>-0.56162209008370323</v>
      </c>
      <c r="R82">
        <v>-0.99337441737600407</v>
      </c>
      <c r="S82"/>
      <c r="T82"/>
      <c r="U82"/>
      <c r="V82"/>
      <c r="W82"/>
    </row>
    <row r="83" spans="1:23" x14ac:dyDescent="0.35">
      <c r="A83" s="4">
        <v>0.87702554399309196</v>
      </c>
      <c r="B83" s="4">
        <f t="shared" si="6"/>
        <v>2.7540510879861841</v>
      </c>
      <c r="C83" s="4">
        <v>2.0366472455957649</v>
      </c>
      <c r="D83" s="4">
        <f t="shared" si="7"/>
        <v>0.32585841653764458</v>
      </c>
      <c r="E83" s="4">
        <f t="shared" si="8"/>
        <v>-1.6395271673806278E-2</v>
      </c>
      <c r="F83" s="4">
        <f t="shared" si="9"/>
        <v>-5.3425372663310116E-3</v>
      </c>
      <c r="G83" s="4">
        <f t="shared" si="10"/>
        <v>0.10618370762842108</v>
      </c>
      <c r="H83" s="4">
        <f t="shared" si="10"/>
        <v>2.6880493325791451E-4</v>
      </c>
      <c r="I83" s="4">
        <f t="shared" si="11"/>
        <v>0.47746360119936232</v>
      </c>
      <c r="J83" s="4"/>
      <c r="K83" s="4"/>
      <c r="L83" s="4"/>
      <c r="M83" s="4"/>
      <c r="O83">
        <v>57</v>
      </c>
      <c r="P83">
        <v>2.1622710524811311</v>
      </c>
      <c r="Q83">
        <v>0.15093384973946034</v>
      </c>
      <c r="R83">
        <v>0.26696568332080362</v>
      </c>
      <c r="S83"/>
      <c r="T83"/>
      <c r="U83"/>
      <c r="V83"/>
      <c r="W83"/>
    </row>
    <row r="84" spans="1:23" x14ac:dyDescent="0.35">
      <c r="A84" s="4">
        <v>0.88161112817432896</v>
      </c>
      <c r="B84" s="4">
        <f t="shared" si="6"/>
        <v>2.7632222563486577</v>
      </c>
      <c r="C84" s="4">
        <v>1.93706006286378</v>
      </c>
      <c r="D84" s="4">
        <f t="shared" si="7"/>
        <v>0.33044400071888158</v>
      </c>
      <c r="E84" s="4">
        <f t="shared" si="8"/>
        <v>-0.11598245440579125</v>
      </c>
      <c r="F84" s="4">
        <f t="shared" si="9"/>
        <v>-3.8325706247044934E-2</v>
      </c>
      <c r="G84" s="4">
        <f t="shared" si="10"/>
        <v>0.10919323761110021</v>
      </c>
      <c r="H84" s="4">
        <f t="shared" si="10"/>
        <v>1.3451929729991445E-2</v>
      </c>
      <c r="I84" s="4">
        <f t="shared" si="11"/>
        <v>0.49099619537544714</v>
      </c>
      <c r="J84" s="4"/>
      <c r="K84" s="4"/>
      <c r="L84" s="4"/>
      <c r="M84" s="4"/>
      <c r="O84">
        <v>58</v>
      </c>
      <c r="P84">
        <v>2.2043122458026883</v>
      </c>
      <c r="Q84">
        <v>3.5968028099231386E-2</v>
      </c>
      <c r="R84">
        <v>6.3618792045577521E-2</v>
      </c>
      <c r="S84"/>
      <c r="T84"/>
      <c r="U84"/>
      <c r="V84"/>
      <c r="W84"/>
    </row>
    <row r="85" spans="1:23" x14ac:dyDescent="0.35">
      <c r="A85" s="4">
        <v>0.88651626504423398</v>
      </c>
      <c r="B85" s="4">
        <f t="shared" si="6"/>
        <v>2.773032530088468</v>
      </c>
      <c r="C85" s="4">
        <v>2.5465283919445962</v>
      </c>
      <c r="D85" s="4">
        <f t="shared" si="7"/>
        <v>0.33534913758878659</v>
      </c>
      <c r="E85" s="4">
        <f t="shared" si="8"/>
        <v>0.49348587467502503</v>
      </c>
      <c r="F85" s="4">
        <f t="shared" si="9"/>
        <v>0.16549006248451767</v>
      </c>
      <c r="G85" s="4">
        <f t="shared" si="10"/>
        <v>0.11245904408154292</v>
      </c>
      <c r="H85" s="4">
        <f t="shared" si="10"/>
        <v>0.24352830850377452</v>
      </c>
      <c r="I85" s="4">
        <f t="shared" si="11"/>
        <v>0.50568115743812425</v>
      </c>
      <c r="J85" s="4"/>
      <c r="K85" s="4"/>
      <c r="L85" s="4"/>
      <c r="M85" s="4"/>
      <c r="O85">
        <v>59</v>
      </c>
      <c r="P85">
        <v>2.2208564886971844</v>
      </c>
      <c r="Q85">
        <v>0.5335956412009315</v>
      </c>
      <c r="R85">
        <v>0.94380236915779314</v>
      </c>
      <c r="S85"/>
      <c r="T85"/>
      <c r="U85"/>
      <c r="V85"/>
      <c r="W85"/>
    </row>
    <row r="86" spans="1:23" x14ac:dyDescent="0.35">
      <c r="A86" s="4">
        <v>0.887348302949857</v>
      </c>
      <c r="B86" s="4">
        <f t="shared" si="6"/>
        <v>2.774696605899714</v>
      </c>
      <c r="C86" s="4">
        <v>3.4093382374772823</v>
      </c>
      <c r="D86" s="4">
        <f t="shared" si="7"/>
        <v>0.33618117549440962</v>
      </c>
      <c r="E86" s="4">
        <f t="shared" si="8"/>
        <v>1.3562957202077111</v>
      </c>
      <c r="F86" s="4">
        <f t="shared" si="9"/>
        <v>0.45596108953746523</v>
      </c>
      <c r="G86" s="4">
        <f t="shared" si="10"/>
        <v>0.11301778275680305</v>
      </c>
      <c r="H86" s="4">
        <f t="shared" si="10"/>
        <v>1.8395380806537536</v>
      </c>
      <c r="I86" s="4">
        <f t="shared" si="11"/>
        <v>0.50819357093335293</v>
      </c>
      <c r="J86" s="4"/>
      <c r="K86" s="4"/>
      <c r="L86" s="4"/>
      <c r="M86" s="4"/>
      <c r="O86">
        <v>60</v>
      </c>
      <c r="P86">
        <v>2.2977208955617767</v>
      </c>
      <c r="Q86">
        <v>-0.63522167335001023</v>
      </c>
      <c r="R86">
        <v>-1.1235543808019226</v>
      </c>
      <c r="S86"/>
      <c r="T86"/>
      <c r="U86"/>
      <c r="V86"/>
      <c r="W86"/>
    </row>
    <row r="87" spans="1:23" x14ac:dyDescent="0.35">
      <c r="A87" s="4">
        <v>0.90279304590154996</v>
      </c>
      <c r="B87" s="4">
        <f t="shared" si="6"/>
        <v>2.8055860918031001</v>
      </c>
      <c r="C87" s="4">
        <v>3.2306690604869703</v>
      </c>
      <c r="D87" s="4">
        <f t="shared" si="7"/>
        <v>0.35162591844610258</v>
      </c>
      <c r="E87" s="4">
        <f t="shared" si="8"/>
        <v>1.1776265432173991</v>
      </c>
      <c r="F87" s="4">
        <f t="shared" si="9"/>
        <v>0.41408401484532686</v>
      </c>
      <c r="G87" s="4">
        <f t="shared" si="10"/>
        <v>0.12364078652306518</v>
      </c>
      <c r="H87" s="4">
        <f t="shared" si="10"/>
        <v>1.3868042752901608</v>
      </c>
      <c r="I87" s="4">
        <f t="shared" si="11"/>
        <v>0.55596076372664993</v>
      </c>
      <c r="J87" s="4"/>
      <c r="K87" s="4"/>
      <c r="L87" s="4"/>
      <c r="M87" s="4"/>
      <c r="O87">
        <v>61</v>
      </c>
      <c r="P87">
        <v>2.3052802585800087</v>
      </c>
      <c r="Q87">
        <v>-0.3291128035701929</v>
      </c>
      <c r="R87">
        <v>-0.58212140382298394</v>
      </c>
      <c r="S87"/>
      <c r="T87"/>
      <c r="U87"/>
      <c r="V87"/>
      <c r="W87"/>
    </row>
    <row r="88" spans="1:23" x14ac:dyDescent="0.35">
      <c r="A88" s="4">
        <v>0.91489524257110699</v>
      </c>
      <c r="B88" s="4">
        <f t="shared" si="6"/>
        <v>2.829790485142214</v>
      </c>
      <c r="C88" s="4">
        <v>3.6155109793721918</v>
      </c>
      <c r="D88" s="4">
        <f t="shared" si="7"/>
        <v>0.36372811511565961</v>
      </c>
      <c r="E88" s="4">
        <f t="shared" si="8"/>
        <v>1.5624684621026206</v>
      </c>
      <c r="F88" s="4">
        <f t="shared" si="9"/>
        <v>0.56831370864824959</v>
      </c>
      <c r="G88" s="4">
        <f t="shared" si="10"/>
        <v>0.13229814172559054</v>
      </c>
      <c r="H88" s="4">
        <f t="shared" si="10"/>
        <v>2.4413076950653281</v>
      </c>
      <c r="I88" s="4">
        <f t="shared" si="11"/>
        <v>0.59488925929514913</v>
      </c>
      <c r="J88" s="4"/>
      <c r="K88" s="4"/>
      <c r="L88" s="4"/>
      <c r="M88" s="4"/>
      <c r="O88">
        <v>62</v>
      </c>
      <c r="P88">
        <v>2.3108064090543241</v>
      </c>
      <c r="Q88">
        <v>-0.26609349104609281</v>
      </c>
      <c r="R88">
        <v>-0.47065539497576392</v>
      </c>
      <c r="S88"/>
      <c r="T88"/>
      <c r="U88"/>
      <c r="V88"/>
      <c r="W88"/>
    </row>
    <row r="89" spans="1:23" x14ac:dyDescent="0.35">
      <c r="A89" s="4">
        <v>0.92270839922070702</v>
      </c>
      <c r="B89" s="4">
        <f t="shared" si="6"/>
        <v>2.845416798441414</v>
      </c>
      <c r="C89" s="4">
        <v>3.4485864440638849</v>
      </c>
      <c r="D89" s="4">
        <f t="shared" si="7"/>
        <v>0.37154127176525964</v>
      </c>
      <c r="E89" s="4">
        <f t="shared" si="8"/>
        <v>1.3955439267943137</v>
      </c>
      <c r="F89" s="4">
        <f t="shared" si="9"/>
        <v>0.51850216536544369</v>
      </c>
      <c r="G89" s="4">
        <f t="shared" si="10"/>
        <v>0.13804291662494653</v>
      </c>
      <c r="H89" s="4">
        <f t="shared" si="10"/>
        <v>1.9475428516124929</v>
      </c>
      <c r="I89" s="4">
        <f t="shared" si="11"/>
        <v>0.62072110273693937</v>
      </c>
      <c r="J89" s="4"/>
      <c r="K89" s="4"/>
      <c r="L89" s="4"/>
      <c r="M89" s="4"/>
      <c r="O89">
        <v>63</v>
      </c>
      <c r="P89">
        <v>2.3383281357897614</v>
      </c>
      <c r="Q89">
        <v>-0.46475500147255833</v>
      </c>
      <c r="R89">
        <v>-0.82203983241040102</v>
      </c>
      <c r="S89"/>
      <c r="T89"/>
      <c r="U89"/>
      <c r="V89"/>
      <c r="W89"/>
    </row>
    <row r="90" spans="1:23" x14ac:dyDescent="0.35">
      <c r="A90" s="4">
        <v>0.93479960122752703</v>
      </c>
      <c r="B90" s="4">
        <f t="shared" si="6"/>
        <v>2.8695992024550541</v>
      </c>
      <c r="C90" s="4">
        <v>3.1359832000312475</v>
      </c>
      <c r="D90" s="4">
        <f t="shared" si="7"/>
        <v>0.38363247377207965</v>
      </c>
      <c r="E90" s="4">
        <f t="shared" si="8"/>
        <v>1.0829406827616763</v>
      </c>
      <c r="F90" s="4">
        <f t="shared" si="9"/>
        <v>0.4154512130762868</v>
      </c>
      <c r="G90" s="4">
        <f t="shared" si="10"/>
        <v>0.14717387493248538</v>
      </c>
      <c r="H90" s="4">
        <f t="shared" si="10"/>
        <v>1.1727605223803257</v>
      </c>
      <c r="I90" s="4">
        <f t="shared" si="11"/>
        <v>0.66177919284597087</v>
      </c>
      <c r="J90" s="4"/>
      <c r="K90" s="4"/>
      <c r="L90" s="4"/>
      <c r="M90" s="4"/>
      <c r="O90">
        <v>64</v>
      </c>
      <c r="P90">
        <v>2.3402136535049447</v>
      </c>
      <c r="Q90">
        <v>0.96413531001235953</v>
      </c>
      <c r="R90">
        <v>1.7053235062609799</v>
      </c>
      <c r="S90"/>
      <c r="T90"/>
      <c r="U90"/>
      <c r="V90"/>
      <c r="W90"/>
    </row>
    <row r="91" spans="1:23" x14ac:dyDescent="0.35">
      <c r="A91" s="4">
        <v>0.94123274690092795</v>
      </c>
      <c r="B91" s="4">
        <f t="shared" si="6"/>
        <v>2.8824654938018561</v>
      </c>
      <c r="C91" s="4">
        <v>2.0231331851617211</v>
      </c>
      <c r="D91" s="4">
        <f t="shared" si="7"/>
        <v>0.39006561944548057</v>
      </c>
      <c r="E91" s="4">
        <f t="shared" si="8"/>
        <v>-2.9909332107850073E-2</v>
      </c>
      <c r="F91" s="4">
        <f t="shared" si="9"/>
        <v>-1.1666602155849139E-2</v>
      </c>
      <c r="G91" s="4">
        <f t="shared" si="10"/>
        <v>0.15215118747338646</v>
      </c>
      <c r="H91" s="4">
        <f t="shared" si="10"/>
        <v>8.9456814713767129E-4</v>
      </c>
      <c r="I91" s="4">
        <f t="shared" si="11"/>
        <v>0.68416007992508521</v>
      </c>
      <c r="J91" s="4"/>
      <c r="K91" s="4"/>
      <c r="L91" s="4"/>
      <c r="M91" s="4"/>
      <c r="O91">
        <v>65</v>
      </c>
      <c r="P91">
        <v>2.3549274331448014</v>
      </c>
      <c r="Q91">
        <v>0.32014369931468911</v>
      </c>
      <c r="R91">
        <v>0.5662572153027855</v>
      </c>
      <c r="S91"/>
      <c r="T91"/>
      <c r="U91"/>
      <c r="V91"/>
      <c r="W91"/>
    </row>
    <row r="92" spans="1:23" x14ac:dyDescent="0.35">
      <c r="A92" s="4">
        <v>0.94870361207300202</v>
      </c>
      <c r="B92" s="4">
        <f t="shared" si="6"/>
        <v>2.8974072241460043</v>
      </c>
      <c r="C92" s="4">
        <v>3.2175904746723418</v>
      </c>
      <c r="D92" s="4">
        <f t="shared" si="7"/>
        <v>0.39753648461755464</v>
      </c>
      <c r="E92" s="4">
        <f t="shared" si="8"/>
        <v>1.1645479574027706</v>
      </c>
      <c r="F92" s="4">
        <f t="shared" si="9"/>
        <v>0.46295030115445118</v>
      </c>
      <c r="G92" s="4">
        <f t="shared" si="10"/>
        <v>0.15803525660208326</v>
      </c>
      <c r="H92" s="4">
        <f t="shared" si="10"/>
        <v>1.3561719450909653</v>
      </c>
      <c r="I92" s="4">
        <f t="shared" si="11"/>
        <v>0.71061827109811226</v>
      </c>
      <c r="J92" s="4"/>
      <c r="K92" s="4"/>
      <c r="L92" s="4"/>
      <c r="M92" s="4"/>
      <c r="O92">
        <v>66</v>
      </c>
      <c r="P92">
        <v>2.3731012424647555</v>
      </c>
      <c r="Q92">
        <v>0.36141078601867127</v>
      </c>
      <c r="R92">
        <v>0.63924876769215766</v>
      </c>
      <c r="S92"/>
      <c r="T92"/>
      <c r="U92"/>
      <c r="V92"/>
      <c r="W92"/>
    </row>
    <row r="93" spans="1:23" x14ac:dyDescent="0.35">
      <c r="A93" s="4">
        <v>0.94890870718962705</v>
      </c>
      <c r="B93" s="4">
        <f t="shared" si="6"/>
        <v>2.8978174143792543</v>
      </c>
      <c r="C93" s="4">
        <v>2.4499532445200733</v>
      </c>
      <c r="D93" s="4">
        <f t="shared" si="7"/>
        <v>0.39774157973417967</v>
      </c>
      <c r="E93" s="4">
        <f t="shared" si="8"/>
        <v>0.39691072725050214</v>
      </c>
      <c r="F93" s="4">
        <f t="shared" si="9"/>
        <v>0.15786789967005685</v>
      </c>
      <c r="G93" s="4">
        <f t="shared" si="10"/>
        <v>0.15819836424944081</v>
      </c>
      <c r="H93" s="4">
        <f t="shared" si="10"/>
        <v>0.15753812540652251</v>
      </c>
      <c r="I93" s="4">
        <f t="shared" si="11"/>
        <v>0.71135169778314589</v>
      </c>
      <c r="J93" s="4"/>
      <c r="K93" s="4"/>
      <c r="L93" s="4"/>
      <c r="M93" s="4"/>
      <c r="O93">
        <v>67</v>
      </c>
      <c r="P93">
        <v>2.4102553654664094</v>
      </c>
      <c r="Q93">
        <v>0.23612139700564505</v>
      </c>
      <c r="R93">
        <v>0.41764196836618878</v>
      </c>
      <c r="S93"/>
      <c r="T93"/>
      <c r="U93"/>
      <c r="V93"/>
      <c r="W93"/>
    </row>
    <row r="94" spans="1:23" x14ac:dyDescent="0.35">
      <c r="A94" s="4">
        <v>0.95204501584678303</v>
      </c>
      <c r="B94" s="4">
        <f t="shared" si="6"/>
        <v>2.9040900316935661</v>
      </c>
      <c r="C94" s="4">
        <v>3.407536823421573</v>
      </c>
      <c r="D94" s="4">
        <f t="shared" si="7"/>
        <v>0.40087788839133565</v>
      </c>
      <c r="E94" s="4">
        <f t="shared" si="8"/>
        <v>1.3544943061520018</v>
      </c>
      <c r="F94" s="4">
        <f t="shared" si="9"/>
        <v>0.54298681728830178</v>
      </c>
      <c r="G94" s="4">
        <f t="shared" si="10"/>
        <v>0.16070308140109615</v>
      </c>
      <c r="H94" s="4">
        <f t="shared" si="10"/>
        <v>1.8346548253981929</v>
      </c>
      <c r="I94" s="4">
        <f t="shared" si="11"/>
        <v>0.72261436036976545</v>
      </c>
      <c r="J94" s="4"/>
      <c r="K94" s="4"/>
      <c r="L94" s="4"/>
      <c r="M94" s="4"/>
      <c r="O94">
        <v>68</v>
      </c>
      <c r="P94">
        <v>2.4543211050785869</v>
      </c>
      <c r="Q94">
        <v>-0.63370311569147608</v>
      </c>
      <c r="R94">
        <v>-1.1208684174897006</v>
      </c>
      <c r="S94"/>
      <c r="T94"/>
      <c r="U94"/>
      <c r="V94"/>
      <c r="W94"/>
    </row>
    <row r="95" spans="1:23" x14ac:dyDescent="0.35">
      <c r="A95" s="4">
        <v>0.96001555850405995</v>
      </c>
      <c r="B95" s="4">
        <f t="shared" si="6"/>
        <v>2.9200311170081199</v>
      </c>
      <c r="C95" s="4">
        <v>2.1722029101342066</v>
      </c>
      <c r="D95" s="4">
        <f t="shared" si="7"/>
        <v>0.40884843104861257</v>
      </c>
      <c r="E95" s="4">
        <f t="shared" si="8"/>
        <v>0.11916039286463542</v>
      </c>
      <c r="F95" s="4">
        <f t="shared" si="9"/>
        <v>4.8718539665842484E-2</v>
      </c>
      <c r="G95" s="4">
        <f t="shared" si="10"/>
        <v>0.1671570395709121</v>
      </c>
      <c r="H95" s="4">
        <f t="shared" si="10"/>
        <v>1.4199199227654256E-2</v>
      </c>
      <c r="I95" s="4">
        <f t="shared" si="11"/>
        <v>0.75163510355697727</v>
      </c>
      <c r="J95" s="4"/>
      <c r="K95" s="4"/>
      <c r="L95" s="4"/>
      <c r="M95" s="4"/>
      <c r="O95">
        <v>69</v>
      </c>
      <c r="P95">
        <v>2.4575756489004572</v>
      </c>
      <c r="Q95">
        <v>0.91824856882484873</v>
      </c>
      <c r="R95">
        <v>1.624160896033819</v>
      </c>
      <c r="S95"/>
      <c r="T95"/>
      <c r="U95"/>
      <c r="V95"/>
      <c r="W95"/>
    </row>
    <row r="96" spans="1:23" x14ac:dyDescent="0.35">
      <c r="A96" s="4">
        <v>0.96199211090462999</v>
      </c>
      <c r="B96" s="4">
        <f t="shared" si="6"/>
        <v>2.9239842218092598</v>
      </c>
      <c r="C96" s="4">
        <v>2.2880938777215905</v>
      </c>
      <c r="D96" s="4">
        <f t="shared" si="7"/>
        <v>0.41082498344918261</v>
      </c>
      <c r="E96" s="4">
        <f t="shared" si="8"/>
        <v>0.23505136045201924</v>
      </c>
      <c r="F96" s="4">
        <f t="shared" si="9"/>
        <v>9.6564971267408664E-2</v>
      </c>
      <c r="G96" s="4">
        <f t="shared" si="10"/>
        <v>0.16877716702602116</v>
      </c>
      <c r="H96" s="4">
        <f t="shared" si="10"/>
        <v>5.5249142050345076E-2</v>
      </c>
      <c r="I96" s="4">
        <f t="shared" si="11"/>
        <v>0.75892013726313956</v>
      </c>
      <c r="J96" s="4"/>
      <c r="K96" s="4"/>
      <c r="L96" s="4"/>
      <c r="M96" s="4"/>
      <c r="O96">
        <v>70</v>
      </c>
      <c r="P96">
        <v>2.4638686803210654</v>
      </c>
      <c r="Q96">
        <v>0.15786910740505222</v>
      </c>
      <c r="R96">
        <v>0.27923248632686598</v>
      </c>
      <c r="S96"/>
      <c r="T96"/>
      <c r="U96"/>
      <c r="V96"/>
      <c r="W96"/>
    </row>
    <row r="97" spans="1:23" x14ac:dyDescent="0.35">
      <c r="A97" s="4">
        <v>0.97146714547164104</v>
      </c>
      <c r="B97" s="4">
        <f t="shared" si="6"/>
        <v>2.9429342909432821</v>
      </c>
      <c r="C97" s="4">
        <v>3.5961786641211115</v>
      </c>
      <c r="D97" s="4">
        <f t="shared" si="7"/>
        <v>0.42030001801619365</v>
      </c>
      <c r="E97" s="4">
        <f t="shared" si="8"/>
        <v>1.5431361468515403</v>
      </c>
      <c r="F97" s="4">
        <f t="shared" si="9"/>
        <v>0.64858015032314209</v>
      </c>
      <c r="G97" s="4">
        <f t="shared" si="10"/>
        <v>0.17665210514441271</v>
      </c>
      <c r="H97" s="4">
        <f t="shared" si="10"/>
        <v>2.3812691677198186</v>
      </c>
      <c r="I97" s="4">
        <f t="shared" si="11"/>
        <v>0.79433043133939329</v>
      </c>
      <c r="J97" s="4"/>
      <c r="K97" s="4"/>
      <c r="L97" s="4"/>
      <c r="M97" s="4"/>
      <c r="O97">
        <v>71</v>
      </c>
      <c r="P97">
        <v>2.4981474219364221</v>
      </c>
      <c r="Q97">
        <v>0.49474149452821692</v>
      </c>
      <c r="R97">
        <v>0.87507872741518067</v>
      </c>
      <c r="S97"/>
      <c r="T97"/>
      <c r="U97"/>
      <c r="V97"/>
      <c r="W97"/>
    </row>
    <row r="98" spans="1:23" x14ac:dyDescent="0.35">
      <c r="A98" s="4">
        <v>0.97186260745285202</v>
      </c>
      <c r="B98" s="4">
        <f t="shared" si="6"/>
        <v>2.943725214905704</v>
      </c>
      <c r="C98" s="4">
        <v>3.0696510025048775</v>
      </c>
      <c r="D98" s="4">
        <f t="shared" si="7"/>
        <v>0.42069547999740464</v>
      </c>
      <c r="E98" s="4">
        <f t="shared" si="8"/>
        <v>1.0166084852353063</v>
      </c>
      <c r="F98" s="4">
        <f t="shared" si="9"/>
        <v>0.42768259466550163</v>
      </c>
      <c r="G98" s="4">
        <f t="shared" si="10"/>
        <v>0.17698468689024668</v>
      </c>
      <c r="H98" s="4">
        <f t="shared" si="10"/>
        <v>1.0334928122524241</v>
      </c>
      <c r="I98" s="4">
        <f t="shared" si="11"/>
        <v>0.79582591197013919</v>
      </c>
      <c r="J98" s="4"/>
      <c r="K98" s="4"/>
      <c r="L98" s="4"/>
      <c r="M98" s="4"/>
      <c r="O98">
        <v>72</v>
      </c>
      <c r="P98">
        <v>2.5082926846549896</v>
      </c>
      <c r="Q98">
        <v>0.66943014294366776</v>
      </c>
      <c r="R98">
        <v>1.1840609369932213</v>
      </c>
      <c r="S98"/>
      <c r="T98"/>
      <c r="U98"/>
      <c r="V98"/>
      <c r="W98"/>
    </row>
    <row r="99" spans="1:23" x14ac:dyDescent="0.35">
      <c r="A99" s="4">
        <v>0.973332777141377</v>
      </c>
      <c r="B99" s="4">
        <f t="shared" si="6"/>
        <v>2.9466655542827542</v>
      </c>
      <c r="C99" s="4">
        <v>2.2946306966894214</v>
      </c>
      <c r="D99" s="4">
        <f t="shared" si="7"/>
        <v>0.42216564968592962</v>
      </c>
      <c r="E99" s="4">
        <f t="shared" si="8"/>
        <v>0.24158817941985022</v>
      </c>
      <c r="F99" s="4">
        <f t="shared" si="9"/>
        <v>0.101990230721222</v>
      </c>
      <c r="G99" s="4">
        <f t="shared" si="10"/>
        <v>0.17822383577474304</v>
      </c>
      <c r="H99" s="4">
        <f t="shared" si="10"/>
        <v>5.8364848435397743E-2</v>
      </c>
      <c r="I99" s="4">
        <f t="shared" si="11"/>
        <v>0.80139784482149701</v>
      </c>
      <c r="J99" s="4"/>
      <c r="K99" s="4"/>
      <c r="L99" s="4"/>
      <c r="M99" s="4"/>
      <c r="O99">
        <v>73</v>
      </c>
      <c r="P99">
        <v>2.5604668269532662</v>
      </c>
      <c r="Q99">
        <v>0.5611400988533366</v>
      </c>
      <c r="R99">
        <v>0.99252189079968223</v>
      </c>
      <c r="S99"/>
      <c r="T99"/>
      <c r="U99"/>
      <c r="V99"/>
      <c r="W99"/>
    </row>
    <row r="100" spans="1:23" x14ac:dyDescent="0.35">
      <c r="A100" s="4">
        <v>0.976236742385303</v>
      </c>
      <c r="B100" s="4">
        <f t="shared" si="6"/>
        <v>2.9524734847706062</v>
      </c>
      <c r="C100" s="4">
        <v>3.7422269150825405</v>
      </c>
      <c r="D100" s="4">
        <f t="shared" si="7"/>
        <v>0.42506961492985562</v>
      </c>
      <c r="E100" s="4">
        <f t="shared" si="8"/>
        <v>1.6891843978129693</v>
      </c>
      <c r="F100" s="4">
        <f t="shared" si="9"/>
        <v>0.71802096152387884</v>
      </c>
      <c r="G100" s="4">
        <f t="shared" si="10"/>
        <v>0.18068417753661573</v>
      </c>
      <c r="H100" s="4">
        <f t="shared" si="10"/>
        <v>2.8533439298147636</v>
      </c>
      <c r="I100" s="4">
        <f t="shared" si="11"/>
        <v>0.81246096989070027</v>
      </c>
      <c r="J100" s="4"/>
      <c r="K100" s="4"/>
      <c r="L100" s="4"/>
      <c r="M100" s="4"/>
      <c r="O100">
        <v>74</v>
      </c>
      <c r="P100">
        <v>2.569959881754317</v>
      </c>
      <c r="Q100">
        <v>4.3331506739874293E-3</v>
      </c>
      <c r="R100">
        <v>7.6643014977084952E-3</v>
      </c>
      <c r="S100"/>
      <c r="T100"/>
      <c r="U100"/>
      <c r="V100"/>
      <c r="W100"/>
    </row>
    <row r="101" spans="1:23" x14ac:dyDescent="0.35">
      <c r="A101" s="4">
        <v>0.99568400134756196</v>
      </c>
      <c r="B101" s="4">
        <f t="shared" si="6"/>
        <v>2.9913680026951237</v>
      </c>
      <c r="C101" s="4">
        <v>3.2404429395908103</v>
      </c>
      <c r="D101" s="4">
        <f t="shared" si="7"/>
        <v>0.44451687389211458</v>
      </c>
      <c r="E101" s="4">
        <f t="shared" si="8"/>
        <v>1.1874004223212391</v>
      </c>
      <c r="F101" s="4">
        <f t="shared" si="9"/>
        <v>0.52781952378841379</v>
      </c>
      <c r="G101" s="4">
        <f t="shared" si="10"/>
        <v>0.1975952511748181</v>
      </c>
      <c r="H101" s="4">
        <f t="shared" si="10"/>
        <v>1.4099197629286571</v>
      </c>
      <c r="I101" s="4">
        <f t="shared" si="11"/>
        <v>0.88850297576696236</v>
      </c>
      <c r="J101" s="4"/>
      <c r="K101" s="4"/>
      <c r="L101" s="4"/>
      <c r="M101" s="4"/>
      <c r="O101">
        <v>75</v>
      </c>
      <c r="P101">
        <v>2.5808268389053879</v>
      </c>
      <c r="Q101">
        <v>0.68104122828809688</v>
      </c>
      <c r="R101">
        <v>1.2045981547109332</v>
      </c>
      <c r="S101"/>
      <c r="T101"/>
      <c r="U101"/>
      <c r="V101"/>
      <c r="W101"/>
    </row>
    <row r="102" spans="1:23" x14ac:dyDescent="0.35">
      <c r="O102">
        <v>76</v>
      </c>
      <c r="P102">
        <v>2.6179550855360354</v>
      </c>
      <c r="Q102">
        <v>-0.5712302055311369</v>
      </c>
      <c r="R102">
        <v>-1.0103688630240613</v>
      </c>
      <c r="S102"/>
      <c r="T102"/>
      <c r="U102"/>
      <c r="V102"/>
      <c r="W102"/>
    </row>
    <row r="103" spans="1:23" x14ac:dyDescent="0.35">
      <c r="O103">
        <v>77</v>
      </c>
      <c r="P103">
        <v>2.6497910831391147</v>
      </c>
      <c r="Q103">
        <v>-0.92494087362316324</v>
      </c>
      <c r="R103">
        <v>-1.6359979738434498</v>
      </c>
      <c r="S103"/>
      <c r="T103"/>
      <c r="U103"/>
      <c r="V103"/>
      <c r="W103"/>
    </row>
    <row r="104" spans="1:23" x14ac:dyDescent="0.35">
      <c r="O104">
        <v>78</v>
      </c>
      <c r="P104">
        <v>2.6519035514450469</v>
      </c>
      <c r="Q104">
        <v>-0.76562338800834095</v>
      </c>
      <c r="R104">
        <v>-1.3542036547723342</v>
      </c>
      <c r="S104"/>
      <c r="T104"/>
      <c r="U104"/>
      <c r="V104"/>
      <c r="W104"/>
    </row>
    <row r="105" spans="1:23" x14ac:dyDescent="0.35">
      <c r="O105">
        <v>79</v>
      </c>
      <c r="P105">
        <v>2.6781899933120505</v>
      </c>
      <c r="Q105">
        <v>-0.37862046982669106</v>
      </c>
      <c r="R105">
        <v>-0.66968855973001895</v>
      </c>
      <c r="S105"/>
      <c r="T105"/>
      <c r="U105"/>
      <c r="V105"/>
      <c r="W105"/>
    </row>
    <row r="106" spans="1:23" x14ac:dyDescent="0.35">
      <c r="O106">
        <v>80</v>
      </c>
      <c r="P106">
        <v>2.7228925216196966</v>
      </c>
      <c r="Q106">
        <v>0.91309740517270388</v>
      </c>
      <c r="R106">
        <v>1.615049726295116</v>
      </c>
      <c r="S106"/>
      <c r="T106"/>
      <c r="U106"/>
      <c r="V106"/>
      <c r="W106"/>
    </row>
    <row r="107" spans="1:23" x14ac:dyDescent="0.35">
      <c r="O107">
        <v>81</v>
      </c>
      <c r="P107">
        <v>2.7341650453181812</v>
      </c>
      <c r="Q107">
        <v>-0.51537859718132051</v>
      </c>
      <c r="R107">
        <v>-0.91158079915758705</v>
      </c>
      <c r="S107"/>
      <c r="T107"/>
      <c r="U107"/>
      <c r="V107"/>
      <c r="W107"/>
    </row>
    <row r="108" spans="1:23" x14ac:dyDescent="0.35">
      <c r="O108">
        <v>82</v>
      </c>
      <c r="P108">
        <v>2.7440299275741022</v>
      </c>
      <c r="Q108">
        <v>-0.70738268197833731</v>
      </c>
      <c r="R108">
        <v>-1.2511898516445059</v>
      </c>
      <c r="S108"/>
      <c r="T108"/>
      <c r="U108"/>
      <c r="V108"/>
      <c r="W108"/>
    </row>
    <row r="109" spans="1:23" x14ac:dyDescent="0.35">
      <c r="O109">
        <v>83</v>
      </c>
      <c r="P109">
        <v>2.7537537240983525</v>
      </c>
      <c r="Q109">
        <v>-0.81669366123457254</v>
      </c>
      <c r="R109">
        <v>-1.4445346866300379</v>
      </c>
      <c r="S109"/>
      <c r="T109"/>
      <c r="U109"/>
      <c r="V109"/>
      <c r="W109"/>
    </row>
    <row r="110" spans="1:23" x14ac:dyDescent="0.35">
      <c r="O110">
        <v>84</v>
      </c>
      <c r="P110">
        <v>2.7641551366472084</v>
      </c>
      <c r="Q110">
        <v>-0.21762674470261212</v>
      </c>
      <c r="R110">
        <v>-0.38492937607239391</v>
      </c>
      <c r="S110"/>
      <c r="T110"/>
      <c r="U110"/>
      <c r="V110"/>
      <c r="W110"/>
    </row>
    <row r="111" spans="1:23" x14ac:dyDescent="0.35">
      <c r="O111">
        <v>85</v>
      </c>
      <c r="P111">
        <v>2.7659194848687165</v>
      </c>
      <c r="Q111">
        <v>0.64341875260856574</v>
      </c>
      <c r="R111">
        <v>1.1380530427606055</v>
      </c>
      <c r="S111"/>
      <c r="T111"/>
      <c r="U111"/>
      <c r="V111"/>
      <c r="W111"/>
    </row>
    <row r="112" spans="1:23" x14ac:dyDescent="0.35">
      <c r="O112">
        <v>86</v>
      </c>
      <c r="P112">
        <v>2.7986702821272447</v>
      </c>
      <c r="Q112">
        <v>0.43199877835972567</v>
      </c>
      <c r="R112">
        <v>0.76410195100459843</v>
      </c>
      <c r="S112"/>
      <c r="T112"/>
      <c r="U112"/>
      <c r="V112"/>
      <c r="W112"/>
    </row>
    <row r="113" spans="15:23" x14ac:dyDescent="0.35">
      <c r="O113">
        <v>87</v>
      </c>
      <c r="P113">
        <v>2.8243331624190824</v>
      </c>
      <c r="Q113">
        <v>0.7911778169531094</v>
      </c>
      <c r="R113">
        <v>1.3994032941964218</v>
      </c>
      <c r="S113"/>
      <c r="T113"/>
      <c r="U113"/>
      <c r="V113"/>
      <c r="W113"/>
    </row>
    <row r="114" spans="15:23" x14ac:dyDescent="0.35">
      <c r="O114">
        <v>88</v>
      </c>
      <c r="P114">
        <v>2.8409010723014623</v>
      </c>
      <c r="Q114">
        <v>0.60768537176242265</v>
      </c>
      <c r="R114">
        <v>1.0748492852773093</v>
      </c>
      <c r="S114"/>
      <c r="T114"/>
      <c r="U114"/>
      <c r="V114"/>
      <c r="W114"/>
    </row>
    <row r="115" spans="15:23" x14ac:dyDescent="0.35">
      <c r="O115">
        <v>89</v>
      </c>
      <c r="P115">
        <v>2.866540638254476</v>
      </c>
      <c r="Q115">
        <v>0.26944256177677151</v>
      </c>
      <c r="R115">
        <v>0.47657909570723467</v>
      </c>
      <c r="S115"/>
      <c r="T115"/>
      <c r="U115"/>
      <c r="V115"/>
      <c r="W115"/>
    </row>
    <row r="116" spans="15:23" x14ac:dyDescent="0.35">
      <c r="O116">
        <v>90</v>
      </c>
      <c r="P116">
        <v>2.8801822152197332</v>
      </c>
      <c r="Q116">
        <v>-0.85704903005801203</v>
      </c>
      <c r="R116">
        <v>-1.5159136293404347</v>
      </c>
      <c r="S116"/>
      <c r="T116"/>
      <c r="U116"/>
      <c r="V116"/>
      <c r="W116"/>
    </row>
    <row r="117" spans="15:23" x14ac:dyDescent="0.35">
      <c r="O117">
        <v>91</v>
      </c>
      <c r="P117">
        <v>2.8960242911520866</v>
      </c>
      <c r="Q117">
        <v>0.32156618352025523</v>
      </c>
      <c r="R117">
        <v>0.56877324778063942</v>
      </c>
      <c r="S117"/>
      <c r="T117"/>
      <c r="U117"/>
      <c r="V117"/>
      <c r="W117"/>
    </row>
    <row r="118" spans="15:23" x14ac:dyDescent="0.35">
      <c r="O118">
        <v>92</v>
      </c>
      <c r="P118">
        <v>2.8964591982660677</v>
      </c>
      <c r="Q118">
        <v>-0.44650595374599433</v>
      </c>
      <c r="R118">
        <v>-0.78976165554890931</v>
      </c>
      <c r="S118"/>
      <c r="T118"/>
      <c r="U118"/>
      <c r="V118"/>
      <c r="W118"/>
    </row>
    <row r="119" spans="15:23" x14ac:dyDescent="0.35">
      <c r="O119">
        <v>93</v>
      </c>
      <c r="P119">
        <v>2.903109785413549</v>
      </c>
      <c r="Q119">
        <v>0.50442703800802402</v>
      </c>
      <c r="R119">
        <v>0.89221012463246141</v>
      </c>
      <c r="S119"/>
      <c r="T119"/>
      <c r="U119"/>
      <c r="V119"/>
      <c r="W119"/>
    </row>
    <row r="120" spans="15:23" x14ac:dyDescent="0.35">
      <c r="O120">
        <v>94</v>
      </c>
      <c r="P120">
        <v>2.9200114345653283</v>
      </c>
      <c r="Q120">
        <v>-0.74780852443112167</v>
      </c>
      <c r="R120">
        <v>-1.3226934452575771</v>
      </c>
      <c r="S120"/>
      <c r="T120"/>
      <c r="U120"/>
      <c r="V120"/>
      <c r="W120"/>
    </row>
    <row r="121" spans="15:23" x14ac:dyDescent="0.35">
      <c r="O121">
        <v>95</v>
      </c>
      <c r="P121">
        <v>2.9242027420635752</v>
      </c>
      <c r="Q121">
        <v>-0.63610886434198477</v>
      </c>
      <c r="R121">
        <v>-1.1251236083132952</v>
      </c>
      <c r="S121"/>
      <c r="T121"/>
      <c r="U121"/>
      <c r="V121"/>
      <c r="W121"/>
    </row>
    <row r="122" spans="15:23" x14ac:dyDescent="0.35">
      <c r="O122">
        <v>96</v>
      </c>
      <c r="P122">
        <v>2.944294687723811</v>
      </c>
      <c r="Q122">
        <v>0.65188397639730056</v>
      </c>
      <c r="R122">
        <v>1.1530259879092526</v>
      </c>
      <c r="S122"/>
      <c r="T122"/>
      <c r="U122"/>
      <c r="V122"/>
      <c r="W122"/>
    </row>
    <row r="123" spans="15:23" x14ac:dyDescent="0.35">
      <c r="O123">
        <v>97</v>
      </c>
      <c r="P123">
        <v>2.945133270483693</v>
      </c>
      <c r="Q123">
        <v>0.12451773202118455</v>
      </c>
      <c r="R123">
        <v>0.22024192367698828</v>
      </c>
      <c r="S123"/>
      <c r="T123"/>
      <c r="U123"/>
      <c r="V123"/>
      <c r="W123"/>
    </row>
    <row r="124" spans="15:23" x14ac:dyDescent="0.35">
      <c r="O124">
        <v>98</v>
      </c>
      <c r="P124">
        <v>2.9482507862335576</v>
      </c>
      <c r="Q124">
        <v>-0.6536200895441362</v>
      </c>
      <c r="R124">
        <v>-1.1560967545621093</v>
      </c>
      <c r="S124"/>
      <c r="T124"/>
      <c r="U124"/>
      <c r="V124"/>
      <c r="W124"/>
    </row>
    <row r="125" spans="15:23" x14ac:dyDescent="0.35">
      <c r="O125">
        <v>99</v>
      </c>
      <c r="P125">
        <v>2.9544086858662744</v>
      </c>
      <c r="Q125">
        <v>0.7878182292162661</v>
      </c>
      <c r="R125">
        <v>1.3934609914101961</v>
      </c>
      <c r="S125"/>
      <c r="T125"/>
      <c r="U125"/>
      <c r="V125"/>
      <c r="W125"/>
    </row>
    <row r="126" spans="15:23" ht="13.15" thickBot="1" x14ac:dyDescent="0.4">
      <c r="O126" s="1">
        <v>100</v>
      </c>
      <c r="P126" s="1">
        <v>2.9956468752941681</v>
      </c>
      <c r="Q126" s="1">
        <v>0.24479606429664225</v>
      </c>
      <c r="R126" s="1">
        <v>0.4329853687029539</v>
      </c>
      <c r="S126"/>
      <c r="T126"/>
      <c r="U126"/>
      <c r="V126"/>
      <c r="W126"/>
    </row>
  </sheetData>
  <mergeCells count="4">
    <mergeCell ref="K3:M3"/>
    <mergeCell ref="K12:M12"/>
    <mergeCell ref="K15:M15"/>
    <mergeCell ref="K22:M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A438-3B6F-4A97-A085-678120ACED99}">
  <dimension ref="B3:L19"/>
  <sheetViews>
    <sheetView zoomScale="120" zoomScaleNormal="120" workbookViewId="0">
      <selection activeCell="D22" sqref="D22"/>
    </sheetView>
  </sheetViews>
  <sheetFormatPr defaultRowHeight="12.75" x14ac:dyDescent="0.35"/>
  <cols>
    <col min="2" max="2" width="23" customWidth="1"/>
    <col min="3" max="4" width="12" bestFit="1" customWidth="1"/>
    <col min="5" max="5" width="12.73046875" customWidth="1"/>
    <col min="6" max="9" width="12" bestFit="1" customWidth="1"/>
    <col min="10" max="10" width="11" bestFit="1" customWidth="1"/>
    <col min="11" max="12" width="12" bestFit="1" customWidth="1"/>
  </cols>
  <sheetData>
    <row r="3" spans="2:12" x14ac:dyDescent="0.35">
      <c r="B3" s="11"/>
      <c r="C3" s="34" t="s">
        <v>54</v>
      </c>
      <c r="D3" s="32"/>
      <c r="E3" s="34" t="s">
        <v>55</v>
      </c>
      <c r="F3" s="32"/>
      <c r="G3" s="34" t="s">
        <v>56</v>
      </c>
      <c r="H3" s="32"/>
      <c r="I3" s="34" t="s">
        <v>57</v>
      </c>
      <c r="J3" s="32"/>
      <c r="K3" s="34" t="s">
        <v>58</v>
      </c>
      <c r="L3" s="32"/>
    </row>
    <row r="4" spans="2:12" x14ac:dyDescent="0.35">
      <c r="B4" s="11"/>
      <c r="C4" s="7" t="s">
        <v>42</v>
      </c>
      <c r="D4" s="7" t="s">
        <v>59</v>
      </c>
      <c r="E4" s="7" t="s">
        <v>42</v>
      </c>
      <c r="F4" s="7" t="s">
        <v>59</v>
      </c>
      <c r="G4" s="7" t="s">
        <v>42</v>
      </c>
      <c r="H4" s="7" t="s">
        <v>59</v>
      </c>
      <c r="I4" s="7" t="s">
        <v>42</v>
      </c>
      <c r="J4" s="7" t="s">
        <v>59</v>
      </c>
      <c r="K4" s="7" t="s">
        <v>42</v>
      </c>
      <c r="L4" s="7" t="s">
        <v>59</v>
      </c>
    </row>
    <row r="5" spans="2:12" x14ac:dyDescent="0.35">
      <c r="B5" s="7" t="s">
        <v>60</v>
      </c>
      <c r="C5" s="11">
        <f>'Variant 1'!P19</f>
        <v>0.99910376643428722</v>
      </c>
      <c r="D5" s="11">
        <f>'Variant 1'!P20</f>
        <v>2.0425491637047841</v>
      </c>
      <c r="E5" s="11">
        <f>'Variant 2'!P19</f>
        <v>1.0308645697656815</v>
      </c>
      <c r="F5" s="11">
        <f>'Variant 2'!P20</f>
        <v>1.8060452681800145</v>
      </c>
      <c r="G5" s="11">
        <f>'Variant 3'!P19</f>
        <v>0.91313247507833561</v>
      </c>
      <c r="H5" s="11">
        <f>'Variant 3'!P20</f>
        <v>2.1145645630868559</v>
      </c>
      <c r="I5" s="11">
        <f>'Variant 4'!P19</f>
        <v>0.91879642801023786</v>
      </c>
      <c r="J5" s="11">
        <f>'Variant 4'!P20</f>
        <v>2.2010712426926067</v>
      </c>
      <c r="K5" s="11">
        <f>'Variant 5'!P19</f>
        <v>0.88428477858022925</v>
      </c>
      <c r="L5" s="11">
        <f>'Variant 5'!P20</f>
        <v>2.1205142332872824</v>
      </c>
    </row>
    <row r="6" spans="2:12" x14ac:dyDescent="0.35">
      <c r="B6" s="7" t="s">
        <v>61</v>
      </c>
      <c r="C6" s="11">
        <f>'Variant 1'!Q19</f>
        <v>5.7967532678991629E-2</v>
      </c>
      <c r="D6" s="11">
        <f>'Variant 1'!Q20</f>
        <v>9.3017223444535821E-2</v>
      </c>
      <c r="E6" s="11">
        <f>'Variant 2'!Q19</f>
        <v>6.9248533780214089E-2</v>
      </c>
      <c r="F6" s="11">
        <f>'Variant 2'!Q20</f>
        <v>0.11111920832495764</v>
      </c>
      <c r="G6" s="11">
        <f>'Variant 3'!Q19</f>
        <v>8.8579219402603188E-2</v>
      </c>
      <c r="H6" s="11">
        <f>'Variant 3'!Q20</f>
        <v>0.1421380669993669</v>
      </c>
      <c r="I6" s="11">
        <f>'Variant 4'!Q19</f>
        <v>0.11309461261711219</v>
      </c>
      <c r="J6" s="11">
        <f>'Variant 4'!Q20</f>
        <v>0.18147653291428895</v>
      </c>
      <c r="K6" s="11">
        <f>'Variant 5'!Q19</f>
        <v>0.12176359318731216</v>
      </c>
      <c r="L6" s="11">
        <f>'Variant 5'!Q20</f>
        <v>0.19538715607639687</v>
      </c>
    </row>
    <row r="7" spans="2:12" x14ac:dyDescent="0.35">
      <c r="B7" s="7" t="s">
        <v>62</v>
      </c>
      <c r="C7" s="11">
        <f>'Variant 1'!R19</f>
        <v>17.235575161824656</v>
      </c>
      <c r="D7" s="11">
        <f>'Variant 1'!R20</f>
        <v>21.958827495240303</v>
      </c>
      <c r="E7" s="11">
        <f>'Variant 2'!R19</f>
        <v>14.886446159820693</v>
      </c>
      <c r="F7" s="11">
        <f>'Variant 2'!R20</f>
        <v>16.253222961222018</v>
      </c>
      <c r="G7" s="11">
        <f>'Variant 3'!R19</f>
        <v>10.30865344306139</v>
      </c>
      <c r="H7" s="11">
        <f>'Variant 3'!R20</f>
        <v>14.876834951584605</v>
      </c>
      <c r="I7" s="11">
        <f>'Variant 4'!R19</f>
        <v>8.1241396627872273</v>
      </c>
      <c r="J7" s="11">
        <f>'Variant 4'!R20</f>
        <v>12.128682465694718</v>
      </c>
      <c r="K7" s="11">
        <f>'Variant 5'!R19</f>
        <v>7.2623085064507791</v>
      </c>
      <c r="L7" s="11">
        <f>'Variant 5'!R20</f>
        <v>10.852884477514765</v>
      </c>
    </row>
    <row r="8" spans="2:12" x14ac:dyDescent="0.35">
      <c r="B8" s="7" t="s">
        <v>63</v>
      </c>
      <c r="C8" s="11">
        <f>'Variant 1'!S19</f>
        <v>1.9907743539552997E-31</v>
      </c>
      <c r="D8" s="11">
        <f>'Variant 1'!S20</f>
        <v>1.2579082976370686E-39</v>
      </c>
      <c r="E8" s="11">
        <f>'Variant 2'!S19</f>
        <v>6.7106311620120934E-27</v>
      </c>
      <c r="F8" s="11">
        <f>'Variant 2'!S20</f>
        <v>1.4310841720379963E-29</v>
      </c>
      <c r="G8" s="11">
        <f>'Variant 3'!S19</f>
        <v>2.5907492692379722E-17</v>
      </c>
      <c r="H8" s="11">
        <f>'Variant 3'!S20</f>
        <v>7.0129766460018659E-27</v>
      </c>
      <c r="I8" s="11">
        <f>'Variant 4'!S19</f>
        <v>1.3776911961613157E-12</v>
      </c>
      <c r="J8" s="11">
        <f>'Variant 4'!S20</f>
        <v>3.199341897937084E-21</v>
      </c>
      <c r="K8" s="11">
        <f>'Variant 5'!S19</f>
        <v>9.1674771144845568E-11</v>
      </c>
      <c r="L8" s="11">
        <f>'Variant 5'!S20</f>
        <v>1.7225358732499187E-18</v>
      </c>
    </row>
    <row r="9" spans="2:12" x14ac:dyDescent="0.35">
      <c r="B9" s="7" t="s">
        <v>37</v>
      </c>
      <c r="C9" s="11">
        <f>'Variant 1'!T19</f>
        <v>0.88406908441467169</v>
      </c>
      <c r="D9" s="11">
        <f>'Variant 1'!T20</f>
        <v>1.8579595110703597</v>
      </c>
      <c r="E9" s="11">
        <f>'Variant 2'!T19</f>
        <v>0.8934431082064157</v>
      </c>
      <c r="F9" s="11">
        <f>'Variant 2'!T20</f>
        <v>1.5855328156883886</v>
      </c>
      <c r="G9" s="11">
        <f>'Variant 3'!T19</f>
        <v>0.73734989702810361</v>
      </c>
      <c r="H9" s="11">
        <f>'Variant 3'!T20</f>
        <v>1.8324961950798666</v>
      </c>
      <c r="I9" s="11">
        <f>'Variant 4'!T19</f>
        <v>0.69436384999133471</v>
      </c>
      <c r="J9" s="11">
        <f>'Variant 4'!T20</f>
        <v>1.8409369693671636</v>
      </c>
      <c r="K9" s="11">
        <f>'Variant 5'!T19</f>
        <v>0.64264889075599796</v>
      </c>
      <c r="L9" s="11">
        <f>'Variant 5'!T20</f>
        <v>1.7327747810247043</v>
      </c>
    </row>
    <row r="10" spans="2:12" x14ac:dyDescent="0.35">
      <c r="B10" s="7" t="s">
        <v>38</v>
      </c>
      <c r="C10" s="11">
        <f>'Variant 1'!U19</f>
        <v>1.1141384484539028</v>
      </c>
      <c r="D10" s="11">
        <f>'Variant 1'!U20</f>
        <v>2.2271388163392087</v>
      </c>
      <c r="E10" s="11">
        <f>'Variant 2'!U19</f>
        <v>1.1682860313249475</v>
      </c>
      <c r="F10" s="11">
        <f>'Variant 2'!U20</f>
        <v>2.0265577206716405</v>
      </c>
      <c r="G10" s="11">
        <f>'Variant 3'!U19</f>
        <v>1.0889150531285676</v>
      </c>
      <c r="H10" s="11">
        <f>'Variant 3'!U20</f>
        <v>2.396632931093845</v>
      </c>
      <c r="I10" s="11">
        <f>'Variant 4'!U19</f>
        <v>1.143229006029141</v>
      </c>
      <c r="J10" s="11">
        <f>'Variant 4'!U20</f>
        <v>2.5612055160180498</v>
      </c>
      <c r="K10" s="11">
        <f>'Variant 5'!U19</f>
        <v>1.1259206664044605</v>
      </c>
      <c r="L10" s="11">
        <f>'Variant 5'!U20</f>
        <v>2.5082536855498607</v>
      </c>
    </row>
    <row r="11" spans="2:12" x14ac:dyDescent="0.35">
      <c r="B11" s="11" t="s">
        <v>14</v>
      </c>
      <c r="C11" s="32">
        <f>'Variant 1'!P6</f>
        <v>0.91164129237538782</v>
      </c>
      <c r="D11" s="32"/>
      <c r="E11" s="32">
        <f>'Variant 2'!P6</f>
        <v>0.85405315493645573</v>
      </c>
      <c r="F11" s="32"/>
      <c r="G11" s="32">
        <f>'Variant 3'!P6</f>
        <v>0.83252510027440785</v>
      </c>
      <c r="H11" s="32"/>
      <c r="I11" s="32">
        <f>'Variant 4'!P6</f>
        <v>0.77470720570587259</v>
      </c>
      <c r="J11" s="32"/>
      <c r="K11" s="33">
        <f>'Variant 5'!P6</f>
        <v>0.73881286987893835</v>
      </c>
      <c r="L11" s="32"/>
    </row>
    <row r="12" spans="2:12" x14ac:dyDescent="0.35">
      <c r="B12" s="11" t="s">
        <v>15</v>
      </c>
      <c r="C12" s="32">
        <f>'Variant 1'!P7</f>
        <v>0.83108984596386737</v>
      </c>
      <c r="D12" s="32"/>
      <c r="E12" s="32">
        <f>'Variant 2'!P7</f>
        <v>0.72940679145691356</v>
      </c>
      <c r="F12" s="32"/>
      <c r="G12" s="32">
        <f>'Variant 3'!P7</f>
        <v>0.69309804258691277</v>
      </c>
      <c r="H12" s="32"/>
      <c r="I12" s="32">
        <f>'Variant 4'!P7</f>
        <v>0.60017125457260112</v>
      </c>
      <c r="J12" s="32"/>
      <c r="K12" s="33">
        <f>'Variant 5'!P7</f>
        <v>0.54584445669875303</v>
      </c>
      <c r="L12" s="32"/>
    </row>
    <row r="13" spans="2:12" x14ac:dyDescent="0.35">
      <c r="B13" s="11" t="s">
        <v>17</v>
      </c>
      <c r="C13" s="32">
        <f>'Variant 1'!P8</f>
        <v>0.82936627296349874</v>
      </c>
      <c r="D13" s="32"/>
      <c r="E13" s="32">
        <f>'Variant 2'!P8</f>
        <v>0.7266456362676984</v>
      </c>
      <c r="F13" s="32"/>
      <c r="G13" s="32">
        <f>'Variant 3'!P8</f>
        <v>0.68996638996024862</v>
      </c>
      <c r="H13" s="32"/>
      <c r="I13" s="32">
        <f>'Variant 4'!P8</f>
        <v>0.59609136941517871</v>
      </c>
      <c r="J13" s="32"/>
      <c r="K13" s="33">
        <f>'Variant 5'!P8</f>
        <v>0.54121021646098522</v>
      </c>
      <c r="L13" s="32"/>
    </row>
    <row r="14" spans="2:12" x14ac:dyDescent="0.35">
      <c r="B14" s="11" t="s">
        <v>19</v>
      </c>
      <c r="C14" s="32">
        <f>'Variant 1'!P9</f>
        <v>0.2705223364147476</v>
      </c>
      <c r="D14" s="32"/>
      <c r="E14" s="32">
        <f>'Variant 2'!P9</f>
        <v>0.32316840627423032</v>
      </c>
      <c r="F14" s="32"/>
      <c r="G14" s="32">
        <f>'Variant 3'!P9</f>
        <v>0.41338066816273533</v>
      </c>
      <c r="H14" s="32"/>
      <c r="I14" s="32">
        <f>'Variant 4'!P9</f>
        <v>0.52778887468829538</v>
      </c>
      <c r="J14" s="32"/>
      <c r="K14" s="33">
        <f>'Variant 5'!P9</f>
        <v>0.5682451916954615</v>
      </c>
      <c r="L14" s="32"/>
    </row>
    <row r="15" spans="2:12" x14ac:dyDescent="0.35">
      <c r="B15" s="11" t="s">
        <v>20</v>
      </c>
      <c r="C15" s="32">
        <f>'Variant 1'!P10</f>
        <v>100</v>
      </c>
      <c r="D15" s="32"/>
      <c r="E15" s="32">
        <f>'Variant 2'!P10</f>
        <v>100</v>
      </c>
      <c r="F15" s="32"/>
      <c r="G15" s="32">
        <f>'Variant 3'!P10</f>
        <v>100</v>
      </c>
      <c r="H15" s="32"/>
      <c r="I15" s="32">
        <f>'Variant 4'!P10</f>
        <v>100</v>
      </c>
      <c r="J15" s="32"/>
      <c r="K15" s="33">
        <f>'Variant 5'!P10</f>
        <v>100</v>
      </c>
      <c r="L15" s="32"/>
    </row>
    <row r="16" spans="2:12" x14ac:dyDescent="0.35">
      <c r="B16" s="7" t="s">
        <v>53</v>
      </c>
      <c r="C16" s="32">
        <f>'Variant 1'!L26</f>
        <v>0.4288855185331511</v>
      </c>
      <c r="D16" s="32"/>
      <c r="E16" s="32">
        <f>'Variant 2'!L26</f>
        <v>0.38206018513062245</v>
      </c>
      <c r="F16" s="32"/>
      <c r="G16" s="32">
        <f>'Variant 3'!L26</f>
        <v>0.5511775861615783</v>
      </c>
      <c r="H16" s="32"/>
      <c r="I16" s="32">
        <f>'Variant 4'!L26</f>
        <v>0.68966363962415544</v>
      </c>
      <c r="J16" s="32"/>
      <c r="K16" s="33">
        <f>'Variant 5'!L26</f>
        <v>0.70381383690413535</v>
      </c>
      <c r="L16" s="32"/>
    </row>
    <row r="17" spans="2:12" x14ac:dyDescent="0.35">
      <c r="B17" s="7" t="s">
        <v>64</v>
      </c>
      <c r="C17" s="32">
        <f>'Variant 1'!S14</f>
        <v>482.19010496572145</v>
      </c>
      <c r="D17" s="32"/>
      <c r="E17" s="32">
        <f>'Variant 2'!S14</f>
        <v>264.16725662719472</v>
      </c>
      <c r="F17" s="32"/>
      <c r="G17" s="32">
        <f>'Variant 3'!S14</f>
        <v>221.32021817668925</v>
      </c>
      <c r="H17" s="32"/>
      <c r="I17" s="32">
        <f>'Variant 4'!S14</f>
        <v>147.10493835365045</v>
      </c>
      <c r="J17" s="32"/>
      <c r="K17" s="32">
        <f>'Variant 5'!S14</f>
        <v>117.78510148228091</v>
      </c>
      <c r="L17" s="32"/>
    </row>
    <row r="18" spans="2:12" x14ac:dyDescent="0.35">
      <c r="B18" s="7" t="s">
        <v>65</v>
      </c>
      <c r="C18" s="32">
        <f>'Variant 1'!L20-'Variant 1'!L19</f>
        <v>7.1718687809307653</v>
      </c>
      <c r="D18" s="32"/>
      <c r="E18" s="32">
        <f>'Variant 2'!L20-'Variant 2'!L19</f>
        <v>10.234906243754935</v>
      </c>
      <c r="F18" s="32"/>
      <c r="G18" s="32">
        <f>'Variant 3'!L20-'Variant 3'!L19</f>
        <v>16.746590527445591</v>
      </c>
      <c r="H18" s="32"/>
      <c r="I18" s="32">
        <f>'Variant 4'!L20-'Variant 4'!L19</f>
        <v>27.29898743198418</v>
      </c>
      <c r="J18" s="32"/>
      <c r="K18" s="32">
        <f>'Variant 5'!L20-'Variant 5'!L19</f>
        <v>31.644454592731115</v>
      </c>
      <c r="L18" s="32"/>
    </row>
    <row r="19" spans="2:12" x14ac:dyDescent="0.35">
      <c r="B19" s="7" t="s">
        <v>66</v>
      </c>
      <c r="C19" s="32">
        <f>C18/(C15-2)</f>
        <v>7.3182334499293525E-2</v>
      </c>
      <c r="D19" s="32"/>
      <c r="E19" s="32">
        <f>E18/(E15-2)</f>
        <v>0.10443781881382587</v>
      </c>
      <c r="F19" s="32"/>
      <c r="G19" s="32">
        <f>G18/(G15-2)</f>
        <v>0.17088357681066929</v>
      </c>
      <c r="H19" s="32"/>
      <c r="I19" s="32">
        <f>I18/(I15-2)</f>
        <v>0.27856109624473652</v>
      </c>
      <c r="J19" s="32"/>
      <c r="K19" s="32">
        <f>K18/(K15-2)</f>
        <v>0.32290259788501136</v>
      </c>
      <c r="L19" s="32"/>
    </row>
  </sheetData>
  <mergeCells count="50">
    <mergeCell ref="K19:L19"/>
    <mergeCell ref="G11:H11"/>
    <mergeCell ref="K11:L11"/>
    <mergeCell ref="C17:D17"/>
    <mergeCell ref="C18:D18"/>
    <mergeCell ref="C19:D19"/>
    <mergeCell ref="E17:F17"/>
    <mergeCell ref="E18:F18"/>
    <mergeCell ref="E19:F19"/>
    <mergeCell ref="G17:H17"/>
    <mergeCell ref="G18:H18"/>
    <mergeCell ref="G19:H19"/>
    <mergeCell ref="I17:J17"/>
    <mergeCell ref="I18:J18"/>
    <mergeCell ref="I19:J19"/>
    <mergeCell ref="K17:L17"/>
    <mergeCell ref="K18:L18"/>
    <mergeCell ref="C3:D3"/>
    <mergeCell ref="E3:F3"/>
    <mergeCell ref="G3:H3"/>
    <mergeCell ref="I3:J3"/>
    <mergeCell ref="K3:L3"/>
    <mergeCell ref="C15:D15"/>
    <mergeCell ref="E11:F11"/>
    <mergeCell ref="E12:F12"/>
    <mergeCell ref="E13:F13"/>
    <mergeCell ref="E14:F14"/>
    <mergeCell ref="E15:F15"/>
    <mergeCell ref="C11:D11"/>
    <mergeCell ref="I11:J11"/>
    <mergeCell ref="I12:J12"/>
    <mergeCell ref="I13:J13"/>
    <mergeCell ref="I14:J14"/>
    <mergeCell ref="I15:J15"/>
    <mergeCell ref="K12:L12"/>
    <mergeCell ref="K13:L13"/>
    <mergeCell ref="K14:L14"/>
    <mergeCell ref="K15:L15"/>
    <mergeCell ref="C16:D16"/>
    <mergeCell ref="E16:F16"/>
    <mergeCell ref="G16:H16"/>
    <mergeCell ref="I16:J16"/>
    <mergeCell ref="K16:L16"/>
    <mergeCell ref="G12:H12"/>
    <mergeCell ref="G13:H13"/>
    <mergeCell ref="G14:H14"/>
    <mergeCell ref="G15:H15"/>
    <mergeCell ref="C12:D12"/>
    <mergeCell ref="C13:D13"/>
    <mergeCell ref="C14:D14"/>
  </mergeCells>
  <pageMargins left="0.7" right="0.7" top="0.75" bottom="0.75" header="0.3" footer="0.3"/>
  <ignoredErrors>
    <ignoredError sqref="G6:G10 J6:J1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E1 Dataset</vt:lpstr>
      <vt:lpstr>Variant 1</vt:lpstr>
      <vt:lpstr>Variant 2</vt:lpstr>
      <vt:lpstr>Variant 3</vt:lpstr>
      <vt:lpstr>Variant 4</vt:lpstr>
      <vt:lpstr>Variant 5</vt:lpstr>
      <vt:lpstr>Overall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Nirav Bhattad</cp:lastModifiedBy>
  <cp:revision>2</cp:revision>
  <dcterms:created xsi:type="dcterms:W3CDTF">2024-08-21T04:29:19Z</dcterms:created>
  <dcterms:modified xsi:type="dcterms:W3CDTF">2024-08-22T17:25:20Z</dcterms:modified>
  <cp:category/>
  <cp:contentStatus/>
</cp:coreProperties>
</file>