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IVATE\Private Access\NIRVAN\NIRVAN INSTITUTE\CLASS\data-analytics\"/>
    </mc:Choice>
  </mc:AlternateContent>
  <bookViews>
    <workbookView xWindow="0" yWindow="0" windowWidth="23040" windowHeight="9264" activeTab="3"/>
  </bookViews>
  <sheets>
    <sheet name="Sheet3" sheetId="3" r:id="rId1"/>
    <sheet name="Sheet7" sheetId="7" r:id="rId2"/>
    <sheet name="Sheet6" sheetId="6" r:id="rId3"/>
    <sheet name="Sheet1" sheetId="1" r:id="rId4"/>
  </sheets>
  <calcPr calcId="152511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2" i="1"/>
  <c r="J11" i="1"/>
  <c r="J10" i="1"/>
  <c r="J6" i="1"/>
  <c r="J5" i="1"/>
</calcChain>
</file>

<file path=xl/sharedStrings.xml><?xml version="1.0" encoding="utf-8"?>
<sst xmlns="http://schemas.openxmlformats.org/spreadsheetml/2006/main" count="129" uniqueCount="57">
  <si>
    <t>No.</t>
  </si>
  <si>
    <t>Date</t>
  </si>
  <si>
    <t>Item</t>
  </si>
  <si>
    <t>Price</t>
  </si>
  <si>
    <t>Payment method</t>
  </si>
  <si>
    <t>City</t>
  </si>
  <si>
    <t>Payment type</t>
  </si>
  <si>
    <t>Bottle</t>
  </si>
  <si>
    <t>mobile</t>
  </si>
  <si>
    <t>belt</t>
  </si>
  <si>
    <t>biscuit</t>
  </si>
  <si>
    <t>mouse</t>
  </si>
  <si>
    <t>laptop</t>
  </si>
  <si>
    <t>bag</t>
  </si>
  <si>
    <t>pen</t>
  </si>
  <si>
    <t>watch</t>
  </si>
  <si>
    <t>earphone</t>
  </si>
  <si>
    <t>fan</t>
  </si>
  <si>
    <t>AC</t>
  </si>
  <si>
    <t>statue</t>
  </si>
  <si>
    <t>charger</t>
  </si>
  <si>
    <t>notebook</t>
  </si>
  <si>
    <t>protine</t>
  </si>
  <si>
    <t>creatine</t>
  </si>
  <si>
    <t>BCAA</t>
  </si>
  <si>
    <t>UPI</t>
  </si>
  <si>
    <t>Anand</t>
  </si>
  <si>
    <t>Jaipur</t>
  </si>
  <si>
    <t>Khambhat</t>
  </si>
  <si>
    <t>Nar</t>
  </si>
  <si>
    <t>Mumbai</t>
  </si>
  <si>
    <t>Nainital</t>
  </si>
  <si>
    <t>Rishikesh</t>
  </si>
  <si>
    <t>Haridhwar</t>
  </si>
  <si>
    <t>Delhi</t>
  </si>
  <si>
    <t>Udaipur</t>
  </si>
  <si>
    <t>Baroda</t>
  </si>
  <si>
    <t>Surat</t>
  </si>
  <si>
    <t>Amritsar</t>
  </si>
  <si>
    <t>shirt</t>
  </si>
  <si>
    <t>pants</t>
  </si>
  <si>
    <t>Total</t>
  </si>
  <si>
    <t>No. of Items</t>
  </si>
  <si>
    <t>CARD</t>
  </si>
  <si>
    <t>CASH</t>
  </si>
  <si>
    <t>ONLINE</t>
  </si>
  <si>
    <t>OFFLINE</t>
  </si>
  <si>
    <t>Total of UPI</t>
  </si>
  <si>
    <t>Total of CASH</t>
  </si>
  <si>
    <t>Total of CARD</t>
  </si>
  <si>
    <t>Count of UPI</t>
  </si>
  <si>
    <t>Count of CASH</t>
  </si>
  <si>
    <t>Count of CARD</t>
  </si>
  <si>
    <t>Row Labels</t>
  </si>
  <si>
    <t>Sum of Price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</si>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</sst>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4C]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₹-44C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[Expense.xlsx]Sheet6!PivotTable5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Sheet6!$A$5:$A$21</c:f>
              <c:multiLvlStrCache>
                <c:ptCount val="5"/>
                <c:lvl>
                  <c:pt idx="0">
                    <c:v>statue</c:v>
                  </c:pt>
                  <c:pt idx="1">
                    <c:v>mobile</c:v>
                  </c:pt>
                  <c:pt idx="2">
                    <c:v>creatine</c:v>
                  </c:pt>
                  <c:pt idx="3">
                    <c:v>laptop</c:v>
                  </c:pt>
                  <c:pt idx="4">
                    <c:v>AC</c:v>
                  </c:pt>
                </c:lvl>
                <c:lvl>
                  <c:pt idx="0">
                    <c:v>Surat</c:v>
                  </c:pt>
                  <c:pt idx="1">
                    <c:v>Jaipur</c:v>
                  </c:pt>
                  <c:pt idx="2">
                    <c:v>Khambhat</c:v>
                  </c:pt>
                  <c:pt idx="3">
                    <c:v>Nainital</c:v>
                  </c:pt>
                  <c:pt idx="4">
                    <c:v>Baroda</c:v>
                  </c:pt>
                </c:lvl>
                <c:lvl>
                  <c:pt idx="0">
                    <c:v>1/4/2023</c:v>
                  </c:pt>
                  <c:pt idx="1">
                    <c:v>2/4/2023</c:v>
                  </c:pt>
                  <c:pt idx="2">
                    <c:v>5/4/2023</c:v>
                  </c:pt>
                  <c:pt idx="3">
                    <c:v>6/4/2023</c:v>
                  </c:pt>
                  <c:pt idx="4">
                    <c:v>12/4/2023</c:v>
                  </c:pt>
                </c:lvl>
                <c:lvl>
                  <c:pt idx="0">
                    <c:v>CARD</c:v>
                  </c:pt>
                </c:lvl>
              </c:multiLvlStrCache>
            </c:multiLvlStrRef>
          </c:cat>
          <c:val>
            <c:numRef>
              <c:f>Sheet6!$B$5:$B$21</c:f>
              <c:numCache>
                <c:formatCode>General</c:formatCode>
                <c:ptCount val="5"/>
                <c:pt idx="0">
                  <c:v>50000</c:v>
                </c:pt>
                <c:pt idx="1">
                  <c:v>30000</c:v>
                </c:pt>
                <c:pt idx="2">
                  <c:v>750</c:v>
                </c:pt>
                <c:pt idx="3">
                  <c:v>60000</c:v>
                </c:pt>
                <c:pt idx="4">
                  <c:v>35000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086208"/>
        <c:axId val="-2110091104"/>
      </c:barChart>
      <c:catAx>
        <c:axId val="-21100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91104"/>
        <c:crosses val="autoZero"/>
        <c:auto val="1"/>
        <c:lblAlgn val="ctr"/>
        <c:lblOffset val="100"/>
        <c:noMultiLvlLbl val="0"/>
      </c:catAx>
      <c:valAx>
        <c:axId val="-21100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726587</xdr:colOff>
      <xdr:row>23</xdr:row>
      <xdr:rowOff>107451</xdr:rowOff>
    </xdr:from>
    <xdr:to>
      <xdr:col>6</xdr:col>
      <xdr:colOff>460833</xdr:colOff>
      <xdr:row>38</xdr:row>
      <xdr:rowOff>90198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er Shah" refreshedDate="45455.486734259262" createdVersion="5" refreshedVersion="5" minRefreshableVersion="3" recordCount="20">
  <cacheSource type="worksheet">
    <worksheetSource name="Table3"/>
  </cacheSource>
  <cacheFields count="7">
    <cacheField name="No." numFmtId="0">
      <sharedItems containsSemiMixedTypes="0" containsString="0" containsNumber="1" containsInteger="1" minValue="1" maxValue="20"/>
    </cacheField>
    <cacheField name="Date" numFmtId="14">
      <sharedItems containsSemiMixedTypes="0" containsNonDate="0" containsDate="1" containsString="0" minDate="2023-01-04T00:00:00" maxDate="2023-12-05T00:00:00" count="12">
        <d v="2023-01-04T00:00:00"/>
        <d v="2023-02-04T00:00:00"/>
        <d v="2023-03-04T00:00:00"/>
        <d v="2023-04-04T00:00:00"/>
        <d v="2023-05-04T00:00:00"/>
        <d v="2023-06-04T00:00:00"/>
        <d v="2023-07-04T00:00:00"/>
        <d v="2023-08-04T00:00:00"/>
        <d v="2023-09-04T00:00:00"/>
        <d v="2023-10-04T00:00:00"/>
        <d v="2023-11-04T00:00:00"/>
        <d v="2023-12-04T00:00:00"/>
      </sharedItems>
    </cacheField>
    <cacheField name="Item" numFmtId="0">
      <sharedItems count="20">
        <s v="Bottle"/>
        <s v="mobile"/>
        <s v="belt"/>
        <s v="biscuit"/>
        <s v="mouse"/>
        <s v="laptop"/>
        <s v="bag"/>
        <s v="pen"/>
        <s v="watch"/>
        <s v="earphone"/>
        <s v="fan"/>
        <s v="AC"/>
        <s v="statue"/>
        <s v="charger"/>
        <s v="notebook"/>
        <s v="protine"/>
        <s v="creatine"/>
        <s v="BCAA"/>
        <s v="shirt"/>
        <s v="pants"/>
      </sharedItems>
    </cacheField>
    <cacheField name="Price" numFmtId="164">
      <sharedItems containsSemiMixedTypes="0" containsString="0" containsNumber="1" containsInteger="1" minValue="2" maxValue="60000" count="17">
        <n v="2300"/>
        <n v="30000"/>
        <n v="400"/>
        <n v="20"/>
        <n v="60000"/>
        <n v="500"/>
        <n v="2"/>
        <n v="4500"/>
        <n v="2000"/>
        <n v="900"/>
        <n v="35000"/>
        <n v="50000"/>
        <n v="230"/>
        <n v="40"/>
        <n v="750"/>
        <n v="950"/>
        <n v="3000"/>
      </sharedItems>
    </cacheField>
    <cacheField name="Payment method" numFmtId="0">
      <sharedItems count="3">
        <s v="UPI"/>
        <s v="CARD"/>
        <s v="CASH"/>
      </sharedItems>
    </cacheField>
    <cacheField name="City" numFmtId="0">
      <sharedItems count="13">
        <s v="Anand"/>
        <s v="Jaipur"/>
        <s v="Khambhat"/>
        <s v="Nar"/>
        <s v="Mumbai"/>
        <s v="Nainital"/>
        <s v="Rishikesh"/>
        <s v="Haridhwar"/>
        <s v="Delhi"/>
        <s v="Udaipur"/>
        <s v="Baroda"/>
        <s v="Surat"/>
        <s v="Amritsar"/>
      </sharedItems>
    </cacheField>
    <cacheField name="Payment type" numFmtId="0">
      <sharedItems count="2">
        <s v="ONLINE"/>
        <s v="OFF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x v="0"/>
    <x v="0"/>
    <x v="0"/>
    <x v="0"/>
    <x v="0"/>
    <x v="0"/>
  </r>
  <r>
    <n v="2"/>
    <x v="1"/>
    <x v="1"/>
    <x v="1"/>
    <x v="1"/>
    <x v="1"/>
    <x v="0"/>
  </r>
  <r>
    <n v="3"/>
    <x v="2"/>
    <x v="2"/>
    <x v="2"/>
    <x v="2"/>
    <x v="2"/>
    <x v="1"/>
  </r>
  <r>
    <n v="4"/>
    <x v="3"/>
    <x v="3"/>
    <x v="3"/>
    <x v="2"/>
    <x v="3"/>
    <x v="1"/>
  </r>
  <r>
    <n v="5"/>
    <x v="4"/>
    <x v="4"/>
    <x v="2"/>
    <x v="0"/>
    <x v="4"/>
    <x v="0"/>
  </r>
  <r>
    <n v="6"/>
    <x v="5"/>
    <x v="5"/>
    <x v="4"/>
    <x v="1"/>
    <x v="5"/>
    <x v="0"/>
  </r>
  <r>
    <n v="7"/>
    <x v="6"/>
    <x v="6"/>
    <x v="5"/>
    <x v="2"/>
    <x v="6"/>
    <x v="1"/>
  </r>
  <r>
    <n v="8"/>
    <x v="7"/>
    <x v="7"/>
    <x v="6"/>
    <x v="2"/>
    <x v="7"/>
    <x v="1"/>
  </r>
  <r>
    <n v="9"/>
    <x v="8"/>
    <x v="8"/>
    <x v="7"/>
    <x v="2"/>
    <x v="8"/>
    <x v="1"/>
  </r>
  <r>
    <n v="10"/>
    <x v="9"/>
    <x v="9"/>
    <x v="8"/>
    <x v="0"/>
    <x v="8"/>
    <x v="0"/>
  </r>
  <r>
    <n v="11"/>
    <x v="10"/>
    <x v="10"/>
    <x v="9"/>
    <x v="2"/>
    <x v="9"/>
    <x v="1"/>
  </r>
  <r>
    <n v="12"/>
    <x v="11"/>
    <x v="11"/>
    <x v="10"/>
    <x v="1"/>
    <x v="10"/>
    <x v="0"/>
  </r>
  <r>
    <n v="13"/>
    <x v="0"/>
    <x v="12"/>
    <x v="11"/>
    <x v="1"/>
    <x v="11"/>
    <x v="0"/>
  </r>
  <r>
    <n v="14"/>
    <x v="1"/>
    <x v="13"/>
    <x v="12"/>
    <x v="2"/>
    <x v="10"/>
    <x v="1"/>
  </r>
  <r>
    <n v="15"/>
    <x v="2"/>
    <x v="14"/>
    <x v="13"/>
    <x v="2"/>
    <x v="8"/>
    <x v="1"/>
  </r>
  <r>
    <n v="16"/>
    <x v="3"/>
    <x v="15"/>
    <x v="7"/>
    <x v="0"/>
    <x v="1"/>
    <x v="0"/>
  </r>
  <r>
    <n v="17"/>
    <x v="4"/>
    <x v="16"/>
    <x v="14"/>
    <x v="1"/>
    <x v="2"/>
    <x v="0"/>
  </r>
  <r>
    <n v="18"/>
    <x v="5"/>
    <x v="17"/>
    <x v="15"/>
    <x v="2"/>
    <x v="12"/>
    <x v="1"/>
  </r>
  <r>
    <n v="19"/>
    <x v="6"/>
    <x v="18"/>
    <x v="8"/>
    <x v="0"/>
    <x v="0"/>
    <x v="0"/>
  </r>
  <r>
    <n v="20"/>
    <x v="7"/>
    <x v="19"/>
    <x v="16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8" firstHeaderRow="1" firstDataRow="2" firstDataCol="1"/>
  <pivotFields count="7">
    <pivotField showAll="0"/>
    <pivotField numFmtId="14" showAll="0"/>
    <pivotField showAll="0">
      <items count="21">
        <item x="11"/>
        <item x="6"/>
        <item x="17"/>
        <item x="2"/>
        <item x="3"/>
        <item x="0"/>
        <item x="13"/>
        <item x="16"/>
        <item x="9"/>
        <item x="10"/>
        <item x="5"/>
        <item x="1"/>
        <item x="4"/>
        <item x="14"/>
        <item x="19"/>
        <item x="7"/>
        <item x="15"/>
        <item x="18"/>
        <item x="12"/>
        <item x="8"/>
        <item t="default"/>
      </items>
    </pivotField>
    <pivotField dataField="1" numFmtId="164" showAll="0">
      <items count="18">
        <item x="6"/>
        <item x="3"/>
        <item x="13"/>
        <item x="12"/>
        <item x="2"/>
        <item x="5"/>
        <item x="14"/>
        <item x="9"/>
        <item x="15"/>
        <item x="8"/>
        <item x="0"/>
        <item x="16"/>
        <item x="7"/>
        <item x="1"/>
        <item x="10"/>
        <item x="11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4">
        <item x="12"/>
        <item x="0"/>
        <item x="10"/>
        <item x="8"/>
        <item x="7"/>
        <item x="1"/>
        <item x="2"/>
        <item x="4"/>
        <item x="5"/>
        <item x="3"/>
        <item x="6"/>
        <item x="11"/>
        <item x="9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21" firstHeaderRow="1" firstDataRow="2" firstDataCol="1"/>
  <pivotFields count="7">
    <pivotField showAll="0"/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1">
        <item x="11"/>
        <item x="6"/>
        <item x="17"/>
        <item x="2"/>
        <item x="3"/>
        <item x="0"/>
        <item x="13"/>
        <item x="16"/>
        <item x="9"/>
        <item x="10"/>
        <item x="5"/>
        <item x="1"/>
        <item x="4"/>
        <item x="14"/>
        <item x="19"/>
        <item x="7"/>
        <item x="15"/>
        <item x="18"/>
        <item x="12"/>
        <item x="8"/>
        <item t="default"/>
      </items>
    </pivotField>
    <pivotField dataField="1" numFmtId="164" showAll="0"/>
    <pivotField axis="axisRow" showAll="0">
      <items count="4">
        <item x="1"/>
        <item h="1" sd="0" x="2"/>
        <item h="1" sd="0" x="0"/>
        <item t="default" sd="0"/>
      </items>
    </pivotField>
    <pivotField axis="axisRow" showAll="0">
      <items count="14">
        <item x="12"/>
        <item x="0"/>
        <item x="10"/>
        <item x="8"/>
        <item x="7"/>
        <item x="1"/>
        <item x="2"/>
        <item x="4"/>
        <item x="5"/>
        <item x="3"/>
        <item x="6"/>
        <item x="11"/>
        <item x="9"/>
        <item t="default"/>
      </items>
    </pivotField>
    <pivotField axis="axisCol" showAll="0">
      <items count="3">
        <item x="1"/>
        <item x="0"/>
        <item t="default"/>
      </items>
    </pivotField>
  </pivotFields>
  <rowFields count="4">
    <field x="4"/>
    <field x="1"/>
    <field x="5"/>
    <field x="2"/>
  </rowFields>
  <rowItems count="17">
    <i>
      <x/>
    </i>
    <i r="1">
      <x/>
    </i>
    <i r="2">
      <x v="11"/>
    </i>
    <i r="3">
      <x v="18"/>
    </i>
    <i r="1">
      <x v="1"/>
    </i>
    <i r="2">
      <x v="5"/>
    </i>
    <i r="3">
      <x v="11"/>
    </i>
    <i r="1">
      <x v="4"/>
    </i>
    <i r="2">
      <x v="6"/>
    </i>
    <i r="3">
      <x v="7"/>
    </i>
    <i r="1">
      <x v="5"/>
    </i>
    <i r="2">
      <x v="8"/>
    </i>
    <i r="3">
      <x v="10"/>
    </i>
    <i r="1">
      <x v="11"/>
    </i>
    <i r="2">
      <x v="2"/>
    </i>
    <i r="3">
      <x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Price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G2" insertRow="1" totalsRowShown="0">
  <autoFilter ref="A1:G2"/>
  <tableColumns count="7">
    <tableColumn id="1" name="No."/>
    <tableColumn id="2" name="Date"/>
    <tableColumn id="3" name="Item"/>
    <tableColumn id="4" name="Price"/>
    <tableColumn id="5" name="Payment method"/>
    <tableColumn id="6" name="City"/>
    <tableColumn id="7" name="Payment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21" totalsRowShown="0" headerRowDxfId="7">
  <autoFilter ref="A1:G21"/>
  <tableColumns count="7">
    <tableColumn id="1" name="No." dataDxfId="6"/>
    <tableColumn id="2" name="Date" dataDxfId="5"/>
    <tableColumn id="3" name="Item" dataDxfId="4"/>
    <tableColumn id="4" name="Price" dataDxfId="3"/>
    <tableColumn id="5" name="Payment method" dataDxfId="2"/>
    <tableColumn id="6" name="City" dataDxfId="1"/>
    <tableColumn id="7" name="Payment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opLeftCell="A2" zoomScale="205" zoomScaleNormal="205" workbookViewId="0">
      <selection activeCell="B5" sqref="B5"/>
    </sheetView>
  </sheetViews>
  <sheetFormatPr defaultRowHeight="14.4" x14ac:dyDescent="0.3"/>
  <cols>
    <col min="1" max="1" width="12.5546875" customWidth="1"/>
    <col min="2" max="2" width="15.5546875" customWidth="1"/>
    <col min="3" max="3" width="7.44140625" customWidth="1"/>
    <col min="4" max="4" width="10.88671875" customWidth="1"/>
    <col min="5" max="5" width="11.5546875" customWidth="1"/>
    <col min="6" max="6" width="27.21875" customWidth="1"/>
    <col min="7" max="7" width="16.33203125" customWidth="1"/>
    <col min="8" max="9" width="5" customWidth="1"/>
    <col min="10" max="10" width="6.5546875" customWidth="1"/>
    <col min="11" max="11" width="12.6640625" customWidth="1"/>
    <col min="12" max="12" width="11.109375" customWidth="1"/>
    <col min="13" max="13" width="5" customWidth="1"/>
    <col min="14" max="17" width="6.5546875" customWidth="1"/>
    <col min="18" max="21" width="7.5546875" customWidth="1"/>
    <col min="22" max="22" width="12.109375" bestFit="1" customWidth="1"/>
    <col min="23" max="23" width="10.88671875" bestFit="1" customWidth="1"/>
  </cols>
  <sheetData>
    <row r="3" spans="1:4" x14ac:dyDescent="0.3">
      <c r="A3" s="5" t="s">
        <v>54</v>
      </c>
      <c r="B3" s="5" t="s">
        <v>56</v>
      </c>
    </row>
    <row r="4" spans="1:4" x14ac:dyDescent="0.3">
      <c r="A4" s="5" t="s">
        <v>53</v>
      </c>
      <c r="B4" t="s">
        <v>46</v>
      </c>
      <c r="C4" t="s">
        <v>45</v>
      </c>
      <c r="D4" t="s">
        <v>55</v>
      </c>
    </row>
    <row r="5" spans="1:4" x14ac:dyDescent="0.3">
      <c r="A5" s="6" t="s">
        <v>43</v>
      </c>
      <c r="B5" s="7"/>
      <c r="C5" s="7">
        <v>175750</v>
      </c>
      <c r="D5" s="7">
        <v>175750</v>
      </c>
    </row>
    <row r="6" spans="1:4" x14ac:dyDescent="0.3">
      <c r="A6" s="6" t="s">
        <v>44</v>
      </c>
      <c r="B6" s="7">
        <v>7542</v>
      </c>
      <c r="C6" s="7"/>
      <c r="D6" s="7">
        <v>7542</v>
      </c>
    </row>
    <row r="7" spans="1:4" x14ac:dyDescent="0.3">
      <c r="A7" s="6" t="s">
        <v>25</v>
      </c>
      <c r="B7" s="7"/>
      <c r="C7" s="7">
        <v>14200</v>
      </c>
      <c r="D7" s="7">
        <v>14200</v>
      </c>
    </row>
    <row r="8" spans="1:4" x14ac:dyDescent="0.3">
      <c r="A8" s="6" t="s">
        <v>55</v>
      </c>
      <c r="B8" s="7">
        <v>7542</v>
      </c>
      <c r="C8" s="7">
        <v>189950</v>
      </c>
      <c r="D8" s="7">
        <v>197492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2"/>
    </sheetView>
  </sheetViews>
  <sheetFormatPr defaultRowHeight="14.4" x14ac:dyDescent="0.3"/>
  <cols>
    <col min="5" max="5" width="17.5546875" customWidth="1"/>
    <col min="7" max="7" width="14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zoomScale="190" zoomScaleNormal="190" workbookViewId="0">
      <selection activeCell="D8" sqref="D8"/>
    </sheetView>
  </sheetViews>
  <sheetFormatPr defaultRowHeight="14.4" x14ac:dyDescent="0.3"/>
  <cols>
    <col min="1" max="1" width="19" customWidth="1"/>
    <col min="2" max="2" width="15.5546875" bestFit="1" customWidth="1"/>
    <col min="3" max="3" width="10.77734375" customWidth="1"/>
    <col min="4" max="4" width="10.77734375" bestFit="1" customWidth="1"/>
  </cols>
  <sheetData>
    <row r="3" spans="1:3" x14ac:dyDescent="0.3">
      <c r="A3" s="5" t="s">
        <v>54</v>
      </c>
      <c r="B3" s="5" t="s">
        <v>56</v>
      </c>
    </row>
    <row r="4" spans="1:3" x14ac:dyDescent="0.3">
      <c r="A4" s="5" t="s">
        <v>53</v>
      </c>
      <c r="B4" t="s">
        <v>45</v>
      </c>
      <c r="C4" t="s">
        <v>55</v>
      </c>
    </row>
    <row r="5" spans="1:3" x14ac:dyDescent="0.3">
      <c r="A5" s="6" t="s">
        <v>43</v>
      </c>
      <c r="B5" s="7">
        <v>175750</v>
      </c>
      <c r="C5" s="7">
        <v>175750</v>
      </c>
    </row>
    <row r="6" spans="1:3" x14ac:dyDescent="0.3">
      <c r="A6" s="8">
        <v>44930</v>
      </c>
      <c r="B6" s="7">
        <v>50000</v>
      </c>
      <c r="C6" s="7">
        <v>50000</v>
      </c>
    </row>
    <row r="7" spans="1:3" x14ac:dyDescent="0.3">
      <c r="A7" s="9" t="s">
        <v>37</v>
      </c>
      <c r="B7" s="7">
        <v>50000</v>
      </c>
      <c r="C7" s="7">
        <v>50000</v>
      </c>
    </row>
    <row r="8" spans="1:3" x14ac:dyDescent="0.3">
      <c r="A8" s="10" t="s">
        <v>19</v>
      </c>
      <c r="B8" s="7">
        <v>50000</v>
      </c>
      <c r="C8" s="7">
        <v>50000</v>
      </c>
    </row>
    <row r="9" spans="1:3" x14ac:dyDescent="0.3">
      <c r="A9" s="8">
        <v>44961</v>
      </c>
      <c r="B9" s="7">
        <v>30000</v>
      </c>
      <c r="C9" s="7">
        <v>30000</v>
      </c>
    </row>
    <row r="10" spans="1:3" x14ac:dyDescent="0.3">
      <c r="A10" s="9" t="s">
        <v>27</v>
      </c>
      <c r="B10" s="7">
        <v>30000</v>
      </c>
      <c r="C10" s="7">
        <v>30000</v>
      </c>
    </row>
    <row r="11" spans="1:3" x14ac:dyDescent="0.3">
      <c r="A11" s="10" t="s">
        <v>8</v>
      </c>
      <c r="B11" s="7">
        <v>30000</v>
      </c>
      <c r="C11" s="7">
        <v>30000</v>
      </c>
    </row>
    <row r="12" spans="1:3" x14ac:dyDescent="0.3">
      <c r="A12" s="8">
        <v>45050</v>
      </c>
      <c r="B12" s="7">
        <v>750</v>
      </c>
      <c r="C12" s="7">
        <v>750</v>
      </c>
    </row>
    <row r="13" spans="1:3" x14ac:dyDescent="0.3">
      <c r="A13" s="9" t="s">
        <v>28</v>
      </c>
      <c r="B13" s="7">
        <v>750</v>
      </c>
      <c r="C13" s="7">
        <v>750</v>
      </c>
    </row>
    <row r="14" spans="1:3" x14ac:dyDescent="0.3">
      <c r="A14" s="10" t="s">
        <v>23</v>
      </c>
      <c r="B14" s="7">
        <v>750</v>
      </c>
      <c r="C14" s="7">
        <v>750</v>
      </c>
    </row>
    <row r="15" spans="1:3" x14ac:dyDescent="0.3">
      <c r="A15" s="8">
        <v>45081</v>
      </c>
      <c r="B15" s="7">
        <v>60000</v>
      </c>
      <c r="C15" s="7">
        <v>60000</v>
      </c>
    </row>
    <row r="16" spans="1:3" x14ac:dyDescent="0.3">
      <c r="A16" s="9" t="s">
        <v>31</v>
      </c>
      <c r="B16" s="7">
        <v>60000</v>
      </c>
      <c r="C16" s="7">
        <v>60000</v>
      </c>
    </row>
    <row r="17" spans="1:3" x14ac:dyDescent="0.3">
      <c r="A17" s="10" t="s">
        <v>12</v>
      </c>
      <c r="B17" s="7">
        <v>60000</v>
      </c>
      <c r="C17" s="7">
        <v>60000</v>
      </c>
    </row>
    <row r="18" spans="1:3" x14ac:dyDescent="0.3">
      <c r="A18" s="8">
        <v>45264</v>
      </c>
      <c r="B18" s="7">
        <v>35000</v>
      </c>
      <c r="C18" s="7">
        <v>35000</v>
      </c>
    </row>
    <row r="19" spans="1:3" x14ac:dyDescent="0.3">
      <c r="A19" s="9" t="s">
        <v>36</v>
      </c>
      <c r="B19" s="7">
        <v>35000</v>
      </c>
      <c r="C19" s="7">
        <v>35000</v>
      </c>
    </row>
    <row r="20" spans="1:3" x14ac:dyDescent="0.3">
      <c r="A20" s="10" t="s">
        <v>18</v>
      </c>
      <c r="B20" s="7">
        <v>35000</v>
      </c>
      <c r="C20" s="7">
        <v>35000</v>
      </c>
    </row>
    <row r="21" spans="1:3" x14ac:dyDescent="0.3">
      <c r="A21" s="6" t="s">
        <v>55</v>
      </c>
      <c r="B21" s="7">
        <v>175750</v>
      </c>
      <c r="C21" s="7">
        <v>175750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75" zoomScaleNormal="175" workbookViewId="0">
      <selection activeCell="H2" sqref="H2"/>
    </sheetView>
  </sheetViews>
  <sheetFormatPr defaultRowHeight="14.4" x14ac:dyDescent="0.3"/>
  <cols>
    <col min="1" max="1" width="8.44140625" style="1" bestFit="1" customWidth="1"/>
    <col min="2" max="2" width="9.5546875" style="1" bestFit="1" customWidth="1"/>
    <col min="3" max="3" width="8.77734375" style="1"/>
    <col min="4" max="4" width="10.88671875" style="1" bestFit="1" customWidth="1"/>
    <col min="5" max="5" width="16.88671875" style="1" customWidth="1"/>
    <col min="6" max="6" width="8.77734375" style="1"/>
    <col min="7" max="7" width="14.109375" style="1" customWidth="1"/>
    <col min="9" max="9" width="12.4414062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3">
      <c r="A2" s="1">
        <v>1</v>
      </c>
      <c r="B2" s="4">
        <v>44930</v>
      </c>
      <c r="C2" s="1" t="s">
        <v>7</v>
      </c>
      <c r="D2" s="3">
        <v>2300</v>
      </c>
      <c r="E2" s="1" t="s">
        <v>25</v>
      </c>
      <c r="F2" s="1" t="s">
        <v>26</v>
      </c>
      <c r="G2" s="1" t="s">
        <v>45</v>
      </c>
    </row>
    <row r="3" spans="1:10" x14ac:dyDescent="0.3">
      <c r="A3" s="1">
        <v>2</v>
      </c>
      <c r="B3" s="4">
        <v>44961</v>
      </c>
      <c r="C3" s="1" t="s">
        <v>8</v>
      </c>
      <c r="D3" s="3">
        <v>30000</v>
      </c>
      <c r="E3" s="1" t="s">
        <v>43</v>
      </c>
      <c r="F3" s="1" t="s">
        <v>27</v>
      </c>
      <c r="G3" s="1" t="s">
        <v>45</v>
      </c>
    </row>
    <row r="4" spans="1:10" x14ac:dyDescent="0.3">
      <c r="A4" s="1">
        <v>3</v>
      </c>
      <c r="B4" s="4">
        <v>44989</v>
      </c>
      <c r="C4" s="1" t="s">
        <v>9</v>
      </c>
      <c r="D4" s="3">
        <v>400</v>
      </c>
      <c r="E4" s="1" t="s">
        <v>44</v>
      </c>
      <c r="F4" s="1" t="s">
        <v>28</v>
      </c>
      <c r="G4" s="1" t="s">
        <v>46</v>
      </c>
    </row>
    <row r="5" spans="1:10" x14ac:dyDescent="0.3">
      <c r="A5" s="1">
        <v>4</v>
      </c>
      <c r="B5" s="4">
        <v>45020</v>
      </c>
      <c r="C5" s="1" t="s">
        <v>10</v>
      </c>
      <c r="D5" s="3">
        <v>20</v>
      </c>
      <c r="E5" s="1" t="s">
        <v>44</v>
      </c>
      <c r="F5" s="1" t="s">
        <v>29</v>
      </c>
      <c r="G5" s="1" t="s">
        <v>46</v>
      </c>
      <c r="I5" t="s">
        <v>41</v>
      </c>
      <c r="J5">
        <f>SUM(D:D)</f>
        <v>197690</v>
      </c>
    </row>
    <row r="6" spans="1:10" x14ac:dyDescent="0.3">
      <c r="A6" s="1">
        <v>5</v>
      </c>
      <c r="B6" s="4">
        <v>45050</v>
      </c>
      <c r="C6" s="1" t="s">
        <v>11</v>
      </c>
      <c r="D6" s="3">
        <v>400</v>
      </c>
      <c r="E6" s="1" t="s">
        <v>25</v>
      </c>
      <c r="F6" s="1" t="s">
        <v>30</v>
      </c>
      <c r="G6" s="1" t="s">
        <v>45</v>
      </c>
      <c r="I6" t="s">
        <v>42</v>
      </c>
      <c r="J6">
        <f>COUNT(A:A)</f>
        <v>20</v>
      </c>
    </row>
    <row r="7" spans="1:10" x14ac:dyDescent="0.3">
      <c r="A7" s="1">
        <v>6</v>
      </c>
      <c r="B7" s="4">
        <v>45081</v>
      </c>
      <c r="C7" s="1" t="s">
        <v>12</v>
      </c>
      <c r="D7" s="3">
        <v>60000</v>
      </c>
      <c r="E7" s="1" t="s">
        <v>43</v>
      </c>
      <c r="F7" s="1" t="s">
        <v>31</v>
      </c>
      <c r="G7" s="1" t="s">
        <v>45</v>
      </c>
    </row>
    <row r="8" spans="1:10" x14ac:dyDescent="0.3">
      <c r="A8" s="1">
        <v>7</v>
      </c>
      <c r="B8" s="4">
        <v>45111</v>
      </c>
      <c r="C8" s="1" t="s">
        <v>13</v>
      </c>
      <c r="D8" s="3">
        <v>500</v>
      </c>
      <c r="E8" s="1" t="s">
        <v>44</v>
      </c>
      <c r="F8" s="1" t="s">
        <v>32</v>
      </c>
      <c r="G8" s="1" t="s">
        <v>46</v>
      </c>
    </row>
    <row r="9" spans="1:10" x14ac:dyDescent="0.3">
      <c r="A9" s="1">
        <v>8</v>
      </c>
      <c r="B9" s="4">
        <v>45142</v>
      </c>
      <c r="C9" s="1" t="s">
        <v>14</v>
      </c>
      <c r="D9" s="3">
        <v>200</v>
      </c>
      <c r="E9" s="1" t="s">
        <v>44</v>
      </c>
      <c r="F9" s="1" t="s">
        <v>33</v>
      </c>
      <c r="G9" s="1" t="s">
        <v>46</v>
      </c>
    </row>
    <row r="10" spans="1:10" x14ac:dyDescent="0.3">
      <c r="A10" s="1">
        <v>9</v>
      </c>
      <c r="B10" s="4">
        <v>45173</v>
      </c>
      <c r="C10" s="1" t="s">
        <v>15</v>
      </c>
      <c r="D10" s="3">
        <v>4500</v>
      </c>
      <c r="E10" s="1" t="s">
        <v>44</v>
      </c>
      <c r="F10" s="1" t="s">
        <v>34</v>
      </c>
      <c r="G10" s="1" t="s">
        <v>46</v>
      </c>
      <c r="I10" t="s">
        <v>47</v>
      </c>
      <c r="J10">
        <f>SUMIF(E:E,"UPI",D:D)</f>
        <v>14200</v>
      </c>
    </row>
    <row r="11" spans="1:10" x14ac:dyDescent="0.3">
      <c r="A11" s="1">
        <v>10</v>
      </c>
      <c r="B11" s="4">
        <v>45203</v>
      </c>
      <c r="C11" s="1" t="s">
        <v>16</v>
      </c>
      <c r="D11" s="3">
        <v>2000</v>
      </c>
      <c r="E11" s="1" t="s">
        <v>25</v>
      </c>
      <c r="F11" s="1" t="s">
        <v>34</v>
      </c>
      <c r="G11" s="1" t="s">
        <v>45</v>
      </c>
      <c r="I11" t="s">
        <v>48</v>
      </c>
      <c r="J11">
        <f>SUMIF(E:E,"CASH",D:D)</f>
        <v>7740</v>
      </c>
    </row>
    <row r="12" spans="1:10" x14ac:dyDescent="0.3">
      <c r="A12" s="1">
        <v>11</v>
      </c>
      <c r="B12" s="4">
        <v>45234</v>
      </c>
      <c r="C12" s="1" t="s">
        <v>17</v>
      </c>
      <c r="D12" s="3">
        <v>900</v>
      </c>
      <c r="E12" s="1" t="s">
        <v>44</v>
      </c>
      <c r="F12" s="1" t="s">
        <v>35</v>
      </c>
      <c r="G12" s="1" t="s">
        <v>46</v>
      </c>
      <c r="I12" t="s">
        <v>49</v>
      </c>
      <c r="J12">
        <f>SUMIF(E:E,"CARD",D:D)</f>
        <v>175750</v>
      </c>
    </row>
    <row r="13" spans="1:10" x14ac:dyDescent="0.3">
      <c r="A13" s="1">
        <v>12</v>
      </c>
      <c r="B13" s="4">
        <v>45264</v>
      </c>
      <c r="C13" s="1" t="s">
        <v>18</v>
      </c>
      <c r="D13" s="3">
        <v>35000</v>
      </c>
      <c r="E13" s="1" t="s">
        <v>43</v>
      </c>
      <c r="F13" s="1" t="s">
        <v>36</v>
      </c>
      <c r="G13" s="1" t="s">
        <v>45</v>
      </c>
    </row>
    <row r="14" spans="1:10" x14ac:dyDescent="0.3">
      <c r="A14" s="1">
        <v>13</v>
      </c>
      <c r="B14" s="4">
        <v>44930</v>
      </c>
      <c r="C14" s="1" t="s">
        <v>19</v>
      </c>
      <c r="D14" s="3">
        <v>50000</v>
      </c>
      <c r="E14" s="1" t="s">
        <v>43</v>
      </c>
      <c r="F14" s="1" t="s">
        <v>37</v>
      </c>
      <c r="G14" s="1" t="s">
        <v>45</v>
      </c>
      <c r="I14" t="s">
        <v>50</v>
      </c>
      <c r="J14">
        <f>COUNTIF(E:E,"UPI")</f>
        <v>6</v>
      </c>
    </row>
    <row r="15" spans="1:10" x14ac:dyDescent="0.3">
      <c r="A15" s="1">
        <v>14</v>
      </c>
      <c r="B15" s="4">
        <v>44961</v>
      </c>
      <c r="C15" s="1" t="s">
        <v>20</v>
      </c>
      <c r="D15" s="3">
        <v>230</v>
      </c>
      <c r="E15" s="1" t="s">
        <v>44</v>
      </c>
      <c r="F15" s="1" t="s">
        <v>36</v>
      </c>
      <c r="G15" s="1" t="s">
        <v>46</v>
      </c>
      <c r="I15" t="s">
        <v>51</v>
      </c>
      <c r="J15">
        <f>COUNTIF(E:E,"CASH")</f>
        <v>9</v>
      </c>
    </row>
    <row r="16" spans="1:10" x14ac:dyDescent="0.3">
      <c r="A16" s="1">
        <v>15</v>
      </c>
      <c r="B16" s="4">
        <v>44989</v>
      </c>
      <c r="C16" s="1" t="s">
        <v>21</v>
      </c>
      <c r="D16" s="3">
        <v>40</v>
      </c>
      <c r="E16" s="1" t="s">
        <v>44</v>
      </c>
      <c r="F16" s="1" t="s">
        <v>34</v>
      </c>
      <c r="G16" s="1" t="s">
        <v>46</v>
      </c>
      <c r="I16" t="s">
        <v>52</v>
      </c>
      <c r="J16">
        <f>COUNTIF(E:E,"CARD")</f>
        <v>5</v>
      </c>
    </row>
    <row r="17" spans="1:7" x14ac:dyDescent="0.3">
      <c r="A17" s="1">
        <v>16</v>
      </c>
      <c r="B17" s="4">
        <v>45020</v>
      </c>
      <c r="C17" s="1" t="s">
        <v>22</v>
      </c>
      <c r="D17" s="3">
        <v>4500</v>
      </c>
      <c r="E17" s="1" t="s">
        <v>25</v>
      </c>
      <c r="F17" s="1" t="s">
        <v>27</v>
      </c>
      <c r="G17" s="1" t="s">
        <v>45</v>
      </c>
    </row>
    <row r="18" spans="1:7" x14ac:dyDescent="0.3">
      <c r="A18" s="1">
        <v>17</v>
      </c>
      <c r="B18" s="4">
        <v>45050</v>
      </c>
      <c r="C18" s="1" t="s">
        <v>23</v>
      </c>
      <c r="D18" s="3">
        <v>750</v>
      </c>
      <c r="E18" s="1" t="s">
        <v>43</v>
      </c>
      <c r="F18" s="1" t="s">
        <v>28</v>
      </c>
      <c r="G18" s="1" t="s">
        <v>45</v>
      </c>
    </row>
    <row r="19" spans="1:7" x14ac:dyDescent="0.3">
      <c r="A19" s="1">
        <v>18</v>
      </c>
      <c r="B19" s="4">
        <v>45081</v>
      </c>
      <c r="C19" s="1" t="s">
        <v>24</v>
      </c>
      <c r="D19" s="3">
        <v>950</v>
      </c>
      <c r="E19" s="1" t="s">
        <v>44</v>
      </c>
      <c r="F19" s="1" t="s">
        <v>38</v>
      </c>
      <c r="G19" s="1" t="s">
        <v>46</v>
      </c>
    </row>
    <row r="20" spans="1:7" x14ac:dyDescent="0.3">
      <c r="A20" s="1">
        <v>19</v>
      </c>
      <c r="B20" s="4">
        <v>45111</v>
      </c>
      <c r="C20" s="1" t="s">
        <v>39</v>
      </c>
      <c r="D20" s="3">
        <v>2000</v>
      </c>
      <c r="E20" s="1" t="s">
        <v>25</v>
      </c>
      <c r="F20" s="1" t="s">
        <v>26</v>
      </c>
      <c r="G20" s="1" t="s">
        <v>45</v>
      </c>
    </row>
    <row r="21" spans="1:7" x14ac:dyDescent="0.3">
      <c r="A21" s="1">
        <v>20</v>
      </c>
      <c r="B21" s="4">
        <v>45142</v>
      </c>
      <c r="C21" s="1" t="s">
        <v>40</v>
      </c>
      <c r="D21" s="3">
        <v>3000</v>
      </c>
      <c r="E21" s="1" t="s">
        <v>25</v>
      </c>
      <c r="F21" s="1" t="s">
        <v>26</v>
      </c>
      <c r="G21" s="1" t="s">
        <v>45</v>
      </c>
    </row>
  </sheetData>
  <conditionalFormatting sqref="E1:E1048576">
    <cfRule type="cellIs" dxfId="14" priority="7" operator="equal">
      <formula>"CARD"</formula>
    </cfRule>
    <cfRule type="cellIs" dxfId="13" priority="8" operator="equal">
      <formula>"CASH"</formula>
    </cfRule>
    <cfRule type="cellIs" dxfId="12" priority="9" operator="equal">
      <formula>"UPI"</formula>
    </cfRule>
  </conditionalFormatting>
  <conditionalFormatting sqref="G1:G1048576">
    <cfRule type="cellIs" dxfId="11" priority="5" operator="equal">
      <formula>"OFFLINE"</formula>
    </cfRule>
    <cfRule type="cellIs" dxfId="10" priority="6" operator="equal">
      <formula>"ONLINE"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Sheet7</vt:lpstr>
      <vt:lpstr>Sheet6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Patel</dc:creator>
  <cp:lastModifiedBy>Veer Shah</cp:lastModifiedBy>
  <dcterms:created xsi:type="dcterms:W3CDTF">2024-06-04T06:37:03Z</dcterms:created>
  <dcterms:modified xsi:type="dcterms:W3CDTF">2024-06-12T06:27:11Z</dcterms:modified>
</cp:coreProperties>
</file>