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rtfolio Projects\Sales Analysis\"/>
    </mc:Choice>
  </mc:AlternateContent>
  <xr:revisionPtr revIDLastSave="0" documentId="13_ncr:1_{D17D8B40-4C7A-4111-8592-8D2626647CF8}" xr6:coauthVersionLast="47" xr6:coauthVersionMax="47" xr10:uidLastSave="{00000000-0000-0000-0000-000000000000}"/>
  <workbookProtection workbookAlgorithmName="SHA-512" workbookHashValue="ob5ksUPsDdlb4fffAwBBL0sNDENnJC7N6sxP6PF3teIGoF3AvmpbxbDybK0xDm0x6YIJwAIrsOYCgpB0wR9JBA==" workbookSaltValue="PnI+EdkoSXaPutBcrpCFyQ==" workbookSpinCount="100000" lockStructure="1"/>
  <bookViews>
    <workbookView xWindow="-120" yWindow="-120" windowWidth="20730" windowHeight="11160" activeTab="3" xr2:uid="{6642C0B5-C66C-4658-B987-08593793663F}"/>
  </bookViews>
  <sheets>
    <sheet name="April'18-March'19" sheetId="1" r:id="rId1"/>
    <sheet name="April'19-March'20" sheetId="2" r:id="rId2"/>
    <sheet name="April'20-March'21" sheetId="3" r:id="rId3"/>
    <sheet name="SalesData" sheetId="4" r:id="rId4"/>
  </sheets>
  <externalReferences>
    <externalReference r:id="rId5"/>
  </externalReferences>
  <definedNames>
    <definedName name="_xlnm._FilterDatabase" localSheetId="0" hidden="1">'April''18-March''19'!$A$1:$M$72</definedName>
    <definedName name="_xlnm._FilterDatabase" localSheetId="3" hidden="1">SalesData!$A$1:$M$149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37" i="2"/>
  <c r="J34" i="2"/>
  <c r="J32" i="2"/>
  <c r="J31" i="2"/>
  <c r="J30" i="2"/>
  <c r="J29" i="2"/>
  <c r="J28" i="2"/>
  <c r="J23" i="2"/>
  <c r="J19" i="2"/>
  <c r="J18" i="2"/>
  <c r="J17" i="2"/>
  <c r="J5" i="2"/>
  <c r="J3" i="2"/>
  <c r="J72" i="1"/>
  <c r="J71" i="1"/>
  <c r="J70" i="1"/>
  <c r="J69" i="1"/>
  <c r="J68" i="1"/>
  <c r="J67" i="1"/>
  <c r="J66" i="1"/>
  <c r="J65" i="1"/>
  <c r="H64" i="1"/>
  <c r="H63" i="1"/>
  <c r="J62" i="1"/>
  <c r="J61" i="1"/>
  <c r="J60" i="1"/>
  <c r="J59" i="1"/>
  <c r="J58" i="1"/>
  <c r="J57" i="1"/>
  <c r="H56" i="1"/>
  <c r="H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H26" i="1"/>
  <c r="H25" i="1"/>
  <c r="J25" i="1" s="1"/>
  <c r="H24" i="1"/>
  <c r="H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3" i="1"/>
  <c r="J2" i="1"/>
  <c r="J7" i="2" l="1"/>
  <c r="J21" i="2"/>
  <c r="J16" i="2"/>
  <c r="J26" i="2"/>
  <c r="J38" i="2"/>
  <c r="J33" i="2"/>
  <c r="J6" i="2"/>
  <c r="J8" i="2"/>
  <c r="J15" i="2"/>
  <c r="J25" i="2"/>
  <c r="J39" i="2"/>
  <c r="J14" i="2"/>
  <c r="J24" i="2"/>
  <c r="J40" i="2"/>
  <c r="J4" i="2"/>
  <c r="J11" i="2"/>
  <c r="J35" i="2"/>
  <c r="J10" i="2"/>
  <c r="J12" i="2"/>
  <c r="J20" i="2"/>
  <c r="J22" i="2"/>
  <c r="J36" i="2"/>
  <c r="J9" i="2"/>
  <c r="J13" i="2"/>
  <c r="J27" i="2"/>
  <c r="J63" i="1"/>
  <c r="J23" i="1"/>
  <c r="J26" i="1"/>
  <c r="J55" i="1"/>
  <c r="J64" i="1"/>
  <c r="J6" i="1"/>
  <c r="J24" i="1"/>
  <c r="J56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Gautam</author>
    <author>Art Karat</author>
  </authors>
  <commentList>
    <comment ref="L38" authorId="0" shapeId="0" xr:uid="{D516DDE8-0D6C-4988-87CC-66E711FAD0BB}">
      <text>
        <r>
          <rPr>
            <b/>
            <sz val="9"/>
            <color indexed="81"/>
            <rFont val="Tahoma"/>
            <family val="2"/>
          </rPr>
          <t>Gautam:</t>
        </r>
        <r>
          <rPr>
            <sz val="9"/>
            <color indexed="81"/>
            <rFont val="Tahoma"/>
            <family val="2"/>
          </rPr>
          <t xml:space="preserve">
Sponsor Archana Anchaliya</t>
        </r>
      </text>
    </comment>
    <comment ref="K63" authorId="1" shapeId="0" xr:uid="{41C5667E-DB68-42FF-AC97-255EC8058968}">
      <text>
        <r>
          <rPr>
            <b/>
            <sz val="9"/>
            <color indexed="81"/>
            <rFont val="Tahoma"/>
            <family val="2"/>
          </rPr>
          <t>Art Karat:</t>
        </r>
        <r>
          <rPr>
            <sz val="9"/>
            <color indexed="81"/>
            <rFont val="Tahoma"/>
            <family val="2"/>
          </rPr>
          <t xml:space="preserve">
Shalini also present</t>
        </r>
      </text>
    </comment>
    <comment ref="K69" authorId="1" shapeId="0" xr:uid="{06BA8069-D237-4386-9A78-24C2385E1BFE}">
      <text>
        <r>
          <rPr>
            <b/>
            <sz val="9"/>
            <color indexed="81"/>
            <rFont val="Tahoma"/>
            <family val="2"/>
          </rPr>
          <t>Art Karat:</t>
        </r>
        <r>
          <rPr>
            <sz val="9"/>
            <color indexed="81"/>
            <rFont val="Tahoma"/>
            <family val="2"/>
          </rPr>
          <t xml:space="preserve">
Asha Madam also 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 Karat</author>
  </authors>
  <commentList>
    <comment ref="G40" authorId="0" shapeId="0" xr:uid="{FC280A36-7711-4179-B34B-E69DC2F7A98A}">
      <text>
        <r>
          <rPr>
            <b/>
            <sz val="9"/>
            <color indexed="81"/>
            <rFont val="Tahoma"/>
            <family val="2"/>
          </rPr>
          <t>Art Karat:</t>
        </r>
        <r>
          <rPr>
            <sz val="9"/>
            <color indexed="81"/>
            <rFont val="Tahoma"/>
            <family val="2"/>
          </rPr>
          <t xml:space="preserve">
Lifestyle exbn with Garima Jain
</t>
        </r>
      </text>
    </comment>
    <comment ref="K53" authorId="0" shapeId="0" xr:uid="{C8ADEF8F-79D6-4474-A0D2-F0FF64AC3E80}">
      <text>
        <r>
          <rPr>
            <b/>
            <sz val="9"/>
            <color indexed="81"/>
            <rFont val="Tahoma"/>
            <family val="2"/>
          </rPr>
          <t>Art Karat:</t>
        </r>
        <r>
          <rPr>
            <sz val="9"/>
            <color indexed="81"/>
            <rFont val="Tahoma"/>
            <family val="2"/>
          </rPr>
          <t xml:space="preserve">
SPG for PR</t>
        </r>
      </text>
    </comment>
    <comment ref="K55" authorId="0" shapeId="0" xr:uid="{BAA2F8DB-23DD-4D08-BAB0-45847DCBC515}">
      <text>
        <r>
          <rPr>
            <b/>
            <sz val="9"/>
            <color indexed="81"/>
            <rFont val="Tahoma"/>
            <family val="2"/>
          </rPr>
          <t>Art Karat:</t>
        </r>
        <r>
          <rPr>
            <sz val="9"/>
            <color indexed="81"/>
            <rFont val="Tahoma"/>
            <family val="2"/>
          </rPr>
          <t xml:space="preserve">
SPG for PR</t>
        </r>
      </text>
    </comment>
  </commentList>
</comments>
</file>

<file path=xl/sharedStrings.xml><?xml version="1.0" encoding="utf-8"?>
<sst xmlns="http://schemas.openxmlformats.org/spreadsheetml/2006/main" count="1854" uniqueCount="281">
  <si>
    <t>Sl No.</t>
  </si>
  <si>
    <t>Month</t>
  </si>
  <si>
    <t>Dates</t>
  </si>
  <si>
    <t>No.of 
days</t>
  </si>
  <si>
    <t>Town</t>
  </si>
  <si>
    <t>Venue</t>
  </si>
  <si>
    <t>Theme/ PROMOTION</t>
  </si>
  <si>
    <t>NET
Sales</t>
  </si>
  <si>
    <t>Net Exp</t>
  </si>
  <si>
    <t>Profit Loss Percentage</t>
  </si>
  <si>
    <t>Team 
Leader</t>
  </si>
  <si>
    <t>Team</t>
  </si>
  <si>
    <t>count of each team</t>
  </si>
  <si>
    <t xml:space="preserve">April </t>
  </si>
  <si>
    <t>Jaipur</t>
  </si>
  <si>
    <t>Taj SMS Convention Centre</t>
  </si>
  <si>
    <t>VIRASAT</t>
  </si>
  <si>
    <t>KK</t>
  </si>
  <si>
    <t xml:space="preserve">Mrs.Kumar,  Ritu, Rajshee,
Pankaj, Kailash </t>
  </si>
  <si>
    <t>Nagpur</t>
  </si>
  <si>
    <t>Tuli Imperial</t>
  </si>
  <si>
    <t xml:space="preserve">Kamya,  Ritu, Rajshee, 
Pankaj, Kailash </t>
  </si>
  <si>
    <t>Indore</t>
  </si>
  <si>
    <t>Radisson Blu</t>
  </si>
  <si>
    <t>Dehradun</t>
  </si>
  <si>
    <t>Madhuban Hotel</t>
  </si>
  <si>
    <t xml:space="preserve">Mrs.Kumar,  Ritu, Rajshri, 
Pankaj, Kailash </t>
  </si>
  <si>
    <t>May</t>
  </si>
  <si>
    <t>Gurgaon</t>
  </si>
  <si>
    <t>Crown Plaze</t>
  </si>
  <si>
    <t>SALE 25%</t>
  </si>
  <si>
    <t>Avneet</t>
  </si>
  <si>
    <t>Ritu, Raj, Pooja, Kailash</t>
  </si>
  <si>
    <t>Meerut</t>
  </si>
  <si>
    <t>Crystal Palace</t>
  </si>
  <si>
    <t>Ghaziabad</t>
  </si>
  <si>
    <t>Fortune Inn Grazia</t>
  </si>
  <si>
    <t>Raj, Ritu, Kailash</t>
  </si>
  <si>
    <t>June</t>
  </si>
  <si>
    <t>Faridabad</t>
  </si>
  <si>
    <t>Raj, Ritu,  Kailash, Pooja</t>
  </si>
  <si>
    <t>Chandigarh</t>
  </si>
  <si>
    <t>Hyatt Regency</t>
  </si>
  <si>
    <t>Shalini, Raj, Ritu, Pankaj, KS</t>
  </si>
  <si>
    <t>Shalini</t>
  </si>
  <si>
    <t xml:space="preserve">Avneet, Pankaj,  Rajshree,  Kailash, </t>
  </si>
  <si>
    <t>Pankaj,  Rajshree,  Kailash, Shalini</t>
  </si>
  <si>
    <t>Surat</t>
  </si>
  <si>
    <t>Gateway Hotel</t>
  </si>
  <si>
    <t xml:space="preserve">Pankaj,  Rajshree,  Kailash, </t>
  </si>
  <si>
    <t>Baroda</t>
  </si>
  <si>
    <t>Welcom Hotel</t>
  </si>
  <si>
    <t>FK</t>
  </si>
  <si>
    <t>Usha, Rajshree, Rama, Kailash</t>
  </si>
  <si>
    <t>Ahmedabad</t>
  </si>
  <si>
    <t>Novotel Hotel</t>
  </si>
  <si>
    <t>Civil Lines</t>
  </si>
  <si>
    <t>Oberoi Maidens</t>
  </si>
  <si>
    <t>Raj, Pankaj, Ritu</t>
  </si>
  <si>
    <t>July</t>
  </si>
  <si>
    <t>Taj Mansingh</t>
  </si>
  <si>
    <t>Shalini, Raj, Ritu, Bali, KK, Pankaj, Koli</t>
  </si>
  <si>
    <t>Kanpur</t>
  </si>
  <si>
    <t>Landmark Hotel</t>
  </si>
  <si>
    <t>Usha, Rajshree, Pankaj, 
Kailash singh</t>
  </si>
  <si>
    <t>Lucknow</t>
  </si>
  <si>
    <t>Taj Hotel</t>
  </si>
  <si>
    <t>Moradabad</t>
  </si>
  <si>
    <t>Gateway Aman</t>
  </si>
  <si>
    <t>Raj, Bali, Rama, Pankaj</t>
  </si>
  <si>
    <t>Agra</t>
  </si>
  <si>
    <t>Clark Shiraz</t>
  </si>
  <si>
    <t>Raj, Rama, Pankaj, Bali</t>
  </si>
  <si>
    <t>Gwalior</t>
  </si>
  <si>
    <t>Clark Inn Suites</t>
  </si>
  <si>
    <t>Padmawati</t>
  </si>
  <si>
    <t>Rama, Ritu, Raj, Kailash, Pankaj</t>
  </si>
  <si>
    <t>Avneet,Raj, Rama, Shalini</t>
  </si>
  <si>
    <t>Raintree</t>
  </si>
  <si>
    <t>Bombay T</t>
  </si>
  <si>
    <t>Trident Hotel</t>
  </si>
  <si>
    <t>Reena, Rajshree, Rasid, 
Mrs.Kumar, Koli</t>
  </si>
  <si>
    <t>Jw Marriott</t>
  </si>
  <si>
    <t>Cochin</t>
  </si>
  <si>
    <t>SK</t>
  </si>
  <si>
    <t>Reena, Usha, Raj, Rashid,
Kailash Singh</t>
  </si>
  <si>
    <t>Aug</t>
  </si>
  <si>
    <t>Chennai</t>
  </si>
  <si>
    <t>Reena, Usha, Rashid,
Kailash Singh</t>
  </si>
  <si>
    <t>Pune</t>
  </si>
  <si>
    <t>Hotel CONRAD</t>
  </si>
  <si>
    <t>Ambala</t>
  </si>
  <si>
    <t>Ambala Club</t>
  </si>
  <si>
    <t>Reena, Usha, Rashid,
Kailash  Koli</t>
  </si>
  <si>
    <t>Crown Plaza</t>
  </si>
  <si>
    <t>Reena, Usha, Rashid, Ritu, 
Kailash Singh</t>
  </si>
  <si>
    <t>Kamya, Raj, Koli, Kailash</t>
  </si>
  <si>
    <t>Sept</t>
  </si>
  <si>
    <t>Hyderabad</t>
  </si>
  <si>
    <t>Taj Deccan</t>
  </si>
  <si>
    <t>Haveli</t>
  </si>
  <si>
    <t>Reena, Uma, Rashid, Ritu, 
Kailash Singh, Fahad</t>
  </si>
  <si>
    <t>Ranchi</t>
  </si>
  <si>
    <t>Capitol Hill</t>
  </si>
  <si>
    <t>Reena, Ritu, Rashid, KS</t>
  </si>
  <si>
    <t>Jamshedpur</t>
  </si>
  <si>
    <t>Fortune Hotel</t>
  </si>
  <si>
    <t>Bhopal</t>
  </si>
  <si>
    <t xml:space="preserve">Courtyard Marriott </t>
  </si>
  <si>
    <t>Shahzadi</t>
  </si>
  <si>
    <t>Reena, Rashid, Ritu, 
Kailash Singh</t>
  </si>
  <si>
    <t>Taj SMS Conention</t>
  </si>
  <si>
    <t>Reena, Rashid, 
Kailash Singh</t>
  </si>
  <si>
    <t>Ritu, Rajshree, Rashid, Kailash</t>
  </si>
  <si>
    <t>Oct</t>
  </si>
  <si>
    <t>Coimbatore</t>
  </si>
  <si>
    <t>Taj Surya</t>
  </si>
  <si>
    <t>Madurai</t>
  </si>
  <si>
    <t>Ritu, Rashid,  Rajshee,
Kailash Singh</t>
  </si>
  <si>
    <t>Vijayawada</t>
  </si>
  <si>
    <t>Vizag</t>
  </si>
  <si>
    <t>Ritu, Chandan,  Rajshee,
Kailash Singh, Rashid</t>
  </si>
  <si>
    <t>Tirichy</t>
  </si>
  <si>
    <t>Hotel Sangam</t>
  </si>
  <si>
    <t>Ritu, Chandan,  Rashid,  Rajshee, Kailash Singh</t>
  </si>
  <si>
    <t>Mysore</t>
  </si>
  <si>
    <t>King Kourt Hotel</t>
  </si>
  <si>
    <t>Mangalore</t>
  </si>
  <si>
    <t>Jalandhar</t>
  </si>
  <si>
    <t>Radission Blu</t>
  </si>
  <si>
    <t>Koli, Kumar, Raj</t>
  </si>
  <si>
    <t>Ludhiana</t>
  </si>
  <si>
    <t>Nov</t>
  </si>
  <si>
    <t>Bhubaneswar</t>
  </si>
  <si>
    <t>Ritu, Rasjshree,Chandan, Kailash Singh</t>
  </si>
  <si>
    <t>Patna</t>
  </si>
  <si>
    <t>The Panache</t>
  </si>
  <si>
    <t>Ritu, Chandan, Rasjshree, Kailash Singh</t>
  </si>
  <si>
    <t>Kolkata</t>
  </si>
  <si>
    <t>The Oberoi</t>
  </si>
  <si>
    <t>FK, Ritu, Priyanka, Rajshree, KS</t>
  </si>
  <si>
    <t>Dec</t>
  </si>
  <si>
    <t>Rajshree, Rachna, 
Priyanka, Koli</t>
  </si>
  <si>
    <t>Welcome Hotel</t>
  </si>
  <si>
    <t xml:space="preserve">Novotel Hotel
Hyatt Hotel
</t>
  </si>
  <si>
    <t>Centre Point</t>
  </si>
  <si>
    <t>Rajshree, Ritu
 Koli</t>
  </si>
  <si>
    <t>Jan</t>
  </si>
  <si>
    <t>Fortune Inn</t>
  </si>
  <si>
    <t>Neeraj, Rajshree, Monika, Koli</t>
  </si>
  <si>
    <t>Bali, Rachna, Neeraj, Raj, Harpal, Fahad, Shalini, Sushil Sharma, Patua, KS, Koli</t>
  </si>
  <si>
    <t>Neeraj, Rajshree, Rachna, Koli</t>
  </si>
  <si>
    <t>Crowne Plaza</t>
  </si>
  <si>
    <t>Rajshree, Rachna, Harpal, Usha, Koli</t>
  </si>
  <si>
    <t>Rajshree, Rachna, Usha, Koli</t>
  </si>
  <si>
    <t>Rachna, Rajshree, Priyanka, Koli</t>
  </si>
  <si>
    <t>Feb</t>
  </si>
  <si>
    <t>Bangalore</t>
  </si>
  <si>
    <t>Kumar, Rajshree, Priyanka, Koli</t>
  </si>
  <si>
    <t>Fahad, Raj, Neeraj, Priyanka, Koli</t>
  </si>
  <si>
    <t>Reena, Raj, Neeraj, Priyanka, Koli</t>
  </si>
  <si>
    <t>Mastani</t>
  </si>
  <si>
    <t xml:space="preserve"> Kumar, Rrajshree, Koli</t>
  </si>
  <si>
    <t>JW Marriott</t>
  </si>
  <si>
    <t>Bali, Kumar, Rajshee, Koli</t>
  </si>
  <si>
    <t>March</t>
  </si>
  <si>
    <t>Conrad Hotel</t>
  </si>
  <si>
    <t>Rajshree, Kumar, Koli</t>
  </si>
  <si>
    <t>Rajshree, Ritu, Rachna, Koli</t>
  </si>
  <si>
    <t>Rajshree, Ritu, Neeraj, Koli</t>
  </si>
  <si>
    <t>Date</t>
  </si>
  <si>
    <t>Mumbai</t>
  </si>
  <si>
    <t>Delhi</t>
  </si>
  <si>
    <t>Net Exp.</t>
  </si>
  <si>
    <t>Prfit loss percentage</t>
  </si>
  <si>
    <t>count of team members</t>
  </si>
  <si>
    <t>Taj SMS Convention Hall</t>
  </si>
  <si>
    <t>Neeraj, Rachna, Raj, Koli</t>
  </si>
  <si>
    <t>FLAT 25% OFF</t>
  </si>
  <si>
    <t>Neeraj, Rajshree, Ritu, Koli</t>
  </si>
  <si>
    <t>Broadway Inn</t>
  </si>
  <si>
    <t>Bali, Rajshree, Monika, Koli</t>
  </si>
  <si>
    <t>Bali, Harpal, Rajshree,  Koli</t>
  </si>
  <si>
    <t>Paschim Vihar</t>
  </si>
  <si>
    <t>Bali, Ritu, Rajshree,  Koli</t>
  </si>
  <si>
    <t>Usha, Rajshree, Ritu, Koli</t>
  </si>
  <si>
    <t>Novotel</t>
  </si>
  <si>
    <t xml:space="preserve">Delhi </t>
  </si>
  <si>
    <t>TajMahal Hotel</t>
  </si>
  <si>
    <t>Usha, Rajshree, Ritu, Neeraj, Koli</t>
  </si>
  <si>
    <t>MASTANI</t>
  </si>
  <si>
    <t>Shalini, Rajshree, Ritu, Neeraj, Koli</t>
  </si>
  <si>
    <t>Sayaji Hotel</t>
  </si>
  <si>
    <t>Shalini, Rajshree, Usha, , Koli</t>
  </si>
  <si>
    <t>Courtyard Marriott</t>
  </si>
  <si>
    <t>Fahad, Usha, Rajshree, Koli</t>
  </si>
  <si>
    <t>Bali, Rajshree, Ajah, Koli</t>
  </si>
  <si>
    <t>HAVELI</t>
  </si>
  <si>
    <t>Reena, Usha, Koli, Ajay TL Trainee</t>
  </si>
  <si>
    <t>Taj Mahal Hotel</t>
  </si>
  <si>
    <t>Tanjore</t>
  </si>
  <si>
    <t>Reena, Usha, Mrs.Kumar, Rachna, Koli</t>
  </si>
  <si>
    <t>The Oberoi  Hotel</t>
  </si>
  <si>
    <t>Rachna, Usha, Priyanka, Chandan</t>
  </si>
  <si>
    <t>Neeraj, Rachna, Kailash</t>
  </si>
  <si>
    <t>Neeraj, Rachna, Chandan, Kailash</t>
  </si>
  <si>
    <t>Mrs. Kumar, Rachna, Sunita, Koli</t>
  </si>
  <si>
    <t>Neeraj, Rachna,Rajshree, Kailash</t>
  </si>
  <si>
    <t>Mrs.Kumar, Rachna, Rajshree, Koli</t>
  </si>
  <si>
    <t xml:space="preserve">The Oberoi </t>
  </si>
  <si>
    <t>Rachna, Rajshree, Ritu, Koli</t>
  </si>
  <si>
    <t>Mayfair/Trident</t>
  </si>
  <si>
    <t>Ritu, Rachna,  Koli</t>
  </si>
  <si>
    <t>Ritu, Rachna,  Mamta, Koli</t>
  </si>
  <si>
    <t>Fortune  Park 
centre point</t>
  </si>
  <si>
    <t>The Landmark</t>
  </si>
  <si>
    <t>Reena,  Rajshree, Mamta, Koli</t>
  </si>
  <si>
    <t>Holiday INN</t>
  </si>
  <si>
    <t>Reena,  Rajshree, Mamta, Jasvinder, Koli</t>
  </si>
  <si>
    <t>Raddison Blu</t>
  </si>
  <si>
    <t>Mrs. Kumar, Reena, Rajshree,  Koli</t>
  </si>
  <si>
    <t>Delhi Frnds Colony</t>
  </si>
  <si>
    <t>25 Friends Colony</t>
  </si>
  <si>
    <t>Lifestyle</t>
  </si>
  <si>
    <t>Rachna, Rohit Kr.</t>
  </si>
  <si>
    <t>Delhi Main
(Aftab Hall)</t>
  </si>
  <si>
    <t>AJS</t>
  </si>
  <si>
    <t>Usha, Reena, Rajshree, Mamta, Kohli</t>
  </si>
  <si>
    <t>Mumbai Oberoi</t>
  </si>
  <si>
    <t>Taj Gateway</t>
  </si>
  <si>
    <t>Chennai (Dance)</t>
  </si>
  <si>
    <t>Usha, Reena, 
Mamta, Kohli</t>
  </si>
  <si>
    <t>Marriott Hotel</t>
  </si>
  <si>
    <t>Bengaluru</t>
  </si>
  <si>
    <t>1st Day - Usha, Reena,  Mamta, Koli
2nd day - Usha, Reena,  Koli</t>
  </si>
  <si>
    <t>Madurai / RESHMA</t>
  </si>
  <si>
    <t>Urban Spice</t>
  </si>
  <si>
    <t>Usha, Reena, Rajshree,  Kohli, Anil</t>
  </si>
  <si>
    <t>Mountview Hotel</t>
  </si>
  <si>
    <t>Panchkula</t>
  </si>
  <si>
    <t>Hotel Bella Vista</t>
  </si>
  <si>
    <t>Hotel Broadway Inn</t>
  </si>
  <si>
    <t>1st Day - Neeraj, Jasvinder, Rajshree,  Kohli, Usha Bali</t>
  </si>
  <si>
    <t>Usha, Rajshree,  Mamta, Kavita, Kohli</t>
  </si>
  <si>
    <t>Raipur</t>
  </si>
  <si>
    <t>Hotel Sayaji</t>
  </si>
  <si>
    <t>Usha,  Mamta,  Kohli</t>
  </si>
  <si>
    <t>VS</t>
  </si>
  <si>
    <t>Usha, Mamta, Sapna, Kohli Anil</t>
  </si>
  <si>
    <t>April</t>
  </si>
  <si>
    <t>OCT.</t>
  </si>
  <si>
    <t>Shalini, MrsKumar, Bali, Rajshre, Koli</t>
  </si>
  <si>
    <t>Shalini, Neeraj, Rajshree, Usha,  Koli</t>
  </si>
  <si>
    <t>Baoradway Inn</t>
  </si>
  <si>
    <t xml:space="preserve">Shalini, Neeraj, Rajshree,  </t>
  </si>
  <si>
    <t>NOV.</t>
  </si>
  <si>
    <t>Moutview Hotel</t>
  </si>
  <si>
    <t>Bella Vista Hotel</t>
  </si>
  <si>
    <t>Shalini, Usha, Koli</t>
  </si>
  <si>
    <t>JAN.</t>
  </si>
  <si>
    <t>Shalini, Usha, Chandan</t>
  </si>
  <si>
    <t>Usha, Rajshree, Chandan</t>
  </si>
  <si>
    <t>Mumbai Town</t>
  </si>
  <si>
    <t>FEB.</t>
  </si>
  <si>
    <t>Shalini, Usha, Rajshri, Koli</t>
  </si>
  <si>
    <t>Holiday Inn</t>
  </si>
  <si>
    <t>MAR.</t>
  </si>
  <si>
    <t>Fortune Centre Point</t>
  </si>
  <si>
    <t>Shalini,Rajshree, Koli</t>
  </si>
  <si>
    <t>Shalini, Rajshree, Koli</t>
  </si>
  <si>
    <t>OCT</t>
  </si>
  <si>
    <t>NOV</t>
  </si>
  <si>
    <t>JAN</t>
  </si>
  <si>
    <t>FEB</t>
  </si>
  <si>
    <t>Long</t>
  </si>
  <si>
    <t>Lat</t>
  </si>
  <si>
    <t>Mar</t>
  </si>
  <si>
    <t>Exp</t>
  </si>
  <si>
    <t>Theme</t>
  </si>
  <si>
    <t>Sales</t>
  </si>
  <si>
    <t>No.of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</si>
</sst>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2" fontId="5" fillId="3" borderId="7" xfId="0" applyNumberFormat="1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2" fontId="5" fillId="3" borderId="9" xfId="0" applyNumberFormat="1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vertical="top" wrapText="1"/>
    </xf>
    <xf numFmtId="0" fontId="8" fillId="3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horizontal="center" vertical="top" wrapText="1"/>
    </xf>
    <xf numFmtId="0" fontId="9" fillId="3" borderId="8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vertical="top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2" fontId="5" fillId="3" borderId="12" xfId="0" applyNumberFormat="1" applyFont="1" applyFill="1" applyBorder="1" applyAlignment="1">
      <alignment horizontal="center" vertical="top" wrapText="1"/>
    </xf>
    <xf numFmtId="164" fontId="2" fillId="3" borderId="6" xfId="0" applyNumberFormat="1" applyFont="1" applyFill="1" applyBorder="1" applyAlignment="1">
      <alignment horizontal="left" vertical="top" wrapText="1"/>
    </xf>
    <xf numFmtId="14" fontId="2" fillId="3" borderId="8" xfId="0" applyNumberFormat="1" applyFont="1" applyFill="1" applyBorder="1" applyAlignment="1">
      <alignment horizontal="left" vertical="top" wrapText="1"/>
    </xf>
    <xf numFmtId="14" fontId="5" fillId="3" borderId="8" xfId="0" applyNumberFormat="1" applyFont="1" applyFill="1" applyBorder="1" applyAlignment="1">
      <alignment horizontal="left" vertical="center" wrapText="1"/>
    </xf>
    <xf numFmtId="14" fontId="5" fillId="3" borderId="8" xfId="0" applyNumberFormat="1" applyFont="1" applyFill="1" applyBorder="1" applyAlignment="1">
      <alignment horizontal="left" vertical="top" wrapText="1"/>
    </xf>
    <xf numFmtId="14" fontId="5" fillId="3" borderId="8" xfId="0" applyNumberFormat="1" applyFont="1" applyFill="1" applyBorder="1" applyAlignment="1">
      <alignment vertical="top" wrapText="1"/>
    </xf>
    <xf numFmtId="14" fontId="5" fillId="3" borderId="11" xfId="0" applyNumberFormat="1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horizontal="center" vertical="top"/>
    </xf>
    <xf numFmtId="0" fontId="12" fillId="3" borderId="15" xfId="0" applyFont="1" applyFill="1" applyBorder="1" applyAlignment="1">
      <alignment vertical="top"/>
    </xf>
    <xf numFmtId="0" fontId="12" fillId="3" borderId="15" xfId="0" applyFont="1" applyFill="1" applyBorder="1" applyAlignment="1">
      <alignment horizontal="left" vertical="top"/>
    </xf>
    <xf numFmtId="0" fontId="12" fillId="3" borderId="15" xfId="0" applyFont="1" applyFill="1" applyBorder="1" applyAlignment="1">
      <alignment horizontal="center" vertical="top" wrapText="1"/>
    </xf>
    <xf numFmtId="0" fontId="12" fillId="3" borderId="15" xfId="0" applyFont="1" applyFill="1" applyBorder="1" applyAlignment="1">
      <alignment horizontal="left" vertical="top" wrapText="1"/>
    </xf>
    <xf numFmtId="0" fontId="13" fillId="3" borderId="15" xfId="0" applyFont="1" applyFill="1" applyBorder="1" applyAlignment="1">
      <alignment horizontal="center" vertical="top" wrapText="1"/>
    </xf>
    <xf numFmtId="0" fontId="13" fillId="3" borderId="15" xfId="0" applyFont="1" applyFill="1" applyBorder="1" applyAlignment="1">
      <alignment horizontal="center" vertical="top"/>
    </xf>
    <xf numFmtId="0" fontId="13" fillId="4" borderId="15" xfId="0" applyFont="1" applyFill="1" applyBorder="1" applyAlignment="1">
      <alignment horizontal="center" vertical="top" wrapText="1"/>
    </xf>
    <xf numFmtId="0" fontId="13" fillId="3" borderId="13" xfId="0" applyFont="1" applyFill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2" fillId="3" borderId="13" xfId="0" applyFont="1" applyFill="1" applyBorder="1" applyAlignment="1">
      <alignment horizontal="center" vertical="top" wrapText="1"/>
    </xf>
    <xf numFmtId="0" fontId="15" fillId="0" borderId="13" xfId="0" applyFont="1" applyBorder="1" applyAlignment="1">
      <alignment vertical="top"/>
    </xf>
    <xf numFmtId="0" fontId="5" fillId="3" borderId="13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vertical="top" wrapText="1"/>
    </xf>
    <xf numFmtId="0" fontId="16" fillId="5" borderId="8" xfId="0" applyFont="1" applyFill="1" applyBorder="1" applyAlignment="1">
      <alignment vertical="top"/>
    </xf>
    <xf numFmtId="0" fontId="9" fillId="5" borderId="8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/>
    </xf>
    <xf numFmtId="0" fontId="7" fillId="5" borderId="8" xfId="0" applyFont="1" applyFill="1" applyBorder="1" applyAlignment="1">
      <alignment vertical="top" wrapText="1"/>
    </xf>
    <xf numFmtId="0" fontId="16" fillId="3" borderId="8" xfId="0" applyFont="1" applyFill="1" applyBorder="1" applyAlignment="1">
      <alignment vertical="top"/>
    </xf>
    <xf numFmtId="1" fontId="6" fillId="3" borderId="8" xfId="0" applyNumberFormat="1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 wrapText="1"/>
    </xf>
    <xf numFmtId="0" fontId="18" fillId="3" borderId="8" xfId="0" applyFont="1" applyFill="1" applyBorder="1" applyAlignment="1">
      <alignment horizontal="center" vertical="top" wrapText="1"/>
    </xf>
    <xf numFmtId="0" fontId="16" fillId="6" borderId="8" xfId="0" applyFont="1" applyFill="1" applyBorder="1" applyAlignment="1">
      <alignment vertical="top"/>
    </xf>
    <xf numFmtId="0" fontId="9" fillId="6" borderId="8" xfId="0" applyFont="1" applyFill="1" applyBorder="1" applyAlignment="1">
      <alignment horizontal="center" vertical="top" wrapText="1"/>
    </xf>
    <xf numFmtId="0" fontId="3" fillId="6" borderId="8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center" vertical="top" wrapText="1"/>
    </xf>
    <xf numFmtId="0" fontId="7" fillId="6" borderId="8" xfId="0" applyFont="1" applyFill="1" applyBorder="1" applyAlignment="1">
      <alignment horizontal="center" vertical="top" wrapText="1"/>
    </xf>
    <xf numFmtId="0" fontId="6" fillId="6" borderId="8" xfId="0" applyFont="1" applyFill="1" applyBorder="1" applyAlignment="1">
      <alignment horizontal="center" vertical="top"/>
    </xf>
    <xf numFmtId="0" fontId="6" fillId="6" borderId="8" xfId="0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/>
    </xf>
    <xf numFmtId="0" fontId="7" fillId="6" borderId="8" xfId="0" applyFont="1" applyFill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13" fillId="6" borderId="8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left" vertical="top"/>
    </xf>
    <xf numFmtId="0" fontId="7" fillId="5" borderId="8" xfId="0" applyFont="1" applyFill="1" applyBorder="1" applyAlignment="1">
      <alignment horizontal="left" vertical="top" wrapText="1"/>
    </xf>
    <xf numFmtId="0" fontId="18" fillId="5" borderId="8" xfId="0" applyFont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center" vertical="top" wrapText="1"/>
    </xf>
    <xf numFmtId="0" fontId="13" fillId="4" borderId="16" xfId="0" applyFont="1" applyFill="1" applyBorder="1" applyAlignment="1">
      <alignment horizontal="center" vertical="top" wrapText="1"/>
    </xf>
    <xf numFmtId="1" fontId="6" fillId="3" borderId="16" xfId="0" applyNumberFormat="1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center" vertical="top" wrapText="1"/>
    </xf>
    <xf numFmtId="0" fontId="16" fillId="7" borderId="8" xfId="0" applyFont="1" applyFill="1" applyBorder="1" applyAlignment="1">
      <alignment vertical="top"/>
    </xf>
    <xf numFmtId="0" fontId="9" fillId="7" borderId="8" xfId="0" applyFont="1" applyFill="1" applyBorder="1" applyAlignment="1">
      <alignment horizontal="center" vertical="top" wrapText="1"/>
    </xf>
    <xf numFmtId="0" fontId="3" fillId="7" borderId="8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/>
    </xf>
    <xf numFmtId="0" fontId="13" fillId="7" borderId="13" xfId="0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/>
    </xf>
    <xf numFmtId="0" fontId="7" fillId="7" borderId="8" xfId="0" applyFont="1" applyFill="1" applyBorder="1" applyAlignment="1">
      <alignment vertical="top" wrapText="1"/>
    </xf>
    <xf numFmtId="0" fontId="13" fillId="7" borderId="8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4" fillId="7" borderId="8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vertical="top" wrapText="1"/>
    </xf>
    <xf numFmtId="0" fontId="6" fillId="3" borderId="16" xfId="0" applyFont="1" applyFill="1" applyBorder="1" applyAlignment="1">
      <alignment horizontal="center" vertical="top"/>
    </xf>
    <xf numFmtId="14" fontId="15" fillId="0" borderId="13" xfId="0" applyNumberFormat="1" applyFont="1" applyBorder="1" applyAlignment="1">
      <alignment vertical="top"/>
    </xf>
    <xf numFmtId="14" fontId="5" fillId="3" borderId="13" xfId="0" applyNumberFormat="1" applyFont="1" applyFill="1" applyBorder="1" applyAlignment="1">
      <alignment horizontal="left" vertical="top" wrapText="1"/>
    </xf>
    <xf numFmtId="14" fontId="2" fillId="3" borderId="8" xfId="0" applyNumberFormat="1" applyFont="1" applyFill="1" applyBorder="1" applyAlignment="1">
      <alignment horizontal="left" vertical="top"/>
    </xf>
    <xf numFmtId="14" fontId="2" fillId="5" borderId="8" xfId="0" applyNumberFormat="1" applyFont="1" applyFill="1" applyBorder="1" applyAlignment="1">
      <alignment horizontal="left" vertical="top"/>
    </xf>
    <xf numFmtId="14" fontId="9" fillId="0" borderId="8" xfId="0" applyNumberFormat="1" applyFont="1" applyBorder="1" applyAlignment="1">
      <alignment vertical="top" wrapText="1"/>
    </xf>
    <xf numFmtId="14" fontId="5" fillId="3" borderId="8" xfId="0" applyNumberFormat="1" applyFont="1" applyFill="1" applyBorder="1" applyAlignment="1">
      <alignment horizontal="left" vertical="top"/>
    </xf>
    <xf numFmtId="14" fontId="2" fillId="6" borderId="8" xfId="0" applyNumberFormat="1" applyFont="1" applyFill="1" applyBorder="1" applyAlignment="1">
      <alignment horizontal="left" vertical="top"/>
    </xf>
    <xf numFmtId="14" fontId="5" fillId="5" borderId="8" xfId="0" applyNumberFormat="1" applyFont="1" applyFill="1" applyBorder="1" applyAlignment="1">
      <alignment horizontal="left" vertical="top"/>
    </xf>
    <xf numFmtId="14" fontId="2" fillId="7" borderId="8" xfId="0" applyNumberFormat="1" applyFont="1" applyFill="1" applyBorder="1" applyAlignment="1">
      <alignment horizontal="left" vertical="top"/>
    </xf>
    <xf numFmtId="14" fontId="2" fillId="7" borderId="8" xfId="0" applyNumberFormat="1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top"/>
    </xf>
    <xf numFmtId="0" fontId="16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13" fillId="4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0" fontId="5" fillId="6" borderId="13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1" fontId="5" fillId="6" borderId="8" xfId="0" applyNumberFormat="1" applyFont="1" applyFill="1" applyBorder="1" applyAlignment="1">
      <alignment horizontal="center" vertical="center" wrapText="1"/>
    </xf>
    <xf numFmtId="1" fontId="5" fillId="6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1" fontId="5" fillId="5" borderId="8" xfId="0" applyNumberFormat="1" applyFont="1" applyFill="1" applyBorder="1" applyAlignment="1">
      <alignment horizontal="center" vertical="center" wrapText="1"/>
    </xf>
    <xf numFmtId="1" fontId="5" fillId="5" borderId="8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left" vertical="center"/>
    </xf>
    <xf numFmtId="1" fontId="17" fillId="5" borderId="1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1" fontId="6" fillId="6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1" fontId="6" fillId="3" borderId="8" xfId="0" applyNumberFormat="1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16" fontId="5" fillId="6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" fontId="17" fillId="6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14" fontId="5" fillId="6" borderId="8" xfId="0" applyNumberFormat="1" applyFont="1" applyFill="1" applyBorder="1" applyAlignment="1">
      <alignment horizontal="left" vertical="center"/>
    </xf>
    <xf numFmtId="14" fontId="5" fillId="5" borderId="8" xfId="0" applyNumberFormat="1" applyFont="1" applyFill="1" applyBorder="1" applyAlignment="1">
      <alignment horizontal="left" vertical="center"/>
    </xf>
    <xf numFmtId="14" fontId="5" fillId="3" borderId="8" xfId="0" applyNumberFormat="1" applyFont="1" applyFill="1" applyBorder="1" applyAlignment="1">
      <alignment horizontal="left" vertical="center"/>
    </xf>
    <xf numFmtId="14" fontId="5" fillId="6" borderId="8" xfId="0" applyNumberFormat="1" applyFont="1" applyFill="1" applyBorder="1" applyAlignment="1">
      <alignment vertical="center"/>
    </xf>
    <xf numFmtId="14" fontId="5" fillId="3" borderId="8" xfId="0" applyNumberFormat="1" applyFont="1" applyFill="1" applyBorder="1" applyAlignment="1">
      <alignment vertical="center"/>
    </xf>
    <xf numFmtId="14" fontId="5" fillId="5" borderId="8" xfId="0" applyNumberFormat="1" applyFont="1" applyFill="1" applyBorder="1" applyAlignment="1">
      <alignment vertic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DESKTOP%20DATA\Desktop\PUNE%20JAN.%2027TH%20%202021%20SA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CASH BOOK"/>
      <sheetName val="STOCK"/>
      <sheetName val="REPORT"/>
      <sheetName val="SUMMARY"/>
      <sheetName val="Footfall detail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8">
          <cell r="B78">
            <v>60343</v>
          </cell>
        </row>
        <row r="79">
          <cell r="B79">
            <v>286790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7BA8-838D-424D-A9DA-8A254904F2DF}">
  <dimension ref="A1:M72"/>
  <sheetViews>
    <sheetView topLeftCell="A69" workbookViewId="0">
      <selection activeCell="I76" sqref="I76"/>
    </sheetView>
  </sheetViews>
  <sheetFormatPr defaultRowHeight="15" x14ac:dyDescent="0.25"/>
  <cols>
    <col min="3" max="3" width="10.140625" bestFit="1" customWidth="1"/>
    <col min="5" max="5" width="14.85546875" customWidth="1"/>
    <col min="6" max="6" width="25.7109375" bestFit="1" customWidth="1"/>
    <col min="7" max="7" width="13.7109375" bestFit="1" customWidth="1"/>
  </cols>
  <sheetData>
    <row r="1" spans="1:13" ht="51.75" thickBot="1" x14ac:dyDescent="0.3">
      <c r="A1" s="1" t="s">
        <v>0</v>
      </c>
      <c r="B1" s="2" t="s">
        <v>1</v>
      </c>
      <c r="C1" s="3" t="s">
        <v>170</v>
      </c>
      <c r="D1" s="1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2" t="s">
        <v>11</v>
      </c>
      <c r="M1" s="6" t="s">
        <v>12</v>
      </c>
    </row>
    <row r="2" spans="1:13" ht="36" x14ac:dyDescent="0.25">
      <c r="A2" s="9">
        <v>1</v>
      </c>
      <c r="B2" s="10" t="s">
        <v>13</v>
      </c>
      <c r="C2" s="41">
        <v>43193</v>
      </c>
      <c r="D2" s="9">
        <v>2</v>
      </c>
      <c r="E2" s="11" t="s">
        <v>14</v>
      </c>
      <c r="F2" s="11" t="s">
        <v>15</v>
      </c>
      <c r="G2" s="12" t="s">
        <v>16</v>
      </c>
      <c r="H2" s="14">
        <v>434601</v>
      </c>
      <c r="I2" s="13">
        <v>336286</v>
      </c>
      <c r="J2" s="15">
        <f t="shared" ref="J2:J33" si="0">((H2-I2)/H2)*100</f>
        <v>22.621899167282177</v>
      </c>
      <c r="K2" s="16" t="s">
        <v>17</v>
      </c>
      <c r="L2" s="17" t="s">
        <v>18</v>
      </c>
      <c r="M2">
        <v>5</v>
      </c>
    </row>
    <row r="3" spans="1:13" ht="36" x14ac:dyDescent="0.25">
      <c r="A3" s="18">
        <v>2</v>
      </c>
      <c r="B3" s="19" t="s">
        <v>13</v>
      </c>
      <c r="C3" s="41">
        <v>43200</v>
      </c>
      <c r="D3" s="18">
        <v>2</v>
      </c>
      <c r="E3" s="21" t="s">
        <v>19</v>
      </c>
      <c r="F3" s="21" t="s">
        <v>20</v>
      </c>
      <c r="G3" s="22" t="s">
        <v>16</v>
      </c>
      <c r="H3" s="24">
        <v>251540</v>
      </c>
      <c r="I3" s="23">
        <v>261277</v>
      </c>
      <c r="J3" s="25">
        <f t="shared" si="0"/>
        <v>-3.8709549177069249</v>
      </c>
      <c r="K3" s="26" t="s">
        <v>17</v>
      </c>
      <c r="L3" s="27" t="s">
        <v>21</v>
      </c>
      <c r="M3">
        <v>6</v>
      </c>
    </row>
    <row r="4" spans="1:13" ht="36" x14ac:dyDescent="0.25">
      <c r="A4" s="18">
        <v>3</v>
      </c>
      <c r="B4" s="19" t="s">
        <v>13</v>
      </c>
      <c r="C4" s="42">
        <v>43203</v>
      </c>
      <c r="D4" s="18">
        <v>2</v>
      </c>
      <c r="E4" s="21" t="s">
        <v>22</v>
      </c>
      <c r="F4" s="21" t="s">
        <v>23</v>
      </c>
      <c r="G4" s="22" t="s">
        <v>16</v>
      </c>
      <c r="H4" s="24">
        <v>309660</v>
      </c>
      <c r="I4" s="23">
        <v>284704</v>
      </c>
      <c r="J4" s="25">
        <f t="shared" si="0"/>
        <v>8.0591616611767734</v>
      </c>
      <c r="K4" s="26" t="s">
        <v>17</v>
      </c>
      <c r="L4" s="27" t="s">
        <v>21</v>
      </c>
      <c r="M4">
        <v>6</v>
      </c>
    </row>
    <row r="5" spans="1:13" ht="36" x14ac:dyDescent="0.25">
      <c r="A5" s="18">
        <v>4</v>
      </c>
      <c r="B5" s="19" t="s">
        <v>13</v>
      </c>
      <c r="C5" s="42">
        <v>43210</v>
      </c>
      <c r="D5" s="29">
        <v>2</v>
      </c>
      <c r="E5" s="21" t="s">
        <v>24</v>
      </c>
      <c r="F5" s="21" t="s">
        <v>25</v>
      </c>
      <c r="G5" s="22" t="s">
        <v>16</v>
      </c>
      <c r="H5" s="24">
        <v>148264</v>
      </c>
      <c r="I5" s="23">
        <v>226370</v>
      </c>
      <c r="J5" s="25">
        <f t="shared" si="0"/>
        <v>-52.68035396320078</v>
      </c>
      <c r="K5" s="26" t="s">
        <v>17</v>
      </c>
      <c r="L5" s="27" t="s">
        <v>26</v>
      </c>
      <c r="M5">
        <v>6</v>
      </c>
    </row>
    <row r="6" spans="1:13" ht="27" x14ac:dyDescent="0.25">
      <c r="A6" s="18">
        <v>5</v>
      </c>
      <c r="B6" s="19" t="s">
        <v>27</v>
      </c>
      <c r="C6" s="42">
        <v>43239</v>
      </c>
      <c r="D6" s="18">
        <v>1</v>
      </c>
      <c r="E6" s="21" t="s">
        <v>28</v>
      </c>
      <c r="F6" s="21" t="s">
        <v>29</v>
      </c>
      <c r="G6" s="22" t="s">
        <v>30</v>
      </c>
      <c r="H6" s="23">
        <v>765325</v>
      </c>
      <c r="I6" s="24">
        <v>395487</v>
      </c>
      <c r="J6" s="25">
        <f t="shared" si="0"/>
        <v>48.324306667102213</v>
      </c>
      <c r="K6" s="26" t="s">
        <v>31</v>
      </c>
      <c r="L6" s="27" t="s">
        <v>32</v>
      </c>
      <c r="M6">
        <v>5</v>
      </c>
    </row>
    <row r="7" spans="1:13" ht="27" x14ac:dyDescent="0.25">
      <c r="A7" s="18">
        <v>6</v>
      </c>
      <c r="B7" s="19" t="s">
        <v>27</v>
      </c>
      <c r="C7" s="42">
        <v>43244</v>
      </c>
      <c r="D7" s="18">
        <v>1</v>
      </c>
      <c r="E7" s="21" t="s">
        <v>33</v>
      </c>
      <c r="F7" s="21" t="s">
        <v>34</v>
      </c>
      <c r="G7" s="22" t="s">
        <v>30</v>
      </c>
      <c r="H7" s="23">
        <v>405125</v>
      </c>
      <c r="I7" s="24">
        <v>223485</v>
      </c>
      <c r="J7" s="25">
        <f t="shared" si="0"/>
        <v>44.835544585004627</v>
      </c>
      <c r="K7" s="26" t="s">
        <v>31</v>
      </c>
      <c r="L7" s="27" t="s">
        <v>32</v>
      </c>
      <c r="M7">
        <v>5</v>
      </c>
    </row>
    <row r="8" spans="1:13" ht="18" x14ac:dyDescent="0.25">
      <c r="A8" s="18">
        <v>7</v>
      </c>
      <c r="B8" s="19" t="s">
        <v>27</v>
      </c>
      <c r="C8" s="42">
        <v>43246</v>
      </c>
      <c r="D8" s="18">
        <v>1</v>
      </c>
      <c r="E8" s="21" t="s">
        <v>35</v>
      </c>
      <c r="F8" s="21" t="s">
        <v>36</v>
      </c>
      <c r="G8" s="22" t="s">
        <v>30</v>
      </c>
      <c r="H8" s="23">
        <v>78245</v>
      </c>
      <c r="I8" s="24">
        <v>107288</v>
      </c>
      <c r="J8" s="25">
        <f t="shared" si="0"/>
        <v>-37.118026710971947</v>
      </c>
      <c r="K8" s="26" t="s">
        <v>31</v>
      </c>
      <c r="L8" s="27" t="s">
        <v>37</v>
      </c>
      <c r="M8">
        <v>4</v>
      </c>
    </row>
    <row r="9" spans="1:13" ht="27" x14ac:dyDescent="0.25">
      <c r="A9" s="18">
        <v>8</v>
      </c>
      <c r="B9" s="19" t="s">
        <v>38</v>
      </c>
      <c r="C9" s="42">
        <v>43253</v>
      </c>
      <c r="D9" s="18">
        <v>1</v>
      </c>
      <c r="E9" s="21" t="s">
        <v>39</v>
      </c>
      <c r="F9" s="21" t="s">
        <v>23</v>
      </c>
      <c r="G9" s="22" t="s">
        <v>30</v>
      </c>
      <c r="H9" s="23">
        <v>157350</v>
      </c>
      <c r="I9" s="24">
        <v>141550</v>
      </c>
      <c r="J9" s="25">
        <f t="shared" si="0"/>
        <v>10.041309183349222</v>
      </c>
      <c r="K9" s="26" t="s">
        <v>31</v>
      </c>
      <c r="L9" s="27" t="s">
        <v>40</v>
      </c>
      <c r="M9">
        <v>5</v>
      </c>
    </row>
    <row r="10" spans="1:13" ht="27" x14ac:dyDescent="0.25">
      <c r="A10" s="18">
        <v>9</v>
      </c>
      <c r="B10" s="19" t="s">
        <v>38</v>
      </c>
      <c r="C10" s="42">
        <v>43260</v>
      </c>
      <c r="D10" s="18">
        <v>1</v>
      </c>
      <c r="E10" s="21" t="s">
        <v>41</v>
      </c>
      <c r="F10" s="21" t="s">
        <v>42</v>
      </c>
      <c r="G10" s="22" t="s">
        <v>30</v>
      </c>
      <c r="H10" s="23">
        <v>336300</v>
      </c>
      <c r="I10" s="24">
        <v>240695</v>
      </c>
      <c r="J10" s="25">
        <f t="shared" si="0"/>
        <v>28.428486470413322</v>
      </c>
      <c r="K10" s="26" t="s">
        <v>31</v>
      </c>
      <c r="L10" s="27" t="s">
        <v>43</v>
      </c>
      <c r="M10">
        <v>6</v>
      </c>
    </row>
    <row r="11" spans="1:13" ht="36" x14ac:dyDescent="0.25">
      <c r="A11" s="18">
        <v>10</v>
      </c>
      <c r="B11" s="19" t="s">
        <v>38</v>
      </c>
      <c r="C11" s="42">
        <v>43264</v>
      </c>
      <c r="D11" s="18">
        <v>1</v>
      </c>
      <c r="E11" s="21" t="s">
        <v>172</v>
      </c>
      <c r="F11" s="21" t="s">
        <v>23</v>
      </c>
      <c r="G11" s="22" t="s">
        <v>30</v>
      </c>
      <c r="H11" s="23">
        <v>242475</v>
      </c>
      <c r="I11" s="24">
        <v>155619</v>
      </c>
      <c r="J11" s="25">
        <f t="shared" si="0"/>
        <v>35.820600061862045</v>
      </c>
      <c r="K11" s="26" t="s">
        <v>44</v>
      </c>
      <c r="L11" s="27" t="s">
        <v>45</v>
      </c>
      <c r="M11">
        <v>5</v>
      </c>
    </row>
    <row r="12" spans="1:13" ht="36" x14ac:dyDescent="0.25">
      <c r="A12" s="18">
        <v>11</v>
      </c>
      <c r="B12" s="19" t="s">
        <v>38</v>
      </c>
      <c r="C12" s="42">
        <v>43267</v>
      </c>
      <c r="D12" s="18">
        <v>1</v>
      </c>
      <c r="E12" s="21" t="s">
        <v>172</v>
      </c>
      <c r="F12" s="21" t="s">
        <v>23</v>
      </c>
      <c r="G12" s="22" t="s">
        <v>30</v>
      </c>
      <c r="H12" s="23">
        <v>147676</v>
      </c>
      <c r="I12" s="24">
        <v>144494</v>
      </c>
      <c r="J12" s="25">
        <f t="shared" si="0"/>
        <v>2.154717083344619</v>
      </c>
      <c r="K12" s="26" t="s">
        <v>31</v>
      </c>
      <c r="L12" s="27" t="s">
        <v>46</v>
      </c>
      <c r="M12">
        <v>5</v>
      </c>
    </row>
    <row r="13" spans="1:13" ht="27" x14ac:dyDescent="0.25">
      <c r="A13" s="18">
        <v>12</v>
      </c>
      <c r="B13" s="19" t="s">
        <v>38</v>
      </c>
      <c r="C13" s="42">
        <v>43277</v>
      </c>
      <c r="D13" s="18">
        <v>1</v>
      </c>
      <c r="E13" s="21" t="s">
        <v>47</v>
      </c>
      <c r="F13" s="21" t="s">
        <v>48</v>
      </c>
      <c r="G13" s="22" t="s">
        <v>30</v>
      </c>
      <c r="H13" s="23">
        <v>236800</v>
      </c>
      <c r="I13" s="24">
        <v>181157</v>
      </c>
      <c r="J13" s="25">
        <f t="shared" si="0"/>
        <v>23.497888513513512</v>
      </c>
      <c r="K13" s="26" t="s">
        <v>31</v>
      </c>
      <c r="L13" s="27" t="s">
        <v>49</v>
      </c>
      <c r="M13">
        <v>4</v>
      </c>
    </row>
    <row r="14" spans="1:13" ht="36" x14ac:dyDescent="0.25">
      <c r="A14" s="18">
        <v>13</v>
      </c>
      <c r="B14" s="19" t="s">
        <v>38</v>
      </c>
      <c r="C14" s="42">
        <v>43279</v>
      </c>
      <c r="D14" s="18">
        <v>1</v>
      </c>
      <c r="E14" s="21" t="s">
        <v>50</v>
      </c>
      <c r="F14" s="21" t="s">
        <v>51</v>
      </c>
      <c r="G14" s="22" t="s">
        <v>30</v>
      </c>
      <c r="H14" s="23">
        <v>298758</v>
      </c>
      <c r="I14" s="24">
        <v>186311</v>
      </c>
      <c r="J14" s="25">
        <f t="shared" si="0"/>
        <v>37.638155296259853</v>
      </c>
      <c r="K14" s="26" t="s">
        <v>52</v>
      </c>
      <c r="L14" s="27" t="s">
        <v>53</v>
      </c>
      <c r="M14">
        <v>5</v>
      </c>
    </row>
    <row r="15" spans="1:13" ht="36" x14ac:dyDescent="0.25">
      <c r="A15" s="18">
        <v>14</v>
      </c>
      <c r="B15" s="19" t="s">
        <v>38</v>
      </c>
      <c r="C15" s="42">
        <v>43281</v>
      </c>
      <c r="D15" s="18">
        <v>1</v>
      </c>
      <c r="E15" s="21" t="s">
        <v>54</v>
      </c>
      <c r="F15" s="21" t="s">
        <v>55</v>
      </c>
      <c r="G15" s="22" t="s">
        <v>30</v>
      </c>
      <c r="H15" s="23">
        <v>304425</v>
      </c>
      <c r="I15" s="24">
        <v>192583</v>
      </c>
      <c r="J15" s="25">
        <f t="shared" si="0"/>
        <v>36.738769811940543</v>
      </c>
      <c r="K15" s="26" t="s">
        <v>52</v>
      </c>
      <c r="L15" s="27" t="s">
        <v>53</v>
      </c>
      <c r="M15">
        <v>5</v>
      </c>
    </row>
    <row r="16" spans="1:13" ht="18" x14ac:dyDescent="0.25">
      <c r="A16" s="18">
        <v>15</v>
      </c>
      <c r="B16" s="19" t="s">
        <v>38</v>
      </c>
      <c r="C16" s="42">
        <v>43281</v>
      </c>
      <c r="D16" s="18">
        <v>1</v>
      </c>
      <c r="E16" s="21" t="s">
        <v>56</v>
      </c>
      <c r="F16" s="21" t="s">
        <v>57</v>
      </c>
      <c r="G16" s="22" t="s">
        <v>30</v>
      </c>
      <c r="H16" s="23">
        <v>171750</v>
      </c>
      <c r="I16" s="24">
        <v>134874</v>
      </c>
      <c r="J16" s="25">
        <f t="shared" si="0"/>
        <v>21.470742358078603</v>
      </c>
      <c r="K16" s="26" t="s">
        <v>44</v>
      </c>
      <c r="L16" s="27" t="s">
        <v>58</v>
      </c>
      <c r="M16">
        <v>4</v>
      </c>
    </row>
    <row r="17" spans="1:13" ht="27" x14ac:dyDescent="0.25">
      <c r="A17" s="18">
        <v>16</v>
      </c>
      <c r="B17" s="19" t="s">
        <v>59</v>
      </c>
      <c r="C17" s="42">
        <v>43284</v>
      </c>
      <c r="D17" s="18">
        <v>1</v>
      </c>
      <c r="E17" s="21" t="s">
        <v>172</v>
      </c>
      <c r="F17" s="21" t="s">
        <v>60</v>
      </c>
      <c r="G17" s="22" t="s">
        <v>30</v>
      </c>
      <c r="H17" s="23">
        <v>931893</v>
      </c>
      <c r="I17" s="24">
        <v>671137</v>
      </c>
      <c r="J17" s="25">
        <f t="shared" si="0"/>
        <v>27.981324036128612</v>
      </c>
      <c r="K17" s="26" t="s">
        <v>31</v>
      </c>
      <c r="L17" s="27" t="s">
        <v>61</v>
      </c>
      <c r="M17">
        <v>8</v>
      </c>
    </row>
    <row r="18" spans="1:13" ht="36" x14ac:dyDescent="0.25">
      <c r="A18" s="18">
        <v>17</v>
      </c>
      <c r="B18" s="19" t="s">
        <v>59</v>
      </c>
      <c r="C18" s="42">
        <v>43285</v>
      </c>
      <c r="D18" s="18">
        <v>1</v>
      </c>
      <c r="E18" s="21" t="s">
        <v>62</v>
      </c>
      <c r="F18" s="21" t="s">
        <v>63</v>
      </c>
      <c r="G18" s="22" t="s">
        <v>30</v>
      </c>
      <c r="H18" s="23">
        <v>188675</v>
      </c>
      <c r="I18" s="24">
        <v>140558</v>
      </c>
      <c r="J18" s="25">
        <f t="shared" si="0"/>
        <v>25.502583808135682</v>
      </c>
      <c r="K18" s="26" t="s">
        <v>52</v>
      </c>
      <c r="L18" s="27" t="s">
        <v>64</v>
      </c>
      <c r="M18">
        <v>6</v>
      </c>
    </row>
    <row r="19" spans="1:13" ht="36" x14ac:dyDescent="0.25">
      <c r="A19" s="18">
        <v>18</v>
      </c>
      <c r="B19" s="19" t="s">
        <v>59</v>
      </c>
      <c r="C19" s="42">
        <v>43287</v>
      </c>
      <c r="D19" s="18">
        <v>2</v>
      </c>
      <c r="E19" s="21" t="s">
        <v>65</v>
      </c>
      <c r="F19" s="21" t="s">
        <v>66</v>
      </c>
      <c r="G19" s="22" t="s">
        <v>16</v>
      </c>
      <c r="H19" s="23">
        <v>114925</v>
      </c>
      <c r="I19" s="24">
        <v>166535</v>
      </c>
      <c r="J19" s="25">
        <f t="shared" si="0"/>
        <v>-44.907548401131173</v>
      </c>
      <c r="K19" s="26" t="s">
        <v>52</v>
      </c>
      <c r="L19" s="27" t="s">
        <v>64</v>
      </c>
      <c r="M19">
        <v>6</v>
      </c>
    </row>
    <row r="20" spans="1:13" ht="27" x14ac:dyDescent="0.25">
      <c r="A20" s="18">
        <v>19</v>
      </c>
      <c r="B20" s="19" t="s">
        <v>59</v>
      </c>
      <c r="C20" s="42">
        <v>43291</v>
      </c>
      <c r="D20" s="18">
        <v>1</v>
      </c>
      <c r="E20" s="21" t="s">
        <v>67</v>
      </c>
      <c r="F20" s="21" t="s">
        <v>68</v>
      </c>
      <c r="G20" s="22" t="s">
        <v>30</v>
      </c>
      <c r="H20" s="23">
        <v>45490</v>
      </c>
      <c r="I20" s="24">
        <v>68906</v>
      </c>
      <c r="J20" s="25">
        <f t="shared" si="0"/>
        <v>-51.475049461420099</v>
      </c>
      <c r="K20" s="26" t="s">
        <v>31</v>
      </c>
      <c r="L20" s="27" t="s">
        <v>69</v>
      </c>
      <c r="M20">
        <v>5</v>
      </c>
    </row>
    <row r="21" spans="1:13" ht="18" x14ac:dyDescent="0.25">
      <c r="A21" s="18">
        <v>20</v>
      </c>
      <c r="B21" s="19" t="s">
        <v>59</v>
      </c>
      <c r="C21" s="42">
        <v>43293</v>
      </c>
      <c r="D21" s="18">
        <v>1</v>
      </c>
      <c r="E21" s="21" t="s">
        <v>70</v>
      </c>
      <c r="F21" s="21" t="s">
        <v>71</v>
      </c>
      <c r="G21" s="22" t="s">
        <v>30</v>
      </c>
      <c r="H21" s="23">
        <v>82520</v>
      </c>
      <c r="I21" s="24">
        <v>104249</v>
      </c>
      <c r="J21" s="25">
        <f t="shared" si="0"/>
        <v>-26.331798351914689</v>
      </c>
      <c r="K21" s="26" t="s">
        <v>31</v>
      </c>
      <c r="L21" s="27" t="s">
        <v>72</v>
      </c>
      <c r="M21">
        <v>5</v>
      </c>
    </row>
    <row r="22" spans="1:13" ht="27" x14ac:dyDescent="0.25">
      <c r="A22" s="18">
        <v>21</v>
      </c>
      <c r="B22" s="19" t="s">
        <v>59</v>
      </c>
      <c r="C22" s="42">
        <v>43295</v>
      </c>
      <c r="D22" s="18">
        <v>1</v>
      </c>
      <c r="E22" s="21" t="s">
        <v>73</v>
      </c>
      <c r="F22" s="21" t="s">
        <v>74</v>
      </c>
      <c r="G22" s="30" t="s">
        <v>75</v>
      </c>
      <c r="H22" s="23">
        <v>136600</v>
      </c>
      <c r="I22" s="24">
        <v>136178</v>
      </c>
      <c r="J22" s="25">
        <f t="shared" si="0"/>
        <v>0.30893118594436314</v>
      </c>
      <c r="K22" s="26" t="s">
        <v>31</v>
      </c>
      <c r="L22" s="27" t="s">
        <v>76</v>
      </c>
      <c r="M22">
        <v>6</v>
      </c>
    </row>
    <row r="23" spans="1:13" ht="18" x14ac:dyDescent="0.25">
      <c r="A23" s="18">
        <v>22</v>
      </c>
      <c r="B23" s="19" t="s">
        <v>59</v>
      </c>
      <c r="C23" s="42">
        <v>43299</v>
      </c>
      <c r="D23" s="18">
        <v>2</v>
      </c>
      <c r="E23" s="21" t="s">
        <v>157</v>
      </c>
      <c r="F23" s="21" t="s">
        <v>48</v>
      </c>
      <c r="G23" s="22" t="s">
        <v>75</v>
      </c>
      <c r="H23" s="23">
        <f>686500/2</f>
        <v>343250</v>
      </c>
      <c r="I23" s="24">
        <v>269470</v>
      </c>
      <c r="J23" s="25">
        <f t="shared" si="0"/>
        <v>21.494537509104148</v>
      </c>
      <c r="K23" s="26" t="s">
        <v>52</v>
      </c>
      <c r="L23" s="27" t="s">
        <v>77</v>
      </c>
      <c r="M23">
        <v>4</v>
      </c>
    </row>
    <row r="24" spans="1:13" ht="18" x14ac:dyDescent="0.25">
      <c r="A24" s="18">
        <v>23</v>
      </c>
      <c r="B24" s="19" t="s">
        <v>59</v>
      </c>
      <c r="C24" s="42">
        <v>43301</v>
      </c>
      <c r="D24" s="18">
        <v>2</v>
      </c>
      <c r="E24" s="21" t="s">
        <v>157</v>
      </c>
      <c r="F24" s="21" t="s">
        <v>78</v>
      </c>
      <c r="G24" s="22" t="s">
        <v>75</v>
      </c>
      <c r="H24" s="23">
        <f>686500/2</f>
        <v>343250</v>
      </c>
      <c r="I24" s="24">
        <v>269470</v>
      </c>
      <c r="J24" s="25">
        <f t="shared" si="0"/>
        <v>21.494537509104148</v>
      </c>
      <c r="K24" s="26" t="s">
        <v>52</v>
      </c>
      <c r="L24" s="27" t="s">
        <v>77</v>
      </c>
      <c r="M24">
        <v>4</v>
      </c>
    </row>
    <row r="25" spans="1:13" ht="45" x14ac:dyDescent="0.25">
      <c r="A25" s="18">
        <v>24</v>
      </c>
      <c r="B25" s="19" t="s">
        <v>59</v>
      </c>
      <c r="C25" s="42">
        <v>43305</v>
      </c>
      <c r="D25" s="18">
        <v>2</v>
      </c>
      <c r="E25" s="21" t="s">
        <v>171</v>
      </c>
      <c r="F25" s="21" t="s">
        <v>80</v>
      </c>
      <c r="G25" s="22" t="s">
        <v>75</v>
      </c>
      <c r="H25" s="23">
        <f>891250/2</f>
        <v>445625</v>
      </c>
      <c r="I25" s="24">
        <v>414787</v>
      </c>
      <c r="J25" s="25">
        <f t="shared" si="0"/>
        <v>6.9201683029453012</v>
      </c>
      <c r="K25" s="26" t="s">
        <v>52</v>
      </c>
      <c r="L25" s="27" t="s">
        <v>81</v>
      </c>
      <c r="M25">
        <v>6</v>
      </c>
    </row>
    <row r="26" spans="1:13" ht="45" x14ac:dyDescent="0.25">
      <c r="A26" s="18">
        <v>25</v>
      </c>
      <c r="B26" s="19" t="s">
        <v>59</v>
      </c>
      <c r="C26" s="42">
        <v>43308</v>
      </c>
      <c r="D26" s="18">
        <v>2</v>
      </c>
      <c r="E26" s="21" t="s">
        <v>171</v>
      </c>
      <c r="F26" s="21" t="s">
        <v>82</v>
      </c>
      <c r="G26" s="22" t="s">
        <v>75</v>
      </c>
      <c r="H26" s="23">
        <f>891250/2</f>
        <v>445625</v>
      </c>
      <c r="I26" s="24">
        <v>414788</v>
      </c>
      <c r="J26" s="25">
        <f t="shared" si="0"/>
        <v>6.9199438990182323</v>
      </c>
      <c r="K26" s="26" t="s">
        <v>52</v>
      </c>
      <c r="L26" s="27" t="s">
        <v>81</v>
      </c>
      <c r="M26">
        <v>6</v>
      </c>
    </row>
    <row r="27" spans="1:13" ht="27" x14ac:dyDescent="0.25">
      <c r="A27" s="18">
        <v>26</v>
      </c>
      <c r="B27" s="19" t="s">
        <v>59</v>
      </c>
      <c r="C27" s="42">
        <v>43312</v>
      </c>
      <c r="D27" s="18">
        <v>2</v>
      </c>
      <c r="E27" s="21" t="s">
        <v>83</v>
      </c>
      <c r="F27" s="21" t="s">
        <v>48</v>
      </c>
      <c r="G27" s="22" t="s">
        <v>75</v>
      </c>
      <c r="H27" s="23">
        <v>321120</v>
      </c>
      <c r="I27" s="24">
        <v>266744</v>
      </c>
      <c r="J27" s="25">
        <f t="shared" si="0"/>
        <v>16.933233682112604</v>
      </c>
      <c r="K27" s="26" t="s">
        <v>84</v>
      </c>
      <c r="L27" s="27" t="s">
        <v>85</v>
      </c>
      <c r="M27">
        <v>6</v>
      </c>
    </row>
    <row r="28" spans="1:13" ht="27" x14ac:dyDescent="0.25">
      <c r="A28" s="18">
        <v>27</v>
      </c>
      <c r="B28" s="19" t="s">
        <v>86</v>
      </c>
      <c r="C28" s="42">
        <v>43315</v>
      </c>
      <c r="D28" s="18">
        <v>2</v>
      </c>
      <c r="E28" s="21" t="s">
        <v>87</v>
      </c>
      <c r="F28" s="21" t="s">
        <v>42</v>
      </c>
      <c r="G28" s="22" t="s">
        <v>75</v>
      </c>
      <c r="H28" s="23">
        <v>462450</v>
      </c>
      <c r="I28" s="24">
        <v>419335</v>
      </c>
      <c r="J28" s="25">
        <f t="shared" si="0"/>
        <v>9.3231700724402629</v>
      </c>
      <c r="K28" s="26" t="s">
        <v>84</v>
      </c>
      <c r="L28" s="27" t="s">
        <v>88</v>
      </c>
      <c r="M28">
        <v>5</v>
      </c>
    </row>
    <row r="29" spans="1:13" ht="27" x14ac:dyDescent="0.25">
      <c r="A29" s="18">
        <v>28</v>
      </c>
      <c r="B29" s="19" t="s">
        <v>86</v>
      </c>
      <c r="C29" s="42">
        <v>43319</v>
      </c>
      <c r="D29" s="18">
        <v>2</v>
      </c>
      <c r="E29" s="21" t="s">
        <v>89</v>
      </c>
      <c r="F29" s="21" t="s">
        <v>90</v>
      </c>
      <c r="G29" s="22" t="s">
        <v>75</v>
      </c>
      <c r="H29" s="23">
        <v>364600</v>
      </c>
      <c r="I29" s="24">
        <v>276294</v>
      </c>
      <c r="J29" s="25">
        <f t="shared" si="0"/>
        <v>24.219967087218869</v>
      </c>
      <c r="K29" s="26" t="s">
        <v>84</v>
      </c>
      <c r="L29" s="27" t="s">
        <v>88</v>
      </c>
      <c r="M29">
        <v>5</v>
      </c>
    </row>
    <row r="30" spans="1:13" ht="27" x14ac:dyDescent="0.25">
      <c r="A30" s="18">
        <v>29</v>
      </c>
      <c r="B30" s="19" t="s">
        <v>86</v>
      </c>
      <c r="C30" s="42">
        <v>43323</v>
      </c>
      <c r="D30" s="18">
        <v>1</v>
      </c>
      <c r="E30" s="21" t="s">
        <v>91</v>
      </c>
      <c r="F30" s="21" t="s">
        <v>92</v>
      </c>
      <c r="G30" s="22" t="s">
        <v>75</v>
      </c>
      <c r="H30" s="23">
        <v>209800</v>
      </c>
      <c r="I30" s="24">
        <v>126373</v>
      </c>
      <c r="J30" s="25">
        <f t="shared" si="0"/>
        <v>39.765014299332698</v>
      </c>
      <c r="K30" s="26" t="s">
        <v>84</v>
      </c>
      <c r="L30" s="27" t="s">
        <v>93</v>
      </c>
      <c r="M30">
        <v>5</v>
      </c>
    </row>
    <row r="31" spans="1:13" ht="27" x14ac:dyDescent="0.25">
      <c r="A31" s="18">
        <v>30</v>
      </c>
      <c r="B31" s="19" t="s">
        <v>86</v>
      </c>
      <c r="C31" s="42">
        <v>43328</v>
      </c>
      <c r="D31" s="18">
        <v>2</v>
      </c>
      <c r="E31" s="21" t="s">
        <v>28</v>
      </c>
      <c r="F31" s="21" t="s">
        <v>94</v>
      </c>
      <c r="G31" s="22" t="s">
        <v>75</v>
      </c>
      <c r="H31" s="23">
        <v>387200</v>
      </c>
      <c r="I31" s="24">
        <v>323793</v>
      </c>
      <c r="J31" s="25">
        <f t="shared" si="0"/>
        <v>16.375774793388427</v>
      </c>
      <c r="K31" s="26" t="s">
        <v>84</v>
      </c>
      <c r="L31" s="27" t="s">
        <v>95</v>
      </c>
      <c r="M31">
        <v>7</v>
      </c>
    </row>
    <row r="32" spans="1:13" ht="18" x14ac:dyDescent="0.25">
      <c r="A32" s="18">
        <v>31</v>
      </c>
      <c r="B32" s="19" t="s">
        <v>86</v>
      </c>
      <c r="C32" s="42">
        <v>43335</v>
      </c>
      <c r="D32" s="18">
        <v>2</v>
      </c>
      <c r="E32" s="21" t="s">
        <v>33</v>
      </c>
      <c r="F32" s="21" t="s">
        <v>34</v>
      </c>
      <c r="G32" s="22" t="s">
        <v>75</v>
      </c>
      <c r="H32" s="23">
        <v>366725</v>
      </c>
      <c r="I32" s="24">
        <v>253284</v>
      </c>
      <c r="J32" s="25">
        <f t="shared" si="0"/>
        <v>30.93353330152021</v>
      </c>
      <c r="K32" s="26" t="s">
        <v>44</v>
      </c>
      <c r="L32" s="27" t="s">
        <v>96</v>
      </c>
      <c r="M32">
        <v>5</v>
      </c>
    </row>
    <row r="33" spans="1:13" ht="36" x14ac:dyDescent="0.25">
      <c r="A33" s="18">
        <v>32</v>
      </c>
      <c r="B33" s="19" t="s">
        <v>86</v>
      </c>
      <c r="C33" s="42">
        <v>43343</v>
      </c>
      <c r="D33" s="18">
        <v>2</v>
      </c>
      <c r="E33" s="21" t="s">
        <v>98</v>
      </c>
      <c r="F33" s="21" t="s">
        <v>99</v>
      </c>
      <c r="G33" s="22" t="s">
        <v>100</v>
      </c>
      <c r="H33" s="23">
        <v>919991</v>
      </c>
      <c r="I33" s="24">
        <v>528009</v>
      </c>
      <c r="J33" s="25">
        <f t="shared" si="0"/>
        <v>42.607155939568976</v>
      </c>
      <c r="K33" s="26" t="s">
        <v>84</v>
      </c>
      <c r="L33" s="27" t="s">
        <v>101</v>
      </c>
      <c r="M33">
        <v>8</v>
      </c>
    </row>
    <row r="34" spans="1:13" ht="18" x14ac:dyDescent="0.25">
      <c r="A34" s="18">
        <v>33</v>
      </c>
      <c r="B34" s="19" t="s">
        <v>97</v>
      </c>
      <c r="C34" s="42">
        <v>43348</v>
      </c>
      <c r="D34" s="18">
        <v>2</v>
      </c>
      <c r="E34" s="21" t="s">
        <v>102</v>
      </c>
      <c r="F34" s="21" t="s">
        <v>103</v>
      </c>
      <c r="G34" s="22" t="s">
        <v>100</v>
      </c>
      <c r="H34" s="23">
        <v>220010</v>
      </c>
      <c r="I34" s="24">
        <v>210386</v>
      </c>
      <c r="J34" s="25">
        <f t="shared" ref="J34:J65" si="1">((H34-I34)/H34)*100</f>
        <v>4.3743466206081543</v>
      </c>
      <c r="K34" s="26" t="s">
        <v>52</v>
      </c>
      <c r="L34" s="27" t="s">
        <v>104</v>
      </c>
      <c r="M34">
        <v>5</v>
      </c>
    </row>
    <row r="35" spans="1:13" ht="18" x14ac:dyDescent="0.25">
      <c r="A35" s="18">
        <v>34</v>
      </c>
      <c r="B35" s="19" t="s">
        <v>97</v>
      </c>
      <c r="C35" s="42">
        <v>43350</v>
      </c>
      <c r="D35" s="18">
        <v>2</v>
      </c>
      <c r="E35" s="21" t="s">
        <v>105</v>
      </c>
      <c r="F35" s="21" t="s">
        <v>106</v>
      </c>
      <c r="G35" s="22" t="s">
        <v>100</v>
      </c>
      <c r="H35" s="23">
        <v>263200</v>
      </c>
      <c r="I35" s="24">
        <v>161512</v>
      </c>
      <c r="J35" s="25">
        <f t="shared" si="1"/>
        <v>38.635258358662618</v>
      </c>
      <c r="K35" s="26" t="s">
        <v>52</v>
      </c>
      <c r="L35" s="27" t="s">
        <v>104</v>
      </c>
      <c r="M35">
        <v>5</v>
      </c>
    </row>
    <row r="36" spans="1:13" ht="27" x14ac:dyDescent="0.25">
      <c r="A36" s="18">
        <v>35</v>
      </c>
      <c r="B36" s="19" t="s">
        <v>97</v>
      </c>
      <c r="C36" s="42">
        <v>43357</v>
      </c>
      <c r="D36" s="18">
        <v>2</v>
      </c>
      <c r="E36" s="21" t="s">
        <v>107</v>
      </c>
      <c r="F36" s="21" t="s">
        <v>108</v>
      </c>
      <c r="G36" s="22" t="s">
        <v>109</v>
      </c>
      <c r="H36" s="23">
        <v>328850</v>
      </c>
      <c r="I36" s="24">
        <v>216837</v>
      </c>
      <c r="J36" s="25">
        <f t="shared" si="1"/>
        <v>34.062034362171204</v>
      </c>
      <c r="K36" s="26" t="s">
        <v>52</v>
      </c>
      <c r="L36" s="27" t="s">
        <v>110</v>
      </c>
      <c r="M36">
        <v>6</v>
      </c>
    </row>
    <row r="37" spans="1:13" ht="27" x14ac:dyDescent="0.25">
      <c r="A37" s="18">
        <v>36</v>
      </c>
      <c r="B37" s="19" t="s">
        <v>97</v>
      </c>
      <c r="C37" s="42">
        <v>43362</v>
      </c>
      <c r="D37" s="18">
        <v>2</v>
      </c>
      <c r="E37" s="21" t="s">
        <v>14</v>
      </c>
      <c r="F37" s="21" t="s">
        <v>111</v>
      </c>
      <c r="G37" s="22" t="s">
        <v>100</v>
      </c>
      <c r="H37" s="23">
        <v>83700</v>
      </c>
      <c r="I37" s="24">
        <v>196976</v>
      </c>
      <c r="J37" s="25">
        <f t="shared" si="1"/>
        <v>-135.3357228195938</v>
      </c>
      <c r="K37" s="26" t="s">
        <v>52</v>
      </c>
      <c r="L37" s="27" t="s">
        <v>112</v>
      </c>
      <c r="M37">
        <v>5</v>
      </c>
    </row>
    <row r="38" spans="1:13" ht="36" x14ac:dyDescent="0.25">
      <c r="A38" s="18">
        <v>37</v>
      </c>
      <c r="B38" s="19" t="s">
        <v>97</v>
      </c>
      <c r="C38" s="42">
        <v>43365</v>
      </c>
      <c r="D38" s="18">
        <v>2</v>
      </c>
      <c r="E38" s="21" t="s">
        <v>41</v>
      </c>
      <c r="F38" s="21" t="s">
        <v>42</v>
      </c>
      <c r="G38" s="22" t="s">
        <v>100</v>
      </c>
      <c r="H38" s="23">
        <v>835400</v>
      </c>
      <c r="I38" s="24">
        <v>615759</v>
      </c>
      <c r="J38" s="25">
        <f t="shared" si="1"/>
        <v>26.291716542973425</v>
      </c>
      <c r="K38" s="26" t="s">
        <v>52</v>
      </c>
      <c r="L38" s="27" t="s">
        <v>113</v>
      </c>
      <c r="M38">
        <v>5</v>
      </c>
    </row>
    <row r="39" spans="1:13" ht="36" x14ac:dyDescent="0.25">
      <c r="A39" s="18">
        <v>38</v>
      </c>
      <c r="B39" s="19" t="s">
        <v>114</v>
      </c>
      <c r="C39" s="42">
        <v>43376</v>
      </c>
      <c r="D39" s="18">
        <v>1</v>
      </c>
      <c r="E39" s="21" t="s">
        <v>115</v>
      </c>
      <c r="F39" s="21" t="s">
        <v>116</v>
      </c>
      <c r="G39" s="22" t="s">
        <v>30</v>
      </c>
      <c r="H39" s="23">
        <v>108075</v>
      </c>
      <c r="I39" s="24">
        <v>134938</v>
      </c>
      <c r="J39" s="25">
        <f t="shared" si="1"/>
        <v>-24.855887115429102</v>
      </c>
      <c r="K39" s="26" t="s">
        <v>52</v>
      </c>
      <c r="L39" s="27" t="s">
        <v>113</v>
      </c>
      <c r="M39">
        <v>5</v>
      </c>
    </row>
    <row r="40" spans="1:13" ht="27" x14ac:dyDescent="0.25">
      <c r="A40" s="18">
        <v>39</v>
      </c>
      <c r="B40" s="19" t="s">
        <v>114</v>
      </c>
      <c r="C40" s="42">
        <v>43378</v>
      </c>
      <c r="D40" s="18">
        <v>1</v>
      </c>
      <c r="E40" s="21" t="s">
        <v>117</v>
      </c>
      <c r="F40" s="21" t="s">
        <v>108</v>
      </c>
      <c r="G40" s="22" t="s">
        <v>30</v>
      </c>
      <c r="H40" s="23">
        <v>51450</v>
      </c>
      <c r="I40" s="24">
        <v>70537</v>
      </c>
      <c r="J40" s="25">
        <f t="shared" si="1"/>
        <v>-37.098153547133137</v>
      </c>
      <c r="K40" s="26" t="s">
        <v>52</v>
      </c>
      <c r="L40" s="27" t="s">
        <v>118</v>
      </c>
      <c r="M40">
        <v>5</v>
      </c>
    </row>
    <row r="41" spans="1:13" ht="27" x14ac:dyDescent="0.25">
      <c r="A41" s="18">
        <v>40</v>
      </c>
      <c r="B41" s="19" t="s">
        <v>114</v>
      </c>
      <c r="C41" s="42">
        <v>43382</v>
      </c>
      <c r="D41" s="18">
        <v>1</v>
      </c>
      <c r="E41" s="21" t="s">
        <v>119</v>
      </c>
      <c r="F41" s="21" t="s">
        <v>48</v>
      </c>
      <c r="G41" s="22" t="s">
        <v>30</v>
      </c>
      <c r="H41" s="23">
        <v>111900</v>
      </c>
      <c r="I41" s="24">
        <v>114828</v>
      </c>
      <c r="J41" s="25">
        <f t="shared" si="1"/>
        <v>-2.6166219839142091</v>
      </c>
      <c r="K41" s="26" t="s">
        <v>52</v>
      </c>
      <c r="L41" s="27" t="s">
        <v>118</v>
      </c>
      <c r="M41">
        <v>5</v>
      </c>
    </row>
    <row r="42" spans="1:13" ht="45" x14ac:dyDescent="0.25">
      <c r="A42" s="18">
        <v>41</v>
      </c>
      <c r="B42" s="19" t="s">
        <v>114</v>
      </c>
      <c r="C42" s="42">
        <v>43383</v>
      </c>
      <c r="D42" s="18">
        <v>2</v>
      </c>
      <c r="E42" s="21" t="s">
        <v>120</v>
      </c>
      <c r="F42" s="21" t="s">
        <v>55</v>
      </c>
      <c r="G42" s="22" t="s">
        <v>30</v>
      </c>
      <c r="H42" s="23">
        <v>393525</v>
      </c>
      <c r="I42" s="24">
        <v>221149</v>
      </c>
      <c r="J42" s="25">
        <f t="shared" si="1"/>
        <v>43.803062067213013</v>
      </c>
      <c r="K42" s="26" t="s">
        <v>52</v>
      </c>
      <c r="L42" s="27" t="s">
        <v>121</v>
      </c>
      <c r="M42">
        <v>6</v>
      </c>
    </row>
    <row r="43" spans="1:13" ht="45" x14ac:dyDescent="0.25">
      <c r="A43" s="18">
        <v>42</v>
      </c>
      <c r="B43" s="19" t="s">
        <v>114</v>
      </c>
      <c r="C43" s="42">
        <v>43386</v>
      </c>
      <c r="D43" s="18">
        <v>1</v>
      </c>
      <c r="E43" s="21" t="s">
        <v>122</v>
      </c>
      <c r="F43" s="21" t="s">
        <v>123</v>
      </c>
      <c r="G43" s="22" t="s">
        <v>30</v>
      </c>
      <c r="H43" s="23">
        <v>73445</v>
      </c>
      <c r="I43" s="24">
        <v>117516</v>
      </c>
      <c r="J43" s="25">
        <f t="shared" si="1"/>
        <v>-60.005446252297631</v>
      </c>
      <c r="K43" s="26" t="s">
        <v>52</v>
      </c>
      <c r="L43" s="27" t="s">
        <v>124</v>
      </c>
      <c r="M43">
        <v>7</v>
      </c>
    </row>
    <row r="44" spans="1:13" ht="27" x14ac:dyDescent="0.25">
      <c r="A44" s="18">
        <v>43</v>
      </c>
      <c r="B44" s="19" t="s">
        <v>114</v>
      </c>
      <c r="C44" s="42">
        <v>43389</v>
      </c>
      <c r="D44" s="18">
        <v>1</v>
      </c>
      <c r="E44" s="21" t="s">
        <v>125</v>
      </c>
      <c r="F44" s="21" t="s">
        <v>126</v>
      </c>
      <c r="G44" s="22" t="s">
        <v>30</v>
      </c>
      <c r="H44" s="23">
        <v>64650</v>
      </c>
      <c r="I44" s="24">
        <v>103065</v>
      </c>
      <c r="J44" s="25">
        <f t="shared" si="1"/>
        <v>-59.419953596287698</v>
      </c>
      <c r="K44" s="26" t="s">
        <v>52</v>
      </c>
      <c r="L44" s="27" t="s">
        <v>118</v>
      </c>
      <c r="M44">
        <v>5</v>
      </c>
    </row>
    <row r="45" spans="1:13" ht="27" x14ac:dyDescent="0.25">
      <c r="A45" s="18">
        <v>44</v>
      </c>
      <c r="B45" s="19" t="s">
        <v>114</v>
      </c>
      <c r="C45" s="42">
        <v>43391</v>
      </c>
      <c r="D45" s="18">
        <v>1</v>
      </c>
      <c r="E45" s="21" t="s">
        <v>127</v>
      </c>
      <c r="F45" s="21" t="s">
        <v>48</v>
      </c>
      <c r="G45" s="22" t="s">
        <v>30</v>
      </c>
      <c r="H45" s="23">
        <v>29625</v>
      </c>
      <c r="I45" s="24">
        <v>83276</v>
      </c>
      <c r="J45" s="25">
        <f t="shared" si="1"/>
        <v>-181.10042194092827</v>
      </c>
      <c r="K45" s="26" t="s">
        <v>52</v>
      </c>
      <c r="L45" s="27" t="s">
        <v>118</v>
      </c>
      <c r="M45">
        <v>5</v>
      </c>
    </row>
    <row r="46" spans="1:13" ht="18" x14ac:dyDescent="0.25">
      <c r="A46" s="18">
        <v>45</v>
      </c>
      <c r="B46" s="19" t="s">
        <v>114</v>
      </c>
      <c r="C46" s="42">
        <v>43403</v>
      </c>
      <c r="D46" s="18">
        <v>1</v>
      </c>
      <c r="E46" s="21" t="s">
        <v>128</v>
      </c>
      <c r="F46" s="21" t="s">
        <v>129</v>
      </c>
      <c r="G46" s="22" t="s">
        <v>30</v>
      </c>
      <c r="H46" s="23">
        <v>72275</v>
      </c>
      <c r="I46" s="24">
        <v>104724</v>
      </c>
      <c r="J46" s="25">
        <f t="shared" si="1"/>
        <v>-44.896575579384297</v>
      </c>
      <c r="K46" s="26" t="s">
        <v>52</v>
      </c>
      <c r="L46" s="27" t="s">
        <v>130</v>
      </c>
      <c r="M46">
        <v>4</v>
      </c>
    </row>
    <row r="47" spans="1:13" ht="18" x14ac:dyDescent="0.25">
      <c r="A47" s="18">
        <v>46</v>
      </c>
      <c r="B47" s="19" t="s">
        <v>114</v>
      </c>
      <c r="C47" s="42">
        <v>43404</v>
      </c>
      <c r="D47" s="18">
        <v>1</v>
      </c>
      <c r="E47" s="21" t="s">
        <v>131</v>
      </c>
      <c r="F47" s="21" t="s">
        <v>42</v>
      </c>
      <c r="G47" s="22" t="s">
        <v>30</v>
      </c>
      <c r="H47" s="23">
        <v>50300</v>
      </c>
      <c r="I47" s="24">
        <v>91586</v>
      </c>
      <c r="J47" s="25">
        <f t="shared" si="1"/>
        <v>-82.079522862823069</v>
      </c>
      <c r="K47" s="26" t="s">
        <v>52</v>
      </c>
      <c r="L47" s="27" t="s">
        <v>130</v>
      </c>
      <c r="M47">
        <v>4</v>
      </c>
    </row>
    <row r="48" spans="1:13" ht="36" x14ac:dyDescent="0.25">
      <c r="A48" s="18">
        <v>47</v>
      </c>
      <c r="B48" s="19" t="s">
        <v>132</v>
      </c>
      <c r="C48" s="42">
        <v>43419</v>
      </c>
      <c r="D48" s="18">
        <v>2</v>
      </c>
      <c r="E48" s="21" t="s">
        <v>133</v>
      </c>
      <c r="F48" s="21" t="s">
        <v>80</v>
      </c>
      <c r="G48" s="22" t="s">
        <v>100</v>
      </c>
      <c r="H48" s="23">
        <v>303400</v>
      </c>
      <c r="I48" s="24">
        <v>300511</v>
      </c>
      <c r="J48" s="25">
        <f t="shared" si="1"/>
        <v>0.95220830586684246</v>
      </c>
      <c r="K48" s="26" t="s">
        <v>84</v>
      </c>
      <c r="L48" s="27" t="s">
        <v>134</v>
      </c>
      <c r="M48">
        <v>5</v>
      </c>
    </row>
    <row r="49" spans="1:13" ht="36" x14ac:dyDescent="0.25">
      <c r="A49" s="18">
        <v>48</v>
      </c>
      <c r="B49" s="19" t="s">
        <v>132</v>
      </c>
      <c r="C49" s="42">
        <v>43424</v>
      </c>
      <c r="D49" s="18">
        <v>2</v>
      </c>
      <c r="E49" s="21" t="s">
        <v>135</v>
      </c>
      <c r="F49" s="21" t="s">
        <v>136</v>
      </c>
      <c r="G49" s="22" t="s">
        <v>100</v>
      </c>
      <c r="H49" s="23">
        <v>238200</v>
      </c>
      <c r="I49" s="24">
        <v>231500</v>
      </c>
      <c r="J49" s="25">
        <f t="shared" si="1"/>
        <v>2.8127623845507976</v>
      </c>
      <c r="K49" s="26" t="s">
        <v>52</v>
      </c>
      <c r="L49" s="27" t="s">
        <v>137</v>
      </c>
      <c r="M49">
        <v>6</v>
      </c>
    </row>
    <row r="50" spans="1:13" ht="27" x14ac:dyDescent="0.25">
      <c r="A50" s="18">
        <v>49</v>
      </c>
      <c r="B50" s="19" t="s">
        <v>132</v>
      </c>
      <c r="C50" s="42">
        <v>43431</v>
      </c>
      <c r="D50" s="18">
        <v>2</v>
      </c>
      <c r="E50" s="21" t="s">
        <v>138</v>
      </c>
      <c r="F50" s="21" t="s">
        <v>139</v>
      </c>
      <c r="G50" s="22" t="s">
        <v>100</v>
      </c>
      <c r="H50" s="23">
        <v>1226175</v>
      </c>
      <c r="I50" s="24">
        <v>794921</v>
      </c>
      <c r="J50" s="25">
        <f t="shared" si="1"/>
        <v>35.170673027912002</v>
      </c>
      <c r="K50" s="26" t="s">
        <v>84</v>
      </c>
      <c r="L50" s="27" t="s">
        <v>140</v>
      </c>
      <c r="M50">
        <v>6</v>
      </c>
    </row>
    <row r="51" spans="1:13" ht="27" x14ac:dyDescent="0.25">
      <c r="A51" s="18">
        <v>50</v>
      </c>
      <c r="B51" s="19" t="s">
        <v>141</v>
      </c>
      <c r="C51" s="42">
        <v>43438</v>
      </c>
      <c r="D51" s="18">
        <v>2</v>
      </c>
      <c r="E51" s="21" t="s">
        <v>47</v>
      </c>
      <c r="F51" s="21" t="s">
        <v>48</v>
      </c>
      <c r="G51" s="22" t="s">
        <v>100</v>
      </c>
      <c r="H51" s="23">
        <v>291600</v>
      </c>
      <c r="I51" s="24">
        <v>277945</v>
      </c>
      <c r="J51" s="25">
        <f t="shared" si="1"/>
        <v>4.6827846364883401</v>
      </c>
      <c r="K51" s="26" t="s">
        <v>84</v>
      </c>
      <c r="L51" s="27" t="s">
        <v>142</v>
      </c>
      <c r="M51">
        <v>5</v>
      </c>
    </row>
    <row r="52" spans="1:13" ht="27" x14ac:dyDescent="0.25">
      <c r="A52" s="18">
        <v>51</v>
      </c>
      <c r="B52" s="19" t="s">
        <v>141</v>
      </c>
      <c r="C52" s="42">
        <v>43441</v>
      </c>
      <c r="D52" s="18">
        <v>2</v>
      </c>
      <c r="E52" s="21" t="s">
        <v>50</v>
      </c>
      <c r="F52" s="21" t="s">
        <v>143</v>
      </c>
      <c r="G52" s="22" t="s">
        <v>100</v>
      </c>
      <c r="H52" s="23">
        <v>327700</v>
      </c>
      <c r="I52" s="24">
        <v>277219</v>
      </c>
      <c r="J52" s="25">
        <f t="shared" si="1"/>
        <v>15.404638388770216</v>
      </c>
      <c r="K52" s="26" t="s">
        <v>84</v>
      </c>
      <c r="L52" s="27" t="s">
        <v>142</v>
      </c>
      <c r="M52">
        <v>5</v>
      </c>
    </row>
    <row r="53" spans="1:13" ht="36" x14ac:dyDescent="0.25">
      <c r="A53" s="18">
        <v>52</v>
      </c>
      <c r="B53" s="19" t="s">
        <v>141</v>
      </c>
      <c r="C53" s="42">
        <v>43445</v>
      </c>
      <c r="D53" s="18">
        <v>2</v>
      </c>
      <c r="E53" s="21" t="s">
        <v>54</v>
      </c>
      <c r="F53" s="21" t="s">
        <v>144</v>
      </c>
      <c r="G53" s="22" t="s">
        <v>100</v>
      </c>
      <c r="H53" s="23">
        <v>387100</v>
      </c>
      <c r="I53" s="24">
        <v>302651</v>
      </c>
      <c r="J53" s="25">
        <f t="shared" si="1"/>
        <v>21.815809868251097</v>
      </c>
      <c r="K53" s="26" t="s">
        <v>84</v>
      </c>
      <c r="L53" s="27" t="s">
        <v>142</v>
      </c>
      <c r="M53">
        <v>5</v>
      </c>
    </row>
    <row r="54" spans="1:13" ht="27" x14ac:dyDescent="0.25">
      <c r="A54" s="18">
        <v>53</v>
      </c>
      <c r="B54" s="19" t="s">
        <v>141</v>
      </c>
      <c r="C54" s="42">
        <v>43448</v>
      </c>
      <c r="D54" s="18">
        <v>2</v>
      </c>
      <c r="E54" s="20" t="s">
        <v>19</v>
      </c>
      <c r="F54" s="20" t="s">
        <v>145</v>
      </c>
      <c r="G54" s="22" t="s">
        <v>100</v>
      </c>
      <c r="H54" s="23">
        <v>199800</v>
      </c>
      <c r="I54" s="23">
        <v>234934</v>
      </c>
      <c r="J54" s="25">
        <f t="shared" si="1"/>
        <v>-17.584584584584583</v>
      </c>
      <c r="K54" s="31" t="s">
        <v>84</v>
      </c>
      <c r="L54" s="27" t="s">
        <v>146</v>
      </c>
      <c r="M54">
        <v>4</v>
      </c>
    </row>
    <row r="55" spans="1:13" ht="27" x14ac:dyDescent="0.25">
      <c r="A55" s="18">
        <v>54</v>
      </c>
      <c r="B55" s="19" t="s">
        <v>141</v>
      </c>
      <c r="C55" s="43">
        <v>43452</v>
      </c>
      <c r="D55" s="32">
        <v>2</v>
      </c>
      <c r="E55" s="20" t="s">
        <v>171</v>
      </c>
      <c r="F55" s="33" t="s">
        <v>80</v>
      </c>
      <c r="G55" s="22" t="s">
        <v>100</v>
      </c>
      <c r="H55" s="32">
        <f>836972/2</f>
        <v>418486</v>
      </c>
      <c r="I55" s="32">
        <v>383502</v>
      </c>
      <c r="J55" s="25">
        <f t="shared" si="1"/>
        <v>8.359658387616312</v>
      </c>
      <c r="K55" s="31" t="s">
        <v>84</v>
      </c>
      <c r="L55" s="27" t="s">
        <v>142</v>
      </c>
      <c r="M55">
        <v>5</v>
      </c>
    </row>
    <row r="56" spans="1:13" ht="27" x14ac:dyDescent="0.25">
      <c r="A56" s="18">
        <v>55</v>
      </c>
      <c r="B56" s="19" t="s">
        <v>141</v>
      </c>
      <c r="C56" s="44">
        <v>43455</v>
      </c>
      <c r="D56" s="23">
        <v>2</v>
      </c>
      <c r="E56" s="21" t="s">
        <v>171</v>
      </c>
      <c r="F56" s="20" t="s">
        <v>55</v>
      </c>
      <c r="G56" s="22" t="s">
        <v>100</v>
      </c>
      <c r="H56" s="32">
        <f>836974/2</f>
        <v>418487</v>
      </c>
      <c r="I56" s="32">
        <v>383503</v>
      </c>
      <c r="J56" s="25">
        <f t="shared" si="1"/>
        <v>8.3596384117069356</v>
      </c>
      <c r="K56" s="31" t="s">
        <v>84</v>
      </c>
      <c r="L56" s="27" t="s">
        <v>142</v>
      </c>
      <c r="M56">
        <v>5</v>
      </c>
    </row>
    <row r="57" spans="1:13" ht="33.75" x14ac:dyDescent="0.25">
      <c r="A57" s="18">
        <v>56</v>
      </c>
      <c r="B57" s="19" t="s">
        <v>147</v>
      </c>
      <c r="C57" s="45">
        <v>43470</v>
      </c>
      <c r="D57" s="24">
        <v>1</v>
      </c>
      <c r="E57" s="31" t="s">
        <v>35</v>
      </c>
      <c r="F57" s="34" t="s">
        <v>148</v>
      </c>
      <c r="G57" s="26" t="s">
        <v>100</v>
      </c>
      <c r="H57" s="23">
        <v>105812</v>
      </c>
      <c r="I57" s="23">
        <v>104150</v>
      </c>
      <c r="J57" s="25">
        <f t="shared" si="1"/>
        <v>1.5707103164102372</v>
      </c>
      <c r="K57" s="31" t="s">
        <v>84</v>
      </c>
      <c r="L57" s="31" t="s">
        <v>149</v>
      </c>
      <c r="M57">
        <v>5</v>
      </c>
    </row>
    <row r="58" spans="1:13" ht="112.5" x14ac:dyDescent="0.25">
      <c r="A58" s="18">
        <v>57</v>
      </c>
      <c r="B58" s="19" t="s">
        <v>147</v>
      </c>
      <c r="C58" s="44">
        <v>43476</v>
      </c>
      <c r="D58" s="23">
        <v>2</v>
      </c>
      <c r="E58" s="33" t="s">
        <v>172</v>
      </c>
      <c r="F58" s="33" t="s">
        <v>66</v>
      </c>
      <c r="G58" s="21" t="s">
        <v>100</v>
      </c>
      <c r="H58" s="23">
        <v>1142930</v>
      </c>
      <c r="I58" s="23">
        <v>820036</v>
      </c>
      <c r="J58" s="25">
        <f t="shared" si="1"/>
        <v>28.251423971721799</v>
      </c>
      <c r="K58" s="31" t="s">
        <v>84</v>
      </c>
      <c r="L58" s="31" t="s">
        <v>150</v>
      </c>
      <c r="M58">
        <v>13</v>
      </c>
    </row>
    <row r="59" spans="1:13" ht="45" x14ac:dyDescent="0.25">
      <c r="A59" s="18">
        <v>58</v>
      </c>
      <c r="B59" s="19" t="s">
        <v>147</v>
      </c>
      <c r="C59" s="44">
        <v>43480</v>
      </c>
      <c r="D59" s="23">
        <v>2</v>
      </c>
      <c r="E59" s="33" t="s">
        <v>33</v>
      </c>
      <c r="F59" s="33" t="s">
        <v>34</v>
      </c>
      <c r="G59" s="21" t="s">
        <v>100</v>
      </c>
      <c r="H59" s="23">
        <v>365700</v>
      </c>
      <c r="I59" s="23">
        <v>258312</v>
      </c>
      <c r="J59" s="25">
        <f t="shared" si="1"/>
        <v>29.365053322395408</v>
      </c>
      <c r="K59" s="31" t="s">
        <v>52</v>
      </c>
      <c r="L59" s="31" t="s">
        <v>151</v>
      </c>
      <c r="M59">
        <v>5</v>
      </c>
    </row>
    <row r="60" spans="1:13" ht="45" x14ac:dyDescent="0.25">
      <c r="A60" s="18">
        <v>59</v>
      </c>
      <c r="B60" s="19" t="s">
        <v>147</v>
      </c>
      <c r="C60" s="44">
        <v>43483</v>
      </c>
      <c r="D60" s="23">
        <v>2</v>
      </c>
      <c r="E60" s="33" t="s">
        <v>28</v>
      </c>
      <c r="F60" s="33" t="s">
        <v>152</v>
      </c>
      <c r="G60" s="21" t="s">
        <v>100</v>
      </c>
      <c r="H60" s="23">
        <v>506300</v>
      </c>
      <c r="I60" s="23">
        <v>323674</v>
      </c>
      <c r="J60" s="25">
        <f t="shared" si="1"/>
        <v>36.070709065771283</v>
      </c>
      <c r="K60" s="31" t="s">
        <v>52</v>
      </c>
      <c r="L60" s="31" t="s">
        <v>153</v>
      </c>
      <c r="M60">
        <v>6</v>
      </c>
    </row>
    <row r="61" spans="1:13" ht="33.75" x14ac:dyDescent="0.25">
      <c r="A61" s="18">
        <v>60</v>
      </c>
      <c r="B61" s="19" t="s">
        <v>147</v>
      </c>
      <c r="C61" s="44">
        <v>43489</v>
      </c>
      <c r="D61" s="23">
        <v>2</v>
      </c>
      <c r="E61" s="33" t="s">
        <v>39</v>
      </c>
      <c r="F61" s="33" t="s">
        <v>23</v>
      </c>
      <c r="G61" s="21" t="s">
        <v>100</v>
      </c>
      <c r="H61" s="23">
        <v>116550</v>
      </c>
      <c r="I61" s="23">
        <v>164156</v>
      </c>
      <c r="J61" s="25">
        <f t="shared" si="1"/>
        <v>-40.845988845988842</v>
      </c>
      <c r="K61" s="31" t="s">
        <v>52</v>
      </c>
      <c r="L61" s="31" t="s">
        <v>154</v>
      </c>
      <c r="M61">
        <v>5</v>
      </c>
    </row>
    <row r="62" spans="1:13" ht="45" x14ac:dyDescent="0.25">
      <c r="A62" s="18">
        <v>61</v>
      </c>
      <c r="B62" s="19" t="s">
        <v>147</v>
      </c>
      <c r="C62" s="44">
        <v>43494</v>
      </c>
      <c r="D62" s="23">
        <v>2</v>
      </c>
      <c r="E62" s="33" t="s">
        <v>22</v>
      </c>
      <c r="F62" s="33" t="s">
        <v>23</v>
      </c>
      <c r="G62" s="21" t="s">
        <v>100</v>
      </c>
      <c r="H62" s="23">
        <v>102850</v>
      </c>
      <c r="I62" s="23">
        <v>169246</v>
      </c>
      <c r="J62" s="25">
        <f t="shared" si="1"/>
        <v>-64.556149732620312</v>
      </c>
      <c r="K62" s="31" t="s">
        <v>52</v>
      </c>
      <c r="L62" s="31" t="s">
        <v>155</v>
      </c>
      <c r="M62">
        <v>5</v>
      </c>
    </row>
    <row r="63" spans="1:13" ht="45" x14ac:dyDescent="0.25">
      <c r="A63" s="18">
        <v>62</v>
      </c>
      <c r="B63" s="19" t="s">
        <v>156</v>
      </c>
      <c r="C63" s="44">
        <v>43501</v>
      </c>
      <c r="D63" s="23">
        <v>2</v>
      </c>
      <c r="E63" s="33" t="s">
        <v>157</v>
      </c>
      <c r="F63" s="33" t="s">
        <v>78</v>
      </c>
      <c r="G63" s="21" t="s">
        <v>100</v>
      </c>
      <c r="H63" s="23">
        <f>594650/2</f>
        <v>297325</v>
      </c>
      <c r="I63" s="23">
        <v>242686</v>
      </c>
      <c r="J63" s="25">
        <f t="shared" si="1"/>
        <v>18.376860338013959</v>
      </c>
      <c r="K63" s="31" t="s">
        <v>52</v>
      </c>
      <c r="L63" s="31" t="s">
        <v>158</v>
      </c>
      <c r="M63">
        <v>5</v>
      </c>
    </row>
    <row r="64" spans="1:13" ht="45" x14ac:dyDescent="0.25">
      <c r="A64" s="18">
        <v>63</v>
      </c>
      <c r="B64" s="19" t="s">
        <v>156</v>
      </c>
      <c r="C64" s="44">
        <v>43504</v>
      </c>
      <c r="D64" s="23">
        <v>2</v>
      </c>
      <c r="E64" s="33" t="s">
        <v>157</v>
      </c>
      <c r="F64" s="33" t="s">
        <v>48</v>
      </c>
      <c r="G64" s="21" t="s">
        <v>100</v>
      </c>
      <c r="H64" s="23">
        <f>594650/2</f>
        <v>297325</v>
      </c>
      <c r="I64" s="23">
        <v>242686</v>
      </c>
      <c r="J64" s="25">
        <f t="shared" si="1"/>
        <v>18.376860338013959</v>
      </c>
      <c r="K64" s="31" t="s">
        <v>52</v>
      </c>
      <c r="L64" s="31" t="s">
        <v>158</v>
      </c>
      <c r="M64">
        <v>5</v>
      </c>
    </row>
    <row r="65" spans="1:13" ht="45" x14ac:dyDescent="0.25">
      <c r="A65" s="18">
        <v>64</v>
      </c>
      <c r="B65" s="19" t="s">
        <v>156</v>
      </c>
      <c r="C65" s="44">
        <v>43508</v>
      </c>
      <c r="D65" s="23">
        <v>2</v>
      </c>
      <c r="E65" s="33" t="s">
        <v>83</v>
      </c>
      <c r="F65" s="33" t="s">
        <v>48</v>
      </c>
      <c r="G65" s="21" t="s">
        <v>100</v>
      </c>
      <c r="H65" s="23">
        <v>311800</v>
      </c>
      <c r="I65" s="23">
        <v>230027</v>
      </c>
      <c r="J65" s="25">
        <f t="shared" si="1"/>
        <v>26.226106478511866</v>
      </c>
      <c r="K65" s="31" t="s">
        <v>84</v>
      </c>
      <c r="L65" s="31" t="s">
        <v>159</v>
      </c>
      <c r="M65">
        <v>6</v>
      </c>
    </row>
    <row r="66" spans="1:13" ht="45" x14ac:dyDescent="0.25">
      <c r="A66" s="18">
        <v>65</v>
      </c>
      <c r="B66" s="19" t="s">
        <v>156</v>
      </c>
      <c r="C66" s="44">
        <v>43511</v>
      </c>
      <c r="D66" s="23">
        <v>2</v>
      </c>
      <c r="E66" s="33" t="s">
        <v>87</v>
      </c>
      <c r="F66" s="33" t="s">
        <v>42</v>
      </c>
      <c r="G66" s="21" t="s">
        <v>100</v>
      </c>
      <c r="H66" s="23">
        <v>1065800</v>
      </c>
      <c r="I66" s="23">
        <v>788020</v>
      </c>
      <c r="J66" s="25">
        <f t="shared" ref="J66:J72" si="2">((H66-I66)/H66)*100</f>
        <v>26.063051229123662</v>
      </c>
      <c r="K66" s="31" t="s">
        <v>84</v>
      </c>
      <c r="L66" s="31" t="s">
        <v>160</v>
      </c>
      <c r="M66">
        <v>6</v>
      </c>
    </row>
    <row r="67" spans="1:13" ht="45" x14ac:dyDescent="0.25">
      <c r="A67" s="18">
        <v>66</v>
      </c>
      <c r="B67" s="19" t="s">
        <v>156</v>
      </c>
      <c r="C67" s="44">
        <v>43515</v>
      </c>
      <c r="D67" s="23">
        <v>2</v>
      </c>
      <c r="E67" s="33" t="s">
        <v>98</v>
      </c>
      <c r="F67" s="33" t="s">
        <v>99</v>
      </c>
      <c r="G67" s="21" t="s">
        <v>161</v>
      </c>
      <c r="H67" s="23">
        <v>751100</v>
      </c>
      <c r="I67" s="23">
        <v>489495</v>
      </c>
      <c r="J67" s="25">
        <f t="shared" si="2"/>
        <v>34.829583277859136</v>
      </c>
      <c r="K67" s="31" t="s">
        <v>84</v>
      </c>
      <c r="L67" s="31" t="s">
        <v>160</v>
      </c>
      <c r="M67">
        <v>6</v>
      </c>
    </row>
    <row r="68" spans="1:13" ht="33.75" x14ac:dyDescent="0.25">
      <c r="A68" s="18">
        <v>67</v>
      </c>
      <c r="B68" s="19" t="s">
        <v>156</v>
      </c>
      <c r="C68" s="44">
        <v>43519</v>
      </c>
      <c r="D68" s="23">
        <v>2</v>
      </c>
      <c r="E68" s="33" t="s">
        <v>41</v>
      </c>
      <c r="F68" s="33" t="s">
        <v>42</v>
      </c>
      <c r="G68" s="21" t="s">
        <v>161</v>
      </c>
      <c r="H68" s="23">
        <v>520950</v>
      </c>
      <c r="I68" s="23">
        <v>479285</v>
      </c>
      <c r="J68" s="25">
        <f t="shared" si="2"/>
        <v>7.9978884729820523</v>
      </c>
      <c r="K68" s="31" t="s">
        <v>44</v>
      </c>
      <c r="L68" s="31" t="s">
        <v>162</v>
      </c>
      <c r="M68">
        <v>4</v>
      </c>
    </row>
    <row r="69" spans="1:13" ht="33.75" x14ac:dyDescent="0.25">
      <c r="A69" s="18">
        <v>68</v>
      </c>
      <c r="B69" s="19" t="s">
        <v>156</v>
      </c>
      <c r="C69" s="44">
        <v>43523</v>
      </c>
      <c r="D69" s="23">
        <v>2</v>
      </c>
      <c r="E69" s="33" t="s">
        <v>171</v>
      </c>
      <c r="F69" s="33" t="s">
        <v>163</v>
      </c>
      <c r="G69" s="21" t="s">
        <v>161</v>
      </c>
      <c r="H69" s="23">
        <v>473380</v>
      </c>
      <c r="I69" s="23">
        <v>473029</v>
      </c>
      <c r="J69" s="25">
        <f t="shared" si="2"/>
        <v>7.4147619248806459E-2</v>
      </c>
      <c r="K69" s="31" t="s">
        <v>52</v>
      </c>
      <c r="L69" s="31" t="s">
        <v>164</v>
      </c>
      <c r="M69">
        <v>5</v>
      </c>
    </row>
    <row r="70" spans="1:13" ht="22.5" x14ac:dyDescent="0.25">
      <c r="A70" s="18">
        <v>69</v>
      </c>
      <c r="B70" s="19" t="s">
        <v>165</v>
      </c>
      <c r="C70" s="44">
        <v>43526</v>
      </c>
      <c r="D70" s="23">
        <v>2</v>
      </c>
      <c r="E70" s="33" t="s">
        <v>89</v>
      </c>
      <c r="F70" s="33" t="s">
        <v>166</v>
      </c>
      <c r="G70" s="21" t="s">
        <v>161</v>
      </c>
      <c r="H70" s="23">
        <v>271400</v>
      </c>
      <c r="I70" s="23">
        <v>244318</v>
      </c>
      <c r="J70" s="25">
        <f t="shared" si="2"/>
        <v>9.9786293294030948</v>
      </c>
      <c r="K70" s="31" t="s">
        <v>52</v>
      </c>
      <c r="L70" s="31" t="s">
        <v>167</v>
      </c>
      <c r="M70">
        <v>4</v>
      </c>
    </row>
    <row r="71" spans="1:13" ht="45" x14ac:dyDescent="0.25">
      <c r="A71" s="18">
        <v>70</v>
      </c>
      <c r="B71" s="19" t="s">
        <v>165</v>
      </c>
      <c r="C71" s="44">
        <v>43550</v>
      </c>
      <c r="D71" s="23">
        <v>2</v>
      </c>
      <c r="E71" s="33" t="s">
        <v>133</v>
      </c>
      <c r="F71" s="33" t="s">
        <v>80</v>
      </c>
      <c r="G71" s="21" t="s">
        <v>161</v>
      </c>
      <c r="H71" s="23">
        <v>336200</v>
      </c>
      <c r="I71" s="23">
        <v>269836</v>
      </c>
      <c r="J71" s="25">
        <f t="shared" si="2"/>
        <v>19.739440809042236</v>
      </c>
      <c r="K71" s="31" t="s">
        <v>52</v>
      </c>
      <c r="L71" s="31" t="s">
        <v>168</v>
      </c>
      <c r="M71">
        <v>5</v>
      </c>
    </row>
    <row r="72" spans="1:13" ht="33.75" x14ac:dyDescent="0.25">
      <c r="A72" s="35">
        <v>71</v>
      </c>
      <c r="B72" s="19" t="s">
        <v>165</v>
      </c>
      <c r="C72" s="46">
        <v>43553</v>
      </c>
      <c r="D72" s="38">
        <v>2</v>
      </c>
      <c r="E72" s="36" t="s">
        <v>138</v>
      </c>
      <c r="F72" s="36" t="s">
        <v>139</v>
      </c>
      <c r="G72" s="39" t="s">
        <v>161</v>
      </c>
      <c r="H72" s="38">
        <v>723795</v>
      </c>
      <c r="I72" s="38">
        <v>595786</v>
      </c>
      <c r="J72" s="40">
        <f t="shared" si="2"/>
        <v>17.685808827085019</v>
      </c>
      <c r="K72" s="37" t="s">
        <v>52</v>
      </c>
      <c r="L72" s="37" t="s">
        <v>169</v>
      </c>
      <c r="M72">
        <v>5</v>
      </c>
    </row>
  </sheetData>
  <autoFilter ref="A1:M72" xr:uid="{FEFE7BA8-838D-424D-A9DA-8A254904F2DF}"/>
  <conditionalFormatting sqref="H1:I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7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58C1-5970-416F-891D-19C16109803B}">
  <dimension ref="A1:M56"/>
  <sheetViews>
    <sheetView topLeftCell="A47" workbookViewId="0">
      <selection activeCell="B3" sqref="B3:M55"/>
    </sheetView>
  </sheetViews>
  <sheetFormatPr defaultRowHeight="15" x14ac:dyDescent="0.25"/>
  <cols>
    <col min="3" max="3" width="10.140625" bestFit="1" customWidth="1"/>
    <col min="4" max="4" width="10.140625" customWidth="1"/>
  </cols>
  <sheetData>
    <row r="1" spans="1:13" ht="51.75" thickBot="1" x14ac:dyDescent="0.3">
      <c r="A1" s="1" t="s">
        <v>0</v>
      </c>
      <c r="B1" s="2" t="s">
        <v>1</v>
      </c>
      <c r="C1" s="3" t="s">
        <v>170</v>
      </c>
      <c r="D1" s="1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2" t="s">
        <v>11</v>
      </c>
      <c r="M1" s="6" t="s">
        <v>12</v>
      </c>
    </row>
    <row r="2" spans="1:13" ht="36.75" thickBot="1" x14ac:dyDescent="0.3">
      <c r="A2" s="47" t="s">
        <v>0</v>
      </c>
      <c r="B2" s="48" t="s">
        <v>1</v>
      </c>
      <c r="C2" s="49" t="s">
        <v>170</v>
      </c>
      <c r="D2" s="50" t="s">
        <v>3</v>
      </c>
      <c r="E2" s="49" t="s">
        <v>4</v>
      </c>
      <c r="F2" s="51" t="s">
        <v>5</v>
      </c>
      <c r="G2" s="50" t="s">
        <v>6</v>
      </c>
      <c r="H2" s="54" t="s">
        <v>7</v>
      </c>
      <c r="I2" s="53" t="s">
        <v>173</v>
      </c>
      <c r="J2" s="53" t="s">
        <v>174</v>
      </c>
      <c r="K2" s="52" t="s">
        <v>10</v>
      </c>
      <c r="L2" s="55" t="s">
        <v>11</v>
      </c>
      <c r="M2" s="56" t="s">
        <v>175</v>
      </c>
    </row>
    <row r="3" spans="1:13" ht="33.75" x14ac:dyDescent="0.25">
      <c r="A3" s="57">
        <v>1</v>
      </c>
      <c r="B3" s="121" t="s">
        <v>249</v>
      </c>
      <c r="C3" s="122">
        <v>43558</v>
      </c>
      <c r="D3" s="60">
        <v>2</v>
      </c>
      <c r="E3" s="59" t="s">
        <v>14</v>
      </c>
      <c r="F3" s="59" t="s">
        <v>176</v>
      </c>
      <c r="G3" s="61" t="s">
        <v>161</v>
      </c>
      <c r="H3" s="62">
        <v>249200</v>
      </c>
      <c r="I3" s="60">
        <v>239466</v>
      </c>
      <c r="J3" s="60">
        <f t="shared" ref="J3:J34" si="0">100*(H3-I3)/H3</f>
        <v>3.9060995184590692</v>
      </c>
      <c r="K3" s="60" t="s">
        <v>52</v>
      </c>
      <c r="L3" s="31" t="s">
        <v>177</v>
      </c>
      <c r="M3">
        <v>5</v>
      </c>
    </row>
    <row r="4" spans="1:13" ht="27" x14ac:dyDescent="0.25">
      <c r="A4" s="57">
        <v>2</v>
      </c>
      <c r="B4" s="58" t="s">
        <v>249</v>
      </c>
      <c r="C4" s="123">
        <v>43573</v>
      </c>
      <c r="D4" s="29">
        <v>1</v>
      </c>
      <c r="E4" s="63" t="s">
        <v>62</v>
      </c>
      <c r="F4" s="21" t="s">
        <v>63</v>
      </c>
      <c r="G4" s="64" t="s">
        <v>178</v>
      </c>
      <c r="H4" s="66">
        <v>33270</v>
      </c>
      <c r="I4" s="65">
        <v>89731</v>
      </c>
      <c r="J4" s="60">
        <f t="shared" si="0"/>
        <v>-169.70544033663961</v>
      </c>
      <c r="K4" s="28" t="s">
        <v>17</v>
      </c>
      <c r="L4" s="26" t="s">
        <v>179</v>
      </c>
      <c r="M4">
        <v>5</v>
      </c>
    </row>
    <row r="5" spans="1:13" ht="27" x14ac:dyDescent="0.25">
      <c r="A5" s="57">
        <v>3</v>
      </c>
      <c r="B5" s="58" t="s">
        <v>249</v>
      </c>
      <c r="C5" s="123">
        <v>43574</v>
      </c>
      <c r="D5" s="29">
        <v>1</v>
      </c>
      <c r="E5" s="63" t="s">
        <v>65</v>
      </c>
      <c r="F5" s="21" t="s">
        <v>42</v>
      </c>
      <c r="G5" s="64" t="s">
        <v>178</v>
      </c>
      <c r="H5" s="66">
        <v>197930</v>
      </c>
      <c r="I5" s="65">
        <v>151955</v>
      </c>
      <c r="J5" s="60">
        <f t="shared" si="0"/>
        <v>23.227908856666499</v>
      </c>
      <c r="K5" s="28" t="s">
        <v>17</v>
      </c>
      <c r="L5" s="26" t="s">
        <v>179</v>
      </c>
      <c r="M5">
        <v>5</v>
      </c>
    </row>
    <row r="6" spans="1:13" ht="27" x14ac:dyDescent="0.25">
      <c r="A6" s="57">
        <v>4</v>
      </c>
      <c r="B6" s="68" t="s">
        <v>27</v>
      </c>
      <c r="C6" s="124">
        <v>43615</v>
      </c>
      <c r="D6" s="69">
        <v>1</v>
      </c>
      <c r="E6" s="70" t="s">
        <v>33</v>
      </c>
      <c r="F6" s="71" t="s">
        <v>180</v>
      </c>
      <c r="G6" s="72" t="s">
        <v>178</v>
      </c>
      <c r="H6" s="74">
        <v>233350</v>
      </c>
      <c r="I6" s="75">
        <v>151145</v>
      </c>
      <c r="J6" s="60">
        <f t="shared" si="0"/>
        <v>35.228197985858152</v>
      </c>
      <c r="K6" s="73" t="s">
        <v>52</v>
      </c>
      <c r="L6" s="76" t="s">
        <v>181</v>
      </c>
      <c r="M6">
        <v>5</v>
      </c>
    </row>
    <row r="7" spans="1:13" ht="27" x14ac:dyDescent="0.25">
      <c r="A7" s="57">
        <v>5</v>
      </c>
      <c r="B7" s="77" t="s">
        <v>38</v>
      </c>
      <c r="C7" s="123">
        <v>43617</v>
      </c>
      <c r="D7" s="29">
        <v>1</v>
      </c>
      <c r="E7" s="63" t="s">
        <v>28</v>
      </c>
      <c r="F7" s="21" t="s">
        <v>152</v>
      </c>
      <c r="G7" s="64" t="s">
        <v>178</v>
      </c>
      <c r="H7" s="66">
        <v>281270</v>
      </c>
      <c r="I7" s="78">
        <v>199843</v>
      </c>
      <c r="J7" s="60">
        <f t="shared" si="0"/>
        <v>28.949763572368187</v>
      </c>
      <c r="K7" s="28" t="s">
        <v>52</v>
      </c>
      <c r="L7" s="26" t="s">
        <v>182</v>
      </c>
      <c r="M7">
        <v>5</v>
      </c>
    </row>
    <row r="8" spans="1:13" ht="27" x14ac:dyDescent="0.25">
      <c r="A8" s="57">
        <v>6</v>
      </c>
      <c r="B8" s="77" t="s">
        <v>38</v>
      </c>
      <c r="C8" s="123">
        <v>43620</v>
      </c>
      <c r="D8" s="29">
        <v>1</v>
      </c>
      <c r="E8" s="63" t="s">
        <v>183</v>
      </c>
      <c r="F8" s="21" t="s">
        <v>23</v>
      </c>
      <c r="G8" s="64" t="s">
        <v>178</v>
      </c>
      <c r="H8" s="66">
        <v>123560</v>
      </c>
      <c r="I8" s="78">
        <v>78000</v>
      </c>
      <c r="J8" s="60">
        <f t="shared" si="0"/>
        <v>36.872774360634509</v>
      </c>
      <c r="K8" s="28" t="s">
        <v>52</v>
      </c>
      <c r="L8" s="26" t="s">
        <v>184</v>
      </c>
      <c r="M8">
        <v>5</v>
      </c>
    </row>
    <row r="9" spans="1:13" ht="27" x14ac:dyDescent="0.25">
      <c r="A9" s="57">
        <v>7</v>
      </c>
      <c r="B9" s="77" t="s">
        <v>38</v>
      </c>
      <c r="C9" s="125">
        <v>43624</v>
      </c>
      <c r="D9" s="79">
        <v>1</v>
      </c>
      <c r="E9" s="80" t="s">
        <v>41</v>
      </c>
      <c r="F9" s="80" t="s">
        <v>42</v>
      </c>
      <c r="G9" s="64" t="s">
        <v>178</v>
      </c>
      <c r="H9" s="66">
        <v>369800</v>
      </c>
      <c r="I9" s="78">
        <v>378786</v>
      </c>
      <c r="J9" s="60">
        <f t="shared" si="0"/>
        <v>-2.4299621416982151</v>
      </c>
      <c r="K9" s="28" t="s">
        <v>52</v>
      </c>
      <c r="L9" s="26" t="s">
        <v>185</v>
      </c>
      <c r="M9">
        <v>5</v>
      </c>
    </row>
    <row r="10" spans="1:13" ht="27" x14ac:dyDescent="0.25">
      <c r="A10" s="57">
        <v>8</v>
      </c>
      <c r="B10" s="77" t="s">
        <v>38</v>
      </c>
      <c r="C10" s="123">
        <v>43636</v>
      </c>
      <c r="D10" s="29">
        <v>1</v>
      </c>
      <c r="E10" s="63" t="s">
        <v>54</v>
      </c>
      <c r="F10" s="21" t="s">
        <v>186</v>
      </c>
      <c r="G10" s="64" t="s">
        <v>178</v>
      </c>
      <c r="H10" s="66">
        <v>114350</v>
      </c>
      <c r="I10" s="78">
        <v>129320</v>
      </c>
      <c r="J10" s="60">
        <f t="shared" si="0"/>
        <v>-13.091386095321381</v>
      </c>
      <c r="K10" s="28" t="s">
        <v>52</v>
      </c>
      <c r="L10" s="26" t="s">
        <v>185</v>
      </c>
      <c r="M10">
        <v>5</v>
      </c>
    </row>
    <row r="11" spans="1:13" ht="27" x14ac:dyDescent="0.25">
      <c r="A11" s="57">
        <v>9</v>
      </c>
      <c r="B11" s="77" t="s">
        <v>38</v>
      </c>
      <c r="C11" s="123">
        <v>43638</v>
      </c>
      <c r="D11" s="29">
        <v>1</v>
      </c>
      <c r="E11" s="63" t="s">
        <v>47</v>
      </c>
      <c r="F11" s="21" t="s">
        <v>48</v>
      </c>
      <c r="G11" s="64" t="s">
        <v>178</v>
      </c>
      <c r="H11" s="81">
        <v>66700</v>
      </c>
      <c r="I11" s="78">
        <v>105105</v>
      </c>
      <c r="J11" s="60">
        <f t="shared" si="0"/>
        <v>-57.578710644677663</v>
      </c>
      <c r="K11" s="28" t="s">
        <v>52</v>
      </c>
      <c r="L11" s="26" t="s">
        <v>185</v>
      </c>
      <c r="M11">
        <v>5</v>
      </c>
    </row>
    <row r="12" spans="1:13" ht="27" x14ac:dyDescent="0.25">
      <c r="A12" s="57">
        <v>10</v>
      </c>
      <c r="B12" s="77" t="s">
        <v>38</v>
      </c>
      <c r="C12" s="123">
        <v>43641</v>
      </c>
      <c r="D12" s="29">
        <v>1</v>
      </c>
      <c r="E12" s="63" t="s">
        <v>50</v>
      </c>
      <c r="F12" s="21" t="s">
        <v>143</v>
      </c>
      <c r="G12" s="64" t="s">
        <v>178</v>
      </c>
      <c r="H12" s="81">
        <v>46644</v>
      </c>
      <c r="I12" s="78">
        <v>107064.2</v>
      </c>
      <c r="J12" s="60">
        <f t="shared" si="0"/>
        <v>-129.5347740331018</v>
      </c>
      <c r="K12" s="28" t="s">
        <v>52</v>
      </c>
      <c r="L12" s="26" t="s">
        <v>185</v>
      </c>
      <c r="M12">
        <v>5</v>
      </c>
    </row>
    <row r="13" spans="1:13" ht="36" x14ac:dyDescent="0.25">
      <c r="A13" s="57">
        <v>11</v>
      </c>
      <c r="B13" s="77" t="s">
        <v>38</v>
      </c>
      <c r="C13" s="123">
        <v>43644</v>
      </c>
      <c r="D13" s="29">
        <v>1</v>
      </c>
      <c r="E13" s="63" t="s">
        <v>187</v>
      </c>
      <c r="F13" s="21" t="s">
        <v>188</v>
      </c>
      <c r="G13" s="64" t="s">
        <v>178</v>
      </c>
      <c r="H13" s="81">
        <v>640740</v>
      </c>
      <c r="I13" s="78">
        <v>492473</v>
      </c>
      <c r="J13" s="60">
        <f t="shared" si="0"/>
        <v>23.139963167587478</v>
      </c>
      <c r="K13" s="28" t="s">
        <v>52</v>
      </c>
      <c r="L13" s="26" t="s">
        <v>189</v>
      </c>
      <c r="M13">
        <v>6</v>
      </c>
    </row>
    <row r="14" spans="1:13" ht="36" x14ac:dyDescent="0.25">
      <c r="A14" s="57">
        <v>12</v>
      </c>
      <c r="B14" s="77" t="s">
        <v>59</v>
      </c>
      <c r="C14" s="123">
        <v>43652</v>
      </c>
      <c r="D14" s="29">
        <v>1</v>
      </c>
      <c r="E14" s="63" t="s">
        <v>157</v>
      </c>
      <c r="F14" s="21" t="s">
        <v>163</v>
      </c>
      <c r="G14" s="64" t="s">
        <v>190</v>
      </c>
      <c r="H14" s="81">
        <v>526300</v>
      </c>
      <c r="I14" s="78">
        <v>454226</v>
      </c>
      <c r="J14" s="60">
        <f t="shared" si="0"/>
        <v>13.694470834125024</v>
      </c>
      <c r="K14" s="28" t="s">
        <v>52</v>
      </c>
      <c r="L14" s="26" t="s">
        <v>189</v>
      </c>
      <c r="M14">
        <v>6</v>
      </c>
    </row>
    <row r="15" spans="1:13" ht="36" x14ac:dyDescent="0.25">
      <c r="A15" s="57">
        <v>13</v>
      </c>
      <c r="B15" s="77" t="s">
        <v>59</v>
      </c>
      <c r="C15" s="123">
        <v>43658</v>
      </c>
      <c r="D15" s="29">
        <v>2</v>
      </c>
      <c r="E15" s="63" t="s">
        <v>87</v>
      </c>
      <c r="F15" s="21" t="s">
        <v>42</v>
      </c>
      <c r="G15" s="64" t="s">
        <v>190</v>
      </c>
      <c r="H15" s="81">
        <v>857900</v>
      </c>
      <c r="I15" s="78">
        <v>734024</v>
      </c>
      <c r="J15" s="60">
        <f t="shared" si="0"/>
        <v>14.439445156778179</v>
      </c>
      <c r="K15" s="28" t="s">
        <v>52</v>
      </c>
      <c r="L15" s="26" t="s">
        <v>191</v>
      </c>
      <c r="M15">
        <v>6</v>
      </c>
    </row>
    <row r="16" spans="1:13" ht="27" x14ac:dyDescent="0.25">
      <c r="A16" s="57">
        <v>14</v>
      </c>
      <c r="B16" s="77" t="s">
        <v>59</v>
      </c>
      <c r="C16" s="126">
        <v>43662</v>
      </c>
      <c r="D16" s="24">
        <v>2</v>
      </c>
      <c r="E16" s="82" t="s">
        <v>83</v>
      </c>
      <c r="F16" s="83" t="s">
        <v>48</v>
      </c>
      <c r="G16" s="84" t="s">
        <v>190</v>
      </c>
      <c r="H16" s="81">
        <v>317800</v>
      </c>
      <c r="I16" s="78">
        <v>233227</v>
      </c>
      <c r="J16" s="60">
        <f t="shared" si="0"/>
        <v>26.612020138451857</v>
      </c>
      <c r="K16" s="28" t="s">
        <v>52</v>
      </c>
      <c r="L16" s="26" t="s">
        <v>169</v>
      </c>
      <c r="M16">
        <v>5</v>
      </c>
    </row>
    <row r="17" spans="1:13" ht="27" x14ac:dyDescent="0.25">
      <c r="A17" s="57">
        <v>15</v>
      </c>
      <c r="B17" s="77" t="s">
        <v>59</v>
      </c>
      <c r="C17" s="126">
        <v>43676</v>
      </c>
      <c r="D17" s="24">
        <v>2</v>
      </c>
      <c r="E17" s="82" t="s">
        <v>22</v>
      </c>
      <c r="F17" s="83" t="s">
        <v>192</v>
      </c>
      <c r="G17" s="84" t="s">
        <v>190</v>
      </c>
      <c r="H17" s="81">
        <v>86400</v>
      </c>
      <c r="I17" s="78">
        <v>175646</v>
      </c>
      <c r="J17" s="60">
        <f t="shared" si="0"/>
        <v>-103.29398148148148</v>
      </c>
      <c r="K17" s="28" t="s">
        <v>52</v>
      </c>
      <c r="L17" s="26" t="s">
        <v>193</v>
      </c>
      <c r="M17">
        <v>6</v>
      </c>
    </row>
    <row r="18" spans="1:13" ht="18" x14ac:dyDescent="0.25">
      <c r="A18" s="57">
        <v>16</v>
      </c>
      <c r="B18" s="85" t="s">
        <v>86</v>
      </c>
      <c r="C18" s="127">
        <v>43679</v>
      </c>
      <c r="D18" s="86">
        <v>2</v>
      </c>
      <c r="E18" s="87" t="s">
        <v>107</v>
      </c>
      <c r="F18" s="88" t="s">
        <v>194</v>
      </c>
      <c r="G18" s="89" t="s">
        <v>190</v>
      </c>
      <c r="H18" s="93">
        <v>719165</v>
      </c>
      <c r="I18" s="94">
        <v>345915</v>
      </c>
      <c r="J18" s="60">
        <f t="shared" si="0"/>
        <v>51.900467903749487</v>
      </c>
      <c r="K18" s="90" t="s">
        <v>44</v>
      </c>
      <c r="L18" s="95" t="s">
        <v>195</v>
      </c>
      <c r="M18">
        <v>5</v>
      </c>
    </row>
    <row r="19" spans="1:13" ht="27" x14ac:dyDescent="0.25">
      <c r="A19" s="57">
        <v>17</v>
      </c>
      <c r="B19" s="85" t="s">
        <v>86</v>
      </c>
      <c r="C19" s="126">
        <v>43683</v>
      </c>
      <c r="D19" s="24">
        <v>2</v>
      </c>
      <c r="E19" s="96" t="s">
        <v>19</v>
      </c>
      <c r="F19" s="82" t="s">
        <v>20</v>
      </c>
      <c r="G19" s="84" t="s">
        <v>190</v>
      </c>
      <c r="H19" s="66">
        <v>90000</v>
      </c>
      <c r="I19" s="78">
        <v>194077</v>
      </c>
      <c r="J19" s="60">
        <f t="shared" si="0"/>
        <v>-115.64111111111112</v>
      </c>
      <c r="K19" s="28" t="s">
        <v>84</v>
      </c>
      <c r="L19" s="26" t="s">
        <v>196</v>
      </c>
      <c r="M19">
        <v>5</v>
      </c>
    </row>
    <row r="20" spans="1:13" ht="27" x14ac:dyDescent="0.25">
      <c r="A20" s="57">
        <v>18</v>
      </c>
      <c r="B20" s="85" t="s">
        <v>86</v>
      </c>
      <c r="C20" s="127">
        <v>43686</v>
      </c>
      <c r="D20" s="86">
        <v>2</v>
      </c>
      <c r="E20" s="87" t="s">
        <v>89</v>
      </c>
      <c r="F20" s="88" t="s">
        <v>166</v>
      </c>
      <c r="G20" s="89" t="s">
        <v>197</v>
      </c>
      <c r="H20" s="92">
        <v>755900</v>
      </c>
      <c r="I20" s="94">
        <v>392162</v>
      </c>
      <c r="J20" s="60">
        <f t="shared" si="0"/>
        <v>48.119857123958198</v>
      </c>
      <c r="K20" s="90" t="s">
        <v>84</v>
      </c>
      <c r="L20" s="95" t="s">
        <v>198</v>
      </c>
      <c r="M20">
        <v>7</v>
      </c>
    </row>
    <row r="21" spans="1:13" ht="27" x14ac:dyDescent="0.25">
      <c r="A21" s="57">
        <v>19</v>
      </c>
      <c r="B21" s="85" t="s">
        <v>86</v>
      </c>
      <c r="C21" s="124">
        <v>43699</v>
      </c>
      <c r="D21" s="69">
        <v>2</v>
      </c>
      <c r="E21" s="70" t="s">
        <v>187</v>
      </c>
      <c r="F21" s="71" t="s">
        <v>199</v>
      </c>
      <c r="G21" s="72" t="s">
        <v>200</v>
      </c>
      <c r="H21" s="74">
        <v>2035990</v>
      </c>
      <c r="I21" s="75">
        <v>1269205</v>
      </c>
      <c r="J21" s="60">
        <f t="shared" si="0"/>
        <v>37.661530754080324</v>
      </c>
      <c r="K21" s="73" t="s">
        <v>84</v>
      </c>
      <c r="L21" s="76" t="s">
        <v>201</v>
      </c>
      <c r="M21">
        <v>6</v>
      </c>
    </row>
    <row r="22" spans="1:13" ht="36" x14ac:dyDescent="0.25">
      <c r="A22" s="57">
        <v>20</v>
      </c>
      <c r="B22" s="85" t="s">
        <v>86</v>
      </c>
      <c r="C22" s="123">
        <v>43704</v>
      </c>
      <c r="D22" s="29">
        <v>2</v>
      </c>
      <c r="E22" s="63" t="s">
        <v>79</v>
      </c>
      <c r="F22" s="63" t="s">
        <v>202</v>
      </c>
      <c r="G22" s="64" t="s">
        <v>200</v>
      </c>
      <c r="H22" s="66">
        <v>828500</v>
      </c>
      <c r="I22" s="78">
        <v>653173</v>
      </c>
      <c r="J22" s="60">
        <f t="shared" si="0"/>
        <v>21.161979480989739</v>
      </c>
      <c r="K22" s="28" t="s">
        <v>52</v>
      </c>
      <c r="L22" s="26" t="s">
        <v>203</v>
      </c>
      <c r="M22">
        <v>5</v>
      </c>
    </row>
    <row r="23" spans="1:13" ht="27" x14ac:dyDescent="0.25">
      <c r="A23" s="57">
        <v>21</v>
      </c>
      <c r="B23" s="77" t="s">
        <v>97</v>
      </c>
      <c r="C23" s="123">
        <v>43712</v>
      </c>
      <c r="D23" s="29">
        <v>2</v>
      </c>
      <c r="E23" s="63" t="s">
        <v>33</v>
      </c>
      <c r="F23" s="63" t="s">
        <v>180</v>
      </c>
      <c r="G23" s="64" t="s">
        <v>200</v>
      </c>
      <c r="H23" s="66">
        <v>372350</v>
      </c>
      <c r="I23" s="78">
        <v>255406</v>
      </c>
      <c r="J23" s="60">
        <f t="shared" si="0"/>
        <v>31.407009534040554</v>
      </c>
      <c r="K23" s="28" t="s">
        <v>84</v>
      </c>
      <c r="L23" s="26" t="s">
        <v>204</v>
      </c>
      <c r="M23">
        <v>4</v>
      </c>
    </row>
    <row r="24" spans="1:13" ht="36" x14ac:dyDescent="0.25">
      <c r="A24" s="57">
        <v>22</v>
      </c>
      <c r="B24" s="77" t="s">
        <v>97</v>
      </c>
      <c r="C24" s="123">
        <v>43715</v>
      </c>
      <c r="D24" s="29">
        <v>2</v>
      </c>
      <c r="E24" s="63" t="s">
        <v>41</v>
      </c>
      <c r="F24" s="63" t="s">
        <v>42</v>
      </c>
      <c r="G24" s="64" t="s">
        <v>200</v>
      </c>
      <c r="H24" s="66">
        <v>346000</v>
      </c>
      <c r="I24" s="78">
        <v>388388</v>
      </c>
      <c r="J24" s="60">
        <f t="shared" si="0"/>
        <v>-12.250867052023121</v>
      </c>
      <c r="K24" s="28" t="s">
        <v>84</v>
      </c>
      <c r="L24" s="26" t="s">
        <v>205</v>
      </c>
      <c r="M24">
        <v>5</v>
      </c>
    </row>
    <row r="25" spans="1:13" ht="27" x14ac:dyDescent="0.25">
      <c r="A25" s="57">
        <v>23</v>
      </c>
      <c r="B25" s="77" t="s">
        <v>97</v>
      </c>
      <c r="C25" s="124">
        <v>43719</v>
      </c>
      <c r="D25" s="69">
        <v>2</v>
      </c>
      <c r="E25" s="70" t="s">
        <v>28</v>
      </c>
      <c r="F25" s="70" t="s">
        <v>152</v>
      </c>
      <c r="G25" s="72" t="s">
        <v>200</v>
      </c>
      <c r="H25" s="74">
        <v>513800</v>
      </c>
      <c r="I25" s="75">
        <v>319541</v>
      </c>
      <c r="J25" s="60">
        <f t="shared" si="0"/>
        <v>37.808291163876994</v>
      </c>
      <c r="K25" s="73" t="s">
        <v>84</v>
      </c>
      <c r="L25" s="76" t="s">
        <v>206</v>
      </c>
      <c r="M25">
        <v>6</v>
      </c>
    </row>
    <row r="26" spans="1:13" ht="27" x14ac:dyDescent="0.25">
      <c r="A26" s="57">
        <v>24</v>
      </c>
      <c r="B26" s="77" t="s">
        <v>97</v>
      </c>
      <c r="C26" s="123">
        <v>43725</v>
      </c>
      <c r="D26" s="29">
        <v>2</v>
      </c>
      <c r="E26" s="63" t="s">
        <v>120</v>
      </c>
      <c r="F26" s="63" t="s">
        <v>55</v>
      </c>
      <c r="G26" s="64" t="s">
        <v>200</v>
      </c>
      <c r="H26" s="66">
        <v>242325</v>
      </c>
      <c r="I26" s="78">
        <v>216014.5</v>
      </c>
      <c r="J26" s="60">
        <f t="shared" si="0"/>
        <v>10.857526049726607</v>
      </c>
      <c r="K26" s="28" t="s">
        <v>84</v>
      </c>
      <c r="L26" s="26" t="s">
        <v>207</v>
      </c>
      <c r="M26">
        <v>4</v>
      </c>
    </row>
    <row r="27" spans="1:13" ht="27" x14ac:dyDescent="0.25">
      <c r="A27" s="57">
        <v>25</v>
      </c>
      <c r="B27" s="77" t="s">
        <v>97</v>
      </c>
      <c r="C27" s="127">
        <v>43728</v>
      </c>
      <c r="D27" s="86">
        <v>2</v>
      </c>
      <c r="E27" s="87" t="s">
        <v>98</v>
      </c>
      <c r="F27" s="87" t="s">
        <v>99</v>
      </c>
      <c r="G27" s="89" t="s">
        <v>200</v>
      </c>
      <c r="H27" s="97">
        <v>1802700</v>
      </c>
      <c r="I27" s="94">
        <v>817457</v>
      </c>
      <c r="J27" s="60">
        <f t="shared" si="0"/>
        <v>54.653741609807511</v>
      </c>
      <c r="K27" s="90" t="s">
        <v>84</v>
      </c>
      <c r="L27" s="95" t="s">
        <v>208</v>
      </c>
      <c r="M27">
        <v>5</v>
      </c>
    </row>
    <row r="28" spans="1:13" ht="27" x14ac:dyDescent="0.25">
      <c r="A28" s="57">
        <v>26</v>
      </c>
      <c r="B28" s="77" t="s">
        <v>132</v>
      </c>
      <c r="C28" s="123">
        <v>43774</v>
      </c>
      <c r="D28" s="29">
        <v>2</v>
      </c>
      <c r="E28" s="63" t="s">
        <v>138</v>
      </c>
      <c r="F28" s="63" t="s">
        <v>209</v>
      </c>
      <c r="G28" s="64" t="s">
        <v>200</v>
      </c>
      <c r="H28" s="98">
        <v>1166675</v>
      </c>
      <c r="I28" s="78">
        <v>794921</v>
      </c>
      <c r="J28" s="60">
        <f t="shared" si="0"/>
        <v>31.86440096856451</v>
      </c>
      <c r="K28" s="28" t="s">
        <v>84</v>
      </c>
      <c r="L28" s="26" t="s">
        <v>210</v>
      </c>
      <c r="M28">
        <v>5</v>
      </c>
    </row>
    <row r="29" spans="1:13" ht="18" x14ac:dyDescent="0.25">
      <c r="A29" s="57">
        <v>27</v>
      </c>
      <c r="B29" s="77" t="s">
        <v>132</v>
      </c>
      <c r="C29" s="123">
        <v>43777</v>
      </c>
      <c r="D29" s="29">
        <v>2</v>
      </c>
      <c r="E29" s="63" t="s">
        <v>133</v>
      </c>
      <c r="F29" s="63" t="s">
        <v>211</v>
      </c>
      <c r="G29" s="64" t="s">
        <v>200</v>
      </c>
      <c r="H29" s="98">
        <v>353400</v>
      </c>
      <c r="I29" s="78">
        <v>268667</v>
      </c>
      <c r="J29" s="60">
        <f t="shared" si="0"/>
        <v>23.976513865308434</v>
      </c>
      <c r="K29" s="28" t="s">
        <v>52</v>
      </c>
      <c r="L29" s="26" t="s">
        <v>212</v>
      </c>
      <c r="M29">
        <v>4</v>
      </c>
    </row>
    <row r="30" spans="1:13" ht="18" x14ac:dyDescent="0.25">
      <c r="A30" s="57">
        <v>28</v>
      </c>
      <c r="B30" s="77" t="s">
        <v>132</v>
      </c>
      <c r="C30" s="123">
        <v>43781</v>
      </c>
      <c r="D30" s="29">
        <v>2</v>
      </c>
      <c r="E30" s="63" t="s">
        <v>135</v>
      </c>
      <c r="F30" s="82" t="s">
        <v>136</v>
      </c>
      <c r="G30" s="64" t="s">
        <v>200</v>
      </c>
      <c r="H30" s="98">
        <v>295810</v>
      </c>
      <c r="I30" s="78">
        <v>236796</v>
      </c>
      <c r="J30" s="60">
        <f t="shared" si="0"/>
        <v>19.949967884790912</v>
      </c>
      <c r="K30" s="28" t="s">
        <v>17</v>
      </c>
      <c r="L30" s="26" t="s">
        <v>213</v>
      </c>
      <c r="M30">
        <v>5</v>
      </c>
    </row>
    <row r="31" spans="1:13" ht="18" x14ac:dyDescent="0.25">
      <c r="A31" s="57">
        <v>29</v>
      </c>
      <c r="B31" s="77" t="s">
        <v>132</v>
      </c>
      <c r="C31" s="123">
        <v>43784</v>
      </c>
      <c r="D31" s="29">
        <v>2</v>
      </c>
      <c r="E31" s="63" t="s">
        <v>102</v>
      </c>
      <c r="F31" s="63" t="s">
        <v>103</v>
      </c>
      <c r="G31" s="64" t="s">
        <v>200</v>
      </c>
      <c r="H31" s="98">
        <v>215360</v>
      </c>
      <c r="I31" s="78">
        <v>216947</v>
      </c>
      <c r="J31" s="60">
        <f t="shared" si="0"/>
        <v>-0.736905646359584</v>
      </c>
      <c r="K31" s="28" t="s">
        <v>17</v>
      </c>
      <c r="L31" s="26" t="s">
        <v>213</v>
      </c>
      <c r="M31">
        <v>5</v>
      </c>
    </row>
    <row r="32" spans="1:13" ht="18" x14ac:dyDescent="0.25">
      <c r="A32" s="57">
        <v>30</v>
      </c>
      <c r="B32" s="77" t="s">
        <v>132</v>
      </c>
      <c r="C32" s="128">
        <v>43788</v>
      </c>
      <c r="D32" s="74">
        <v>2</v>
      </c>
      <c r="E32" s="99" t="s">
        <v>105</v>
      </c>
      <c r="F32" s="100" t="s">
        <v>214</v>
      </c>
      <c r="G32" s="101" t="s">
        <v>200</v>
      </c>
      <c r="H32" s="102">
        <v>458780</v>
      </c>
      <c r="I32" s="75">
        <v>272785</v>
      </c>
      <c r="J32" s="60">
        <f t="shared" si="0"/>
        <v>40.541218012990974</v>
      </c>
      <c r="K32" s="73" t="s">
        <v>17</v>
      </c>
      <c r="L32" s="76" t="s">
        <v>213</v>
      </c>
      <c r="M32">
        <v>5</v>
      </c>
    </row>
    <row r="33" spans="1:13" ht="18" x14ac:dyDescent="0.25">
      <c r="A33" s="57">
        <v>31</v>
      </c>
      <c r="B33" s="77" t="s">
        <v>132</v>
      </c>
      <c r="C33" s="123">
        <v>43791</v>
      </c>
      <c r="D33" s="29">
        <v>2</v>
      </c>
      <c r="E33" s="63" t="s">
        <v>62</v>
      </c>
      <c r="F33" s="63" t="s">
        <v>215</v>
      </c>
      <c r="G33" s="64" t="s">
        <v>200</v>
      </c>
      <c r="H33" s="98">
        <v>231100</v>
      </c>
      <c r="I33" s="78">
        <v>207007</v>
      </c>
      <c r="J33" s="60">
        <f t="shared" si="0"/>
        <v>10.425356988316747</v>
      </c>
      <c r="K33" s="28" t="s">
        <v>17</v>
      </c>
      <c r="L33" s="26" t="s">
        <v>213</v>
      </c>
      <c r="M33">
        <v>5</v>
      </c>
    </row>
    <row r="34" spans="1:13" ht="18" x14ac:dyDescent="0.25">
      <c r="A34" s="57">
        <v>32</v>
      </c>
      <c r="B34" s="77" t="s">
        <v>132</v>
      </c>
      <c r="C34" s="123">
        <v>43795</v>
      </c>
      <c r="D34" s="29">
        <v>2</v>
      </c>
      <c r="E34" s="63" t="s">
        <v>65</v>
      </c>
      <c r="F34" s="63" t="s">
        <v>42</v>
      </c>
      <c r="G34" s="64" t="s">
        <v>200</v>
      </c>
      <c r="H34" s="103">
        <v>356000</v>
      </c>
      <c r="I34" s="104">
        <v>304467</v>
      </c>
      <c r="J34" s="60">
        <f t="shared" si="0"/>
        <v>14.475561797752809</v>
      </c>
      <c r="K34" s="105" t="s">
        <v>17</v>
      </c>
      <c r="L34" s="26" t="s">
        <v>213</v>
      </c>
      <c r="M34">
        <v>5</v>
      </c>
    </row>
    <row r="35" spans="1:13" ht="27" x14ac:dyDescent="0.25">
      <c r="A35" s="57">
        <v>33</v>
      </c>
      <c r="B35" s="77" t="s">
        <v>141</v>
      </c>
      <c r="C35" s="123">
        <v>43805</v>
      </c>
      <c r="D35" s="29">
        <v>2</v>
      </c>
      <c r="E35" s="63" t="s">
        <v>47</v>
      </c>
      <c r="F35" s="63" t="s">
        <v>48</v>
      </c>
      <c r="G35" s="64" t="s">
        <v>200</v>
      </c>
      <c r="H35" s="98">
        <v>40700</v>
      </c>
      <c r="I35" s="78">
        <v>173990</v>
      </c>
      <c r="J35" s="60">
        <f t="shared" ref="J35:J55" si="1">100*(H35-I35)/H35</f>
        <v>-327.49385749385749</v>
      </c>
      <c r="K35" s="28" t="s">
        <v>84</v>
      </c>
      <c r="L35" s="26" t="s">
        <v>216</v>
      </c>
      <c r="M35">
        <v>5</v>
      </c>
    </row>
    <row r="36" spans="1:13" ht="27" x14ac:dyDescent="0.25">
      <c r="A36" s="57">
        <v>34</v>
      </c>
      <c r="B36" s="77" t="s">
        <v>141</v>
      </c>
      <c r="C36" s="123">
        <v>43809</v>
      </c>
      <c r="D36" s="29">
        <v>2</v>
      </c>
      <c r="E36" s="63" t="s">
        <v>54</v>
      </c>
      <c r="F36" s="63" t="s">
        <v>55</v>
      </c>
      <c r="G36" s="64" t="s">
        <v>200</v>
      </c>
      <c r="H36" s="98">
        <v>278400</v>
      </c>
      <c r="I36" s="78">
        <v>258062</v>
      </c>
      <c r="J36" s="60">
        <f t="shared" si="1"/>
        <v>7.3053160919540234</v>
      </c>
      <c r="K36" s="28" t="s">
        <v>84</v>
      </c>
      <c r="L36" s="26" t="s">
        <v>216</v>
      </c>
      <c r="M36">
        <v>5</v>
      </c>
    </row>
    <row r="37" spans="1:13" ht="27" x14ac:dyDescent="0.25">
      <c r="A37" s="57">
        <v>35</v>
      </c>
      <c r="B37" s="77" t="s">
        <v>141</v>
      </c>
      <c r="C37" s="123">
        <v>43812</v>
      </c>
      <c r="D37" s="29">
        <v>2</v>
      </c>
      <c r="E37" s="63" t="s">
        <v>50</v>
      </c>
      <c r="F37" s="63" t="s">
        <v>143</v>
      </c>
      <c r="G37" s="64" t="s">
        <v>200</v>
      </c>
      <c r="H37" s="98">
        <v>298400</v>
      </c>
      <c r="I37" s="78">
        <v>262561</v>
      </c>
      <c r="J37" s="60">
        <f t="shared" si="1"/>
        <v>12.01038873994638</v>
      </c>
      <c r="K37" s="28" t="s">
        <v>84</v>
      </c>
      <c r="L37" s="26" t="s">
        <v>216</v>
      </c>
      <c r="M37">
        <v>5</v>
      </c>
    </row>
    <row r="38" spans="1:13" ht="45" x14ac:dyDescent="0.25">
      <c r="A38" s="57">
        <v>36</v>
      </c>
      <c r="B38" s="77" t="s">
        <v>141</v>
      </c>
      <c r="C38" s="123">
        <v>43816</v>
      </c>
      <c r="D38" s="29">
        <v>2</v>
      </c>
      <c r="E38" s="63" t="s">
        <v>14</v>
      </c>
      <c r="F38" s="63" t="s">
        <v>217</v>
      </c>
      <c r="G38" s="64" t="s">
        <v>200</v>
      </c>
      <c r="H38" s="98">
        <v>385400</v>
      </c>
      <c r="I38" s="78">
        <v>326358</v>
      </c>
      <c r="J38" s="60">
        <f t="shared" si="1"/>
        <v>15.31966787752984</v>
      </c>
      <c r="K38" s="28" t="s">
        <v>84</v>
      </c>
      <c r="L38" s="26" t="s">
        <v>218</v>
      </c>
      <c r="M38">
        <v>6</v>
      </c>
    </row>
    <row r="39" spans="1:13" ht="36" x14ac:dyDescent="0.25">
      <c r="A39" s="57">
        <v>37</v>
      </c>
      <c r="B39" s="77" t="s">
        <v>141</v>
      </c>
      <c r="C39" s="123">
        <v>43819</v>
      </c>
      <c r="D39" s="29">
        <v>2</v>
      </c>
      <c r="E39" s="63" t="s">
        <v>39</v>
      </c>
      <c r="F39" s="63" t="s">
        <v>219</v>
      </c>
      <c r="G39" s="64" t="s">
        <v>200</v>
      </c>
      <c r="H39" s="98">
        <v>131425</v>
      </c>
      <c r="I39" s="78">
        <v>163583.5</v>
      </c>
      <c r="J39" s="60">
        <f t="shared" si="1"/>
        <v>-24.469088833935704</v>
      </c>
      <c r="K39" s="28" t="s">
        <v>84</v>
      </c>
      <c r="L39" s="26" t="s">
        <v>220</v>
      </c>
      <c r="M39">
        <v>6</v>
      </c>
    </row>
    <row r="40" spans="1:13" ht="18" x14ac:dyDescent="0.25">
      <c r="A40" s="57">
        <v>38</v>
      </c>
      <c r="B40" s="77" t="s">
        <v>141</v>
      </c>
      <c r="C40" s="123">
        <v>43819</v>
      </c>
      <c r="D40" s="29">
        <v>2</v>
      </c>
      <c r="E40" s="63" t="s">
        <v>221</v>
      </c>
      <c r="F40" s="63" t="s">
        <v>222</v>
      </c>
      <c r="G40" s="64" t="s">
        <v>223</v>
      </c>
      <c r="H40" s="98">
        <v>105000</v>
      </c>
      <c r="I40" s="104">
        <v>80850</v>
      </c>
      <c r="J40" s="60">
        <f t="shared" si="1"/>
        <v>23</v>
      </c>
      <c r="K40" s="105" t="s">
        <v>44</v>
      </c>
      <c r="L40" s="26" t="s">
        <v>224</v>
      </c>
      <c r="M40">
        <v>4</v>
      </c>
    </row>
    <row r="41" spans="1:13" ht="27" x14ac:dyDescent="0.25">
      <c r="A41" s="57">
        <v>39</v>
      </c>
      <c r="B41" s="106" t="s">
        <v>147</v>
      </c>
      <c r="C41" s="129">
        <v>43838</v>
      </c>
      <c r="D41" s="107">
        <v>2</v>
      </c>
      <c r="E41" s="108" t="s">
        <v>225</v>
      </c>
      <c r="F41" s="109" t="s">
        <v>199</v>
      </c>
      <c r="G41" s="110" t="s">
        <v>226</v>
      </c>
      <c r="H41" s="113">
        <v>1584413</v>
      </c>
      <c r="I41" s="114">
        <v>1153869</v>
      </c>
      <c r="J41" s="60">
        <f t="shared" si="1"/>
        <v>27.173723012876064</v>
      </c>
      <c r="K41" s="111" t="s">
        <v>84</v>
      </c>
      <c r="L41" s="115" t="s">
        <v>227</v>
      </c>
      <c r="M41">
        <v>6</v>
      </c>
    </row>
    <row r="42" spans="1:13" ht="27" x14ac:dyDescent="0.25">
      <c r="A42" s="57">
        <v>40</v>
      </c>
      <c r="B42" s="106" t="s">
        <v>147</v>
      </c>
      <c r="C42" s="129">
        <v>43844</v>
      </c>
      <c r="D42" s="107">
        <v>2</v>
      </c>
      <c r="E42" s="109" t="s">
        <v>171</v>
      </c>
      <c r="F42" s="109" t="s">
        <v>228</v>
      </c>
      <c r="G42" s="110" t="s">
        <v>226</v>
      </c>
      <c r="H42" s="116">
        <v>1281810</v>
      </c>
      <c r="I42" s="114">
        <v>821759</v>
      </c>
      <c r="J42" s="60">
        <f t="shared" si="1"/>
        <v>35.890732635882074</v>
      </c>
      <c r="K42" s="111" t="s">
        <v>84</v>
      </c>
      <c r="L42" s="115" t="s">
        <v>227</v>
      </c>
      <c r="M42">
        <v>6</v>
      </c>
    </row>
    <row r="43" spans="1:13" ht="27" x14ac:dyDescent="0.25">
      <c r="A43" s="57">
        <v>41</v>
      </c>
      <c r="B43" s="106" t="s">
        <v>147</v>
      </c>
      <c r="C43" s="127">
        <v>43851</v>
      </c>
      <c r="D43" s="86">
        <v>2</v>
      </c>
      <c r="E43" s="87" t="s">
        <v>83</v>
      </c>
      <c r="F43" s="87" t="s">
        <v>229</v>
      </c>
      <c r="G43" s="89" t="s">
        <v>200</v>
      </c>
      <c r="H43" s="97">
        <v>544700</v>
      </c>
      <c r="I43" s="91">
        <v>319362</v>
      </c>
      <c r="J43" s="60">
        <f t="shared" si="1"/>
        <v>41.369194051771615</v>
      </c>
      <c r="K43" s="90" t="s">
        <v>84</v>
      </c>
      <c r="L43" s="95" t="s">
        <v>227</v>
      </c>
      <c r="M43">
        <v>6</v>
      </c>
    </row>
    <row r="44" spans="1:13" ht="27" x14ac:dyDescent="0.25">
      <c r="A44" s="57">
        <v>42</v>
      </c>
      <c r="B44" s="106" t="s">
        <v>147</v>
      </c>
      <c r="C44" s="123">
        <v>43854</v>
      </c>
      <c r="D44" s="29">
        <v>2</v>
      </c>
      <c r="E44" s="63" t="s">
        <v>230</v>
      </c>
      <c r="F44" s="63" t="s">
        <v>42</v>
      </c>
      <c r="G44" s="64" t="s">
        <v>200</v>
      </c>
      <c r="H44" s="117">
        <v>1084900</v>
      </c>
      <c r="I44" s="65">
        <v>876487</v>
      </c>
      <c r="J44" s="60">
        <f t="shared" si="1"/>
        <v>19.210341967001568</v>
      </c>
      <c r="K44" s="28" t="s">
        <v>84</v>
      </c>
      <c r="L44" s="26" t="s">
        <v>227</v>
      </c>
      <c r="M44">
        <v>6</v>
      </c>
    </row>
    <row r="45" spans="1:13" ht="18" x14ac:dyDescent="0.25">
      <c r="A45" s="57">
        <v>43</v>
      </c>
      <c r="B45" s="106" t="s">
        <v>147</v>
      </c>
      <c r="C45" s="127">
        <v>43858</v>
      </c>
      <c r="D45" s="86">
        <v>2</v>
      </c>
      <c r="E45" s="87" t="s">
        <v>89</v>
      </c>
      <c r="F45" s="87" t="s">
        <v>166</v>
      </c>
      <c r="G45" s="89" t="s">
        <v>200</v>
      </c>
      <c r="H45" s="97">
        <v>948900</v>
      </c>
      <c r="I45" s="91">
        <v>482575</v>
      </c>
      <c r="J45" s="60">
        <f t="shared" si="1"/>
        <v>49.143745389398248</v>
      </c>
      <c r="K45" s="90" t="s">
        <v>84</v>
      </c>
      <c r="L45" s="95" t="s">
        <v>231</v>
      </c>
      <c r="M45">
        <v>5</v>
      </c>
    </row>
    <row r="46" spans="1:13" ht="18" x14ac:dyDescent="0.25">
      <c r="A46" s="57">
        <v>44</v>
      </c>
      <c r="B46" s="106" t="s">
        <v>147</v>
      </c>
      <c r="C46" s="130">
        <v>43861</v>
      </c>
      <c r="D46" s="107">
        <v>2</v>
      </c>
      <c r="E46" s="109" t="s">
        <v>107</v>
      </c>
      <c r="F46" s="109" t="s">
        <v>232</v>
      </c>
      <c r="G46" s="118" t="s">
        <v>200</v>
      </c>
      <c r="H46" s="116">
        <v>512260</v>
      </c>
      <c r="I46" s="112">
        <v>232449</v>
      </c>
      <c r="J46" s="60">
        <f t="shared" si="1"/>
        <v>54.622847772615472</v>
      </c>
      <c r="K46" s="111" t="s">
        <v>84</v>
      </c>
      <c r="L46" s="115" t="s">
        <v>231</v>
      </c>
      <c r="M46">
        <v>5</v>
      </c>
    </row>
    <row r="47" spans="1:13" ht="54" x14ac:dyDescent="0.25">
      <c r="A47" s="57">
        <v>45</v>
      </c>
      <c r="B47" s="85" t="s">
        <v>156</v>
      </c>
      <c r="C47" s="127">
        <v>43865</v>
      </c>
      <c r="D47" s="86">
        <v>2</v>
      </c>
      <c r="E47" s="119" t="s">
        <v>233</v>
      </c>
      <c r="F47" s="119" t="s">
        <v>78</v>
      </c>
      <c r="G47" s="89" t="s">
        <v>200</v>
      </c>
      <c r="H47" s="97">
        <v>1019920</v>
      </c>
      <c r="I47" s="91">
        <v>581209</v>
      </c>
      <c r="J47" s="60">
        <f t="shared" si="1"/>
        <v>43.014256020080005</v>
      </c>
      <c r="K47" s="90" t="s">
        <v>84</v>
      </c>
      <c r="L47" s="95" t="s">
        <v>234</v>
      </c>
      <c r="M47">
        <v>13</v>
      </c>
    </row>
    <row r="48" spans="1:13" ht="27" x14ac:dyDescent="0.25">
      <c r="A48" s="57">
        <v>46</v>
      </c>
      <c r="B48" s="85" t="s">
        <v>156</v>
      </c>
      <c r="C48" s="123">
        <v>43868</v>
      </c>
      <c r="D48" s="29">
        <v>2</v>
      </c>
      <c r="E48" s="63" t="s">
        <v>235</v>
      </c>
      <c r="F48" s="63" t="s">
        <v>236</v>
      </c>
      <c r="G48" s="64" t="s">
        <v>200</v>
      </c>
      <c r="H48" s="98">
        <v>285300</v>
      </c>
      <c r="I48" s="65">
        <v>252035</v>
      </c>
      <c r="J48" s="60">
        <f t="shared" si="1"/>
        <v>11.659656501927795</v>
      </c>
      <c r="K48" s="28" t="s">
        <v>84</v>
      </c>
      <c r="L48" s="26" t="s">
        <v>237</v>
      </c>
      <c r="M48">
        <v>6</v>
      </c>
    </row>
    <row r="49" spans="1:13" ht="27" x14ac:dyDescent="0.25">
      <c r="A49" s="57">
        <v>47</v>
      </c>
      <c r="B49" s="85" t="s">
        <v>156</v>
      </c>
      <c r="C49" s="123">
        <v>43876</v>
      </c>
      <c r="D49" s="29">
        <v>2</v>
      </c>
      <c r="E49" s="63" t="s">
        <v>41</v>
      </c>
      <c r="F49" s="63" t="s">
        <v>238</v>
      </c>
      <c r="G49" s="18" t="s">
        <v>226</v>
      </c>
      <c r="H49" s="98">
        <v>401920</v>
      </c>
      <c r="I49" s="65">
        <v>417966</v>
      </c>
      <c r="J49" s="60">
        <f t="shared" si="1"/>
        <v>-3.9923367834394905</v>
      </c>
      <c r="K49" s="28" t="s">
        <v>17</v>
      </c>
      <c r="L49" s="26" t="s">
        <v>237</v>
      </c>
      <c r="M49">
        <v>6</v>
      </c>
    </row>
    <row r="50" spans="1:13" ht="27" x14ac:dyDescent="0.25">
      <c r="A50" s="57">
        <v>48</v>
      </c>
      <c r="B50" s="85" t="s">
        <v>156</v>
      </c>
      <c r="C50" s="129">
        <v>43878</v>
      </c>
      <c r="D50" s="107">
        <v>1</v>
      </c>
      <c r="E50" s="109" t="s">
        <v>239</v>
      </c>
      <c r="F50" s="109" t="s">
        <v>240</v>
      </c>
      <c r="G50" s="110" t="s">
        <v>226</v>
      </c>
      <c r="H50" s="116">
        <v>278500</v>
      </c>
      <c r="I50" s="112">
        <v>177369</v>
      </c>
      <c r="J50" s="60">
        <f t="shared" si="1"/>
        <v>36.312746858168758</v>
      </c>
      <c r="K50" s="111" t="s">
        <v>17</v>
      </c>
      <c r="L50" s="115" t="s">
        <v>237</v>
      </c>
      <c r="M50">
        <v>6</v>
      </c>
    </row>
    <row r="51" spans="1:13" ht="27" x14ac:dyDescent="0.25">
      <c r="A51" s="57">
        <v>49</v>
      </c>
      <c r="B51" s="85" t="s">
        <v>156</v>
      </c>
      <c r="C51" s="123">
        <v>43880</v>
      </c>
      <c r="D51" s="29">
        <v>2</v>
      </c>
      <c r="E51" s="63" t="s">
        <v>33</v>
      </c>
      <c r="F51" s="63" t="s">
        <v>241</v>
      </c>
      <c r="G51" s="18" t="s">
        <v>226</v>
      </c>
      <c r="H51" s="98">
        <v>351500</v>
      </c>
      <c r="I51" s="65">
        <v>235214</v>
      </c>
      <c r="J51" s="60">
        <f t="shared" si="1"/>
        <v>33.082788051209107</v>
      </c>
      <c r="K51" s="28" t="s">
        <v>17</v>
      </c>
      <c r="L51" s="26" t="s">
        <v>237</v>
      </c>
      <c r="M51">
        <v>6</v>
      </c>
    </row>
    <row r="52" spans="1:13" ht="54" x14ac:dyDescent="0.25">
      <c r="A52" s="57">
        <v>50</v>
      </c>
      <c r="B52" s="85" t="s">
        <v>156</v>
      </c>
      <c r="C52" s="123">
        <v>43883</v>
      </c>
      <c r="D52" s="29">
        <v>2</v>
      </c>
      <c r="E52" s="63" t="s">
        <v>28</v>
      </c>
      <c r="F52" s="63" t="s">
        <v>152</v>
      </c>
      <c r="G52" s="18" t="s">
        <v>226</v>
      </c>
      <c r="H52" s="98">
        <v>354500</v>
      </c>
      <c r="I52" s="65">
        <v>301001</v>
      </c>
      <c r="J52" s="60">
        <f t="shared" si="1"/>
        <v>15.091396332863187</v>
      </c>
      <c r="K52" s="28" t="s">
        <v>84</v>
      </c>
      <c r="L52" s="26" t="s">
        <v>242</v>
      </c>
      <c r="M52">
        <v>10</v>
      </c>
    </row>
    <row r="53" spans="1:13" ht="36" x14ac:dyDescent="0.25">
      <c r="A53" s="57">
        <v>51</v>
      </c>
      <c r="B53" s="77" t="s">
        <v>165</v>
      </c>
      <c r="C53" s="123">
        <v>43919</v>
      </c>
      <c r="D53" s="29">
        <v>2</v>
      </c>
      <c r="E53" s="63" t="s">
        <v>70</v>
      </c>
      <c r="F53" s="63" t="s">
        <v>48</v>
      </c>
      <c r="G53" s="18" t="s">
        <v>226</v>
      </c>
      <c r="H53" s="98">
        <v>222850</v>
      </c>
      <c r="I53" s="65">
        <v>265238</v>
      </c>
      <c r="J53" s="60">
        <f t="shared" si="1"/>
        <v>-19.020866053399146</v>
      </c>
      <c r="K53" s="28" t="s">
        <v>17</v>
      </c>
      <c r="L53" s="26" t="s">
        <v>243</v>
      </c>
      <c r="M53">
        <v>6</v>
      </c>
    </row>
    <row r="54" spans="1:13" ht="18" x14ac:dyDescent="0.25">
      <c r="A54" s="57">
        <v>52</v>
      </c>
      <c r="B54" s="77" t="s">
        <v>165</v>
      </c>
      <c r="C54" s="123">
        <v>43894</v>
      </c>
      <c r="D54" s="29">
        <v>2</v>
      </c>
      <c r="E54" s="63" t="s">
        <v>244</v>
      </c>
      <c r="F54" s="63" t="s">
        <v>245</v>
      </c>
      <c r="G54" s="18" t="s">
        <v>226</v>
      </c>
      <c r="H54" s="98">
        <v>226345</v>
      </c>
      <c r="I54" s="65">
        <v>252204</v>
      </c>
      <c r="J54" s="60">
        <f t="shared" si="1"/>
        <v>-11.42459519759659</v>
      </c>
      <c r="K54" s="28" t="s">
        <v>17</v>
      </c>
      <c r="L54" s="26" t="s">
        <v>246</v>
      </c>
      <c r="M54">
        <v>4</v>
      </c>
    </row>
    <row r="55" spans="1:13" ht="27" x14ac:dyDescent="0.25">
      <c r="A55" s="57">
        <v>53</v>
      </c>
      <c r="B55" s="77" t="s">
        <v>165</v>
      </c>
      <c r="C55" s="123">
        <v>43905</v>
      </c>
      <c r="D55" s="29">
        <v>2</v>
      </c>
      <c r="E55" s="63" t="s">
        <v>91</v>
      </c>
      <c r="F55" s="63" t="s">
        <v>92</v>
      </c>
      <c r="G55" s="18" t="s">
        <v>226</v>
      </c>
      <c r="H55" s="103">
        <v>93700</v>
      </c>
      <c r="I55" s="120">
        <v>166256</v>
      </c>
      <c r="J55" s="60">
        <f t="shared" si="1"/>
        <v>-77.434364994663824</v>
      </c>
      <c r="K55" s="28" t="s">
        <v>247</v>
      </c>
      <c r="L55" s="26" t="s">
        <v>248</v>
      </c>
      <c r="M55">
        <v>6</v>
      </c>
    </row>
    <row r="56" spans="1:13" x14ac:dyDescent="0.25">
      <c r="D56" s="29"/>
    </row>
  </sheetData>
  <conditionalFormatting sqref="H1:I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062A-A52D-4912-9CB2-9F6973E1F9B7}">
  <dimension ref="A1:M26"/>
  <sheetViews>
    <sheetView topLeftCell="A10" workbookViewId="0">
      <selection activeCell="G16" sqref="G16"/>
    </sheetView>
  </sheetViews>
  <sheetFormatPr defaultRowHeight="15" x14ac:dyDescent="0.25"/>
  <cols>
    <col min="7" max="7" width="17.42578125" customWidth="1"/>
  </cols>
  <sheetData>
    <row r="1" spans="1:13" ht="51.75" thickBot="1" x14ac:dyDescent="0.3">
      <c r="A1" s="1" t="s">
        <v>0</v>
      </c>
      <c r="B1" s="2" t="s">
        <v>1</v>
      </c>
      <c r="C1" s="3" t="s">
        <v>170</v>
      </c>
      <c r="D1" s="1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2" t="s">
        <v>11</v>
      </c>
      <c r="M1" s="6" t="s">
        <v>12</v>
      </c>
    </row>
    <row r="2" spans="1:13" ht="36.75" thickBot="1" x14ac:dyDescent="0.3">
      <c r="A2" s="131" t="s">
        <v>0</v>
      </c>
      <c r="B2" s="132" t="s">
        <v>1</v>
      </c>
      <c r="C2" s="133" t="s">
        <v>2</v>
      </c>
      <c r="D2" s="134" t="s">
        <v>3</v>
      </c>
      <c r="E2" s="135" t="s">
        <v>4</v>
      </c>
      <c r="F2" s="136" t="s">
        <v>5</v>
      </c>
      <c r="G2" s="137" t="s">
        <v>6</v>
      </c>
      <c r="H2" s="140" t="s">
        <v>7</v>
      </c>
      <c r="I2" s="139" t="s">
        <v>173</v>
      </c>
      <c r="J2" s="138" t="s">
        <v>10</v>
      </c>
      <c r="K2" s="141" t="s">
        <v>11</v>
      </c>
      <c r="L2" s="67" t="s">
        <v>175</v>
      </c>
    </row>
    <row r="3" spans="1:13" ht="36" x14ac:dyDescent="0.25">
      <c r="A3" s="142">
        <v>1</v>
      </c>
      <c r="B3" s="143" t="s">
        <v>250</v>
      </c>
      <c r="C3" s="190">
        <v>44119</v>
      </c>
      <c r="D3" s="145">
        <v>1</v>
      </c>
      <c r="E3" s="144" t="s">
        <v>28</v>
      </c>
      <c r="F3" s="146" t="s">
        <v>152</v>
      </c>
      <c r="G3" s="147" t="s">
        <v>30</v>
      </c>
      <c r="H3" s="149">
        <v>414475</v>
      </c>
      <c r="I3" s="150">
        <v>244956.5</v>
      </c>
      <c r="J3" s="148" t="s">
        <v>84</v>
      </c>
      <c r="K3" s="151" t="s">
        <v>251</v>
      </c>
      <c r="L3">
        <v>6</v>
      </c>
    </row>
    <row r="4" spans="1:13" ht="36" x14ac:dyDescent="0.25">
      <c r="A4" s="153">
        <v>2</v>
      </c>
      <c r="B4" s="143" t="s">
        <v>250</v>
      </c>
      <c r="C4" s="191">
        <v>44133</v>
      </c>
      <c r="D4" s="155">
        <v>1</v>
      </c>
      <c r="E4" s="154" t="s">
        <v>172</v>
      </c>
      <c r="F4" s="154" t="s">
        <v>42</v>
      </c>
      <c r="G4" s="156" t="s">
        <v>30</v>
      </c>
      <c r="H4" s="157">
        <v>498769</v>
      </c>
      <c r="I4" s="158">
        <v>297820.69999999995</v>
      </c>
      <c r="J4" s="159" t="s">
        <v>84</v>
      </c>
      <c r="K4" s="160" t="s">
        <v>252</v>
      </c>
      <c r="L4">
        <v>6</v>
      </c>
    </row>
    <row r="5" spans="1:13" ht="27" x14ac:dyDescent="0.25">
      <c r="A5" s="155">
        <v>3</v>
      </c>
      <c r="B5" s="143" t="s">
        <v>250</v>
      </c>
      <c r="C5" s="191">
        <v>44134</v>
      </c>
      <c r="D5" s="155">
        <v>1</v>
      </c>
      <c r="E5" s="154" t="s">
        <v>33</v>
      </c>
      <c r="F5" s="154" t="s">
        <v>253</v>
      </c>
      <c r="G5" s="156" t="s">
        <v>30</v>
      </c>
      <c r="H5" s="157">
        <v>187931</v>
      </c>
      <c r="I5" s="158">
        <v>132250</v>
      </c>
      <c r="J5" s="159" t="s">
        <v>84</v>
      </c>
      <c r="K5" s="160" t="s">
        <v>254</v>
      </c>
      <c r="L5">
        <v>4</v>
      </c>
    </row>
    <row r="6" spans="1:13" ht="27" x14ac:dyDescent="0.25">
      <c r="A6" s="161">
        <v>4</v>
      </c>
      <c r="B6" s="162" t="s">
        <v>255</v>
      </c>
      <c r="C6" s="192">
        <v>44136</v>
      </c>
      <c r="D6" s="32">
        <v>1</v>
      </c>
      <c r="E6" s="163" t="s">
        <v>41</v>
      </c>
      <c r="F6" s="163" t="s">
        <v>256</v>
      </c>
      <c r="G6" s="164" t="s">
        <v>30</v>
      </c>
      <c r="H6" s="165">
        <v>4725</v>
      </c>
      <c r="I6" s="166">
        <v>98770.5</v>
      </c>
      <c r="J6" s="167" t="s">
        <v>84</v>
      </c>
      <c r="K6" s="168" t="s">
        <v>254</v>
      </c>
      <c r="L6">
        <v>4</v>
      </c>
    </row>
    <row r="7" spans="1:13" ht="27" x14ac:dyDescent="0.25">
      <c r="A7" s="155">
        <v>5</v>
      </c>
      <c r="B7" s="162" t="s">
        <v>255</v>
      </c>
      <c r="C7" s="191">
        <v>44137</v>
      </c>
      <c r="D7" s="169">
        <v>1</v>
      </c>
      <c r="E7" s="154" t="s">
        <v>239</v>
      </c>
      <c r="F7" s="170" t="s">
        <v>257</v>
      </c>
      <c r="G7" s="156" t="s">
        <v>30</v>
      </c>
      <c r="H7" s="171">
        <v>203500</v>
      </c>
      <c r="I7" s="158">
        <v>135137</v>
      </c>
      <c r="J7" s="159" t="s">
        <v>84</v>
      </c>
      <c r="K7" s="160" t="s">
        <v>254</v>
      </c>
      <c r="L7">
        <v>4</v>
      </c>
    </row>
    <row r="8" spans="1:13" ht="18" x14ac:dyDescent="0.25">
      <c r="A8" s="172">
        <v>6</v>
      </c>
      <c r="B8" s="162" t="s">
        <v>255</v>
      </c>
      <c r="C8" s="193">
        <v>44156</v>
      </c>
      <c r="D8" s="145">
        <v>1</v>
      </c>
      <c r="E8" s="144" t="s">
        <v>98</v>
      </c>
      <c r="F8" s="173" t="s">
        <v>99</v>
      </c>
      <c r="G8" s="147" t="s">
        <v>30</v>
      </c>
      <c r="H8" s="174">
        <v>478184</v>
      </c>
      <c r="I8" s="175">
        <v>245781</v>
      </c>
      <c r="J8" s="148" t="s">
        <v>84</v>
      </c>
      <c r="K8" s="151" t="s">
        <v>258</v>
      </c>
      <c r="L8">
        <v>4</v>
      </c>
    </row>
    <row r="9" spans="1:13" ht="18" x14ac:dyDescent="0.25">
      <c r="A9" s="172">
        <v>7</v>
      </c>
      <c r="B9" s="162" t="s">
        <v>255</v>
      </c>
      <c r="C9" s="193">
        <v>44159</v>
      </c>
      <c r="D9" s="145">
        <v>1</v>
      </c>
      <c r="E9" s="144" t="s">
        <v>233</v>
      </c>
      <c r="F9" s="173" t="s">
        <v>78</v>
      </c>
      <c r="G9" s="147" t="s">
        <v>30</v>
      </c>
      <c r="H9" s="174">
        <v>529422</v>
      </c>
      <c r="I9" s="175">
        <v>249984</v>
      </c>
      <c r="J9" s="148" t="s">
        <v>84</v>
      </c>
      <c r="K9" s="151" t="s">
        <v>258</v>
      </c>
      <c r="L9">
        <v>4</v>
      </c>
    </row>
    <row r="10" spans="1:13" ht="18" x14ac:dyDescent="0.25">
      <c r="A10" s="32">
        <v>8</v>
      </c>
      <c r="B10" s="162" t="s">
        <v>255</v>
      </c>
      <c r="C10" s="194">
        <v>44161</v>
      </c>
      <c r="D10" s="176">
        <v>1</v>
      </c>
      <c r="E10" s="163" t="s">
        <v>87</v>
      </c>
      <c r="F10" s="161" t="s">
        <v>42</v>
      </c>
      <c r="G10" s="164" t="s">
        <v>30</v>
      </c>
      <c r="H10" s="177">
        <v>79181</v>
      </c>
      <c r="I10" s="178">
        <v>136241</v>
      </c>
      <c r="J10" s="167" t="s">
        <v>84</v>
      </c>
      <c r="K10" s="168" t="s">
        <v>258</v>
      </c>
      <c r="L10">
        <v>4</v>
      </c>
    </row>
    <row r="11" spans="1:13" ht="18" x14ac:dyDescent="0.25">
      <c r="A11" s="155">
        <v>9</v>
      </c>
      <c r="B11" s="179" t="s">
        <v>259</v>
      </c>
      <c r="C11" s="195">
        <v>44202</v>
      </c>
      <c r="D11" s="169">
        <v>1</v>
      </c>
      <c r="E11" s="180" t="s">
        <v>65</v>
      </c>
      <c r="F11" s="155" t="s">
        <v>66</v>
      </c>
      <c r="G11" s="156" t="s">
        <v>30</v>
      </c>
      <c r="H11" s="181">
        <v>206087</v>
      </c>
      <c r="I11" s="158">
        <v>129304</v>
      </c>
      <c r="J11" s="155" t="s">
        <v>84</v>
      </c>
      <c r="K11" s="160" t="s">
        <v>260</v>
      </c>
      <c r="L11">
        <v>4</v>
      </c>
    </row>
    <row r="12" spans="1:13" ht="18" x14ac:dyDescent="0.25">
      <c r="A12" s="172">
        <v>10</v>
      </c>
      <c r="B12" s="179" t="s">
        <v>259</v>
      </c>
      <c r="C12" s="193">
        <v>44205</v>
      </c>
      <c r="D12" s="145">
        <v>1</v>
      </c>
      <c r="E12" s="182" t="s">
        <v>138</v>
      </c>
      <c r="F12" s="172" t="s">
        <v>139</v>
      </c>
      <c r="G12" s="147" t="s">
        <v>30</v>
      </c>
      <c r="H12" s="174">
        <v>417142</v>
      </c>
      <c r="I12" s="150">
        <v>262992</v>
      </c>
      <c r="J12" s="172" t="s">
        <v>84</v>
      </c>
      <c r="K12" s="151" t="s">
        <v>260</v>
      </c>
      <c r="L12">
        <v>4</v>
      </c>
    </row>
    <row r="13" spans="1:13" ht="27" x14ac:dyDescent="0.25">
      <c r="A13" s="172">
        <v>11</v>
      </c>
      <c r="B13" s="179" t="s">
        <v>259</v>
      </c>
      <c r="C13" s="183">
        <v>44210</v>
      </c>
      <c r="D13" s="145">
        <v>1</v>
      </c>
      <c r="E13" s="182" t="s">
        <v>107</v>
      </c>
      <c r="F13" s="172" t="s">
        <v>194</v>
      </c>
      <c r="G13" s="147" t="s">
        <v>30</v>
      </c>
      <c r="H13" s="174">
        <v>227770</v>
      </c>
      <c r="I13" s="150">
        <v>138625</v>
      </c>
      <c r="J13" s="172" t="s">
        <v>84</v>
      </c>
      <c r="K13" s="151" t="s">
        <v>261</v>
      </c>
      <c r="L13">
        <v>4</v>
      </c>
    </row>
    <row r="14" spans="1:13" ht="27" x14ac:dyDescent="0.25">
      <c r="A14" s="32">
        <v>12</v>
      </c>
      <c r="B14" s="179" t="s">
        <v>259</v>
      </c>
      <c r="C14" s="194">
        <v>44212</v>
      </c>
      <c r="D14" s="176">
        <v>1</v>
      </c>
      <c r="E14" s="184" t="s">
        <v>54</v>
      </c>
      <c r="F14" s="185" t="s">
        <v>55</v>
      </c>
      <c r="G14" s="164" t="s">
        <v>30</v>
      </c>
      <c r="H14" s="177">
        <v>149512</v>
      </c>
      <c r="I14" s="166">
        <v>117561</v>
      </c>
      <c r="J14" s="32" t="s">
        <v>84</v>
      </c>
      <c r="K14" s="168" t="s">
        <v>261</v>
      </c>
      <c r="L14">
        <v>4</v>
      </c>
    </row>
    <row r="15" spans="1:13" ht="22.5" x14ac:dyDescent="0.25">
      <c r="A15" s="172">
        <v>13</v>
      </c>
      <c r="B15" s="179" t="s">
        <v>259</v>
      </c>
      <c r="C15" s="190">
        <v>44223</v>
      </c>
      <c r="D15" s="145">
        <v>1</v>
      </c>
      <c r="E15" s="144" t="s">
        <v>89</v>
      </c>
      <c r="F15" s="173" t="s">
        <v>166</v>
      </c>
      <c r="G15" s="147" t="s">
        <v>30</v>
      </c>
      <c r="H15" s="186">
        <f>[1]SUMMARY!$B$79</f>
        <v>286790</v>
      </c>
      <c r="I15" s="150">
        <v>167313.33333333334</v>
      </c>
      <c r="J15" s="172" t="s">
        <v>84</v>
      </c>
      <c r="K15" s="182" t="s">
        <v>258</v>
      </c>
      <c r="L15">
        <v>4</v>
      </c>
    </row>
    <row r="16" spans="1:13" x14ac:dyDescent="0.25">
      <c r="A16" s="32">
        <v>14</v>
      </c>
      <c r="B16" s="179" t="s">
        <v>259</v>
      </c>
      <c r="C16" s="192">
        <v>44225</v>
      </c>
      <c r="D16" s="176">
        <v>1</v>
      </c>
      <c r="E16" s="163" t="s">
        <v>262</v>
      </c>
      <c r="F16" s="161" t="s">
        <v>80</v>
      </c>
      <c r="G16" s="164" t="s">
        <v>30</v>
      </c>
      <c r="H16" s="177">
        <v>324821</v>
      </c>
      <c r="I16" s="178">
        <v>237064</v>
      </c>
      <c r="J16" s="167" t="s">
        <v>84</v>
      </c>
      <c r="K16" s="168"/>
      <c r="L16">
        <v>1</v>
      </c>
    </row>
    <row r="17" spans="1:12" ht="18" x14ac:dyDescent="0.25">
      <c r="A17" s="32">
        <v>16</v>
      </c>
      <c r="B17" s="162" t="s">
        <v>263</v>
      </c>
      <c r="C17" s="192">
        <v>44229</v>
      </c>
      <c r="D17" s="176">
        <v>1</v>
      </c>
      <c r="E17" s="163" t="s">
        <v>83</v>
      </c>
      <c r="F17" s="161" t="s">
        <v>229</v>
      </c>
      <c r="G17" s="164" t="s">
        <v>30</v>
      </c>
      <c r="H17" s="177">
        <v>116601</v>
      </c>
      <c r="I17" s="178">
        <v>116622</v>
      </c>
      <c r="J17" s="167" t="s">
        <v>84</v>
      </c>
      <c r="K17" s="168" t="s">
        <v>258</v>
      </c>
      <c r="L17">
        <v>4</v>
      </c>
    </row>
    <row r="18" spans="1:12" ht="22.5" x14ac:dyDescent="0.25">
      <c r="A18" s="172">
        <v>17</v>
      </c>
      <c r="B18" s="162" t="s">
        <v>263</v>
      </c>
      <c r="C18" s="190">
        <v>44233</v>
      </c>
      <c r="D18" s="145">
        <v>1</v>
      </c>
      <c r="E18" s="182" t="s">
        <v>28</v>
      </c>
      <c r="F18" s="172" t="s">
        <v>152</v>
      </c>
      <c r="G18" s="147" t="s">
        <v>30</v>
      </c>
      <c r="H18" s="174">
        <v>284097</v>
      </c>
      <c r="I18" s="175">
        <v>164797</v>
      </c>
      <c r="J18" s="148" t="s">
        <v>84</v>
      </c>
      <c r="K18" s="151" t="s">
        <v>264</v>
      </c>
      <c r="L18">
        <v>5</v>
      </c>
    </row>
    <row r="19" spans="1:12" ht="24" x14ac:dyDescent="0.25">
      <c r="A19" s="172">
        <v>18</v>
      </c>
      <c r="B19" s="162" t="s">
        <v>263</v>
      </c>
      <c r="C19" s="190">
        <v>44240</v>
      </c>
      <c r="D19" s="145">
        <v>1</v>
      </c>
      <c r="E19" s="152" t="s">
        <v>14</v>
      </c>
      <c r="F19" s="145" t="s">
        <v>265</v>
      </c>
      <c r="G19" s="147" t="s">
        <v>30</v>
      </c>
      <c r="H19" s="174">
        <v>294934</v>
      </c>
      <c r="I19" s="175">
        <v>175149</v>
      </c>
      <c r="J19" s="148" t="s">
        <v>84</v>
      </c>
      <c r="K19" s="151" t="s">
        <v>258</v>
      </c>
      <c r="L19">
        <v>4</v>
      </c>
    </row>
    <row r="20" spans="1:12" ht="18" x14ac:dyDescent="0.25">
      <c r="A20" s="172">
        <v>19</v>
      </c>
      <c r="B20" s="162" t="s">
        <v>263</v>
      </c>
      <c r="C20" s="190">
        <v>44245</v>
      </c>
      <c r="D20" s="145">
        <v>1</v>
      </c>
      <c r="E20" s="182" t="s">
        <v>172</v>
      </c>
      <c r="F20" s="172" t="s">
        <v>66</v>
      </c>
      <c r="G20" s="147" t="s">
        <v>30</v>
      </c>
      <c r="H20" s="174">
        <v>761290</v>
      </c>
      <c r="I20" s="175">
        <v>434224</v>
      </c>
      <c r="J20" s="148" t="s">
        <v>84</v>
      </c>
      <c r="K20" s="151" t="s">
        <v>258</v>
      </c>
      <c r="L20">
        <v>4</v>
      </c>
    </row>
    <row r="21" spans="1:12" ht="22.5" x14ac:dyDescent="0.25">
      <c r="A21" s="172">
        <v>20</v>
      </c>
      <c r="B21" s="162" t="s">
        <v>263</v>
      </c>
      <c r="C21" s="190">
        <v>44247</v>
      </c>
      <c r="D21" s="145">
        <v>1</v>
      </c>
      <c r="E21" s="152" t="s">
        <v>33</v>
      </c>
      <c r="F21" s="172" t="s">
        <v>180</v>
      </c>
      <c r="G21" s="147" t="s">
        <v>30</v>
      </c>
      <c r="H21" s="174">
        <v>238026</v>
      </c>
      <c r="I21" s="175">
        <v>125414</v>
      </c>
      <c r="J21" s="148" t="s">
        <v>84</v>
      </c>
      <c r="K21" s="151" t="s">
        <v>258</v>
      </c>
      <c r="L21">
        <v>4</v>
      </c>
    </row>
    <row r="22" spans="1:12" ht="22.5" x14ac:dyDescent="0.25">
      <c r="A22" s="32">
        <v>21</v>
      </c>
      <c r="B22" s="162" t="s">
        <v>266</v>
      </c>
      <c r="C22" s="192">
        <v>44257</v>
      </c>
      <c r="D22" s="176">
        <v>1</v>
      </c>
      <c r="E22" s="187" t="s">
        <v>135</v>
      </c>
      <c r="F22" s="185" t="s">
        <v>136</v>
      </c>
      <c r="G22" s="188" t="s">
        <v>30</v>
      </c>
      <c r="H22" s="177">
        <v>112528</v>
      </c>
      <c r="I22" s="178">
        <v>109512</v>
      </c>
      <c r="J22" s="167" t="s">
        <v>84</v>
      </c>
      <c r="K22" s="168" t="s">
        <v>258</v>
      </c>
      <c r="L22">
        <v>4</v>
      </c>
    </row>
    <row r="23" spans="1:12" ht="18" x14ac:dyDescent="0.25">
      <c r="A23" s="172">
        <v>22</v>
      </c>
      <c r="B23" s="162" t="s">
        <v>266</v>
      </c>
      <c r="C23" s="190">
        <v>44259</v>
      </c>
      <c r="D23" s="145">
        <v>1</v>
      </c>
      <c r="E23" s="152" t="s">
        <v>102</v>
      </c>
      <c r="F23" s="172" t="s">
        <v>103</v>
      </c>
      <c r="G23" s="147" t="s">
        <v>30</v>
      </c>
      <c r="H23" s="174">
        <v>238256</v>
      </c>
      <c r="I23" s="175">
        <v>146158</v>
      </c>
      <c r="J23" s="148" t="s">
        <v>84</v>
      </c>
      <c r="K23" s="151" t="s">
        <v>258</v>
      </c>
      <c r="L23">
        <v>4</v>
      </c>
    </row>
    <row r="24" spans="1:12" ht="33.75" x14ac:dyDescent="0.25">
      <c r="A24" s="32">
        <v>23</v>
      </c>
      <c r="B24" s="162" t="s">
        <v>266</v>
      </c>
      <c r="C24" s="192">
        <v>44261</v>
      </c>
      <c r="D24" s="176">
        <v>2</v>
      </c>
      <c r="E24" s="187" t="s">
        <v>105</v>
      </c>
      <c r="F24" s="185" t="s">
        <v>267</v>
      </c>
      <c r="G24" s="188" t="s">
        <v>30</v>
      </c>
      <c r="H24" s="177">
        <v>144895</v>
      </c>
      <c r="I24" s="178">
        <v>133079</v>
      </c>
      <c r="J24" s="167" t="s">
        <v>84</v>
      </c>
      <c r="K24" s="168" t="s">
        <v>258</v>
      </c>
      <c r="L24">
        <v>4</v>
      </c>
    </row>
    <row r="25" spans="1:12" ht="18" x14ac:dyDescent="0.25">
      <c r="A25" s="172">
        <v>24</v>
      </c>
      <c r="B25" s="162" t="s">
        <v>266</v>
      </c>
      <c r="C25" s="190">
        <v>44271</v>
      </c>
      <c r="D25" s="145">
        <v>2</v>
      </c>
      <c r="E25" s="152" t="s">
        <v>157</v>
      </c>
      <c r="F25" s="172" t="s">
        <v>78</v>
      </c>
      <c r="G25" s="147" t="s">
        <v>30</v>
      </c>
      <c r="H25" s="174">
        <v>558902</v>
      </c>
      <c r="I25" s="175">
        <v>281613</v>
      </c>
      <c r="J25" s="148" t="s">
        <v>84</v>
      </c>
      <c r="K25" s="151" t="s">
        <v>268</v>
      </c>
      <c r="L25">
        <v>3</v>
      </c>
    </row>
    <row r="26" spans="1:12" ht="24" x14ac:dyDescent="0.25">
      <c r="A26" s="172">
        <v>25</v>
      </c>
      <c r="B26" s="162" t="s">
        <v>266</v>
      </c>
      <c r="C26" s="190">
        <v>44274</v>
      </c>
      <c r="D26" s="145">
        <v>2</v>
      </c>
      <c r="E26" s="152" t="s">
        <v>98</v>
      </c>
      <c r="F26" s="172" t="s">
        <v>98</v>
      </c>
      <c r="G26" s="147" t="s">
        <v>30</v>
      </c>
      <c r="H26" s="189">
        <v>671523</v>
      </c>
      <c r="I26" s="175">
        <v>334301</v>
      </c>
      <c r="J26" s="148" t="s">
        <v>84</v>
      </c>
      <c r="K26" s="151" t="s">
        <v>269</v>
      </c>
      <c r="L26">
        <v>4</v>
      </c>
    </row>
  </sheetData>
  <conditionalFormatting sqref="H1:I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E615-D7DE-47CE-93DB-B976C767FE75}">
  <dimension ref="A1:O149"/>
  <sheetViews>
    <sheetView tabSelected="1" zoomScale="90" zoomScaleNormal="90" workbookViewId="0">
      <selection activeCell="G6" sqref="G6"/>
    </sheetView>
  </sheetViews>
  <sheetFormatPr defaultRowHeight="15" x14ac:dyDescent="0.25"/>
  <cols>
    <col min="2" max="2" width="10.7109375" customWidth="1"/>
    <col min="3" max="3" width="10.42578125" bestFit="1" customWidth="1"/>
    <col min="4" max="4" width="14.140625" customWidth="1"/>
    <col min="5" max="5" width="15.5703125" customWidth="1"/>
    <col min="6" max="6" width="13.28515625" customWidth="1"/>
    <col min="10" max="10" width="18.42578125" style="197" customWidth="1"/>
    <col min="12" max="12" width="71.28515625" bestFit="1" customWidth="1"/>
  </cols>
  <sheetData>
    <row r="1" spans="1:15" ht="27.75" customHeight="1" x14ac:dyDescent="0.25">
      <c r="A1" t="s">
        <v>0</v>
      </c>
      <c r="B1" t="s">
        <v>1</v>
      </c>
      <c r="C1" t="s">
        <v>170</v>
      </c>
      <c r="D1" t="s">
        <v>280</v>
      </c>
      <c r="E1" t="s">
        <v>4</v>
      </c>
      <c r="F1" t="s">
        <v>5</v>
      </c>
      <c r="G1" t="s">
        <v>278</v>
      </c>
      <c r="H1" s="198" t="s">
        <v>279</v>
      </c>
      <c r="I1" t="s">
        <v>277</v>
      </c>
      <c r="J1" s="197" t="s">
        <v>9</v>
      </c>
      <c r="K1" t="s">
        <v>10</v>
      </c>
      <c r="L1" t="s">
        <v>11</v>
      </c>
      <c r="M1" t="s">
        <v>12</v>
      </c>
      <c r="N1" t="s">
        <v>274</v>
      </c>
      <c r="O1" t="s">
        <v>275</v>
      </c>
    </row>
    <row r="2" spans="1:15" x14ac:dyDescent="0.25">
      <c r="A2">
        <v>1</v>
      </c>
      <c r="B2" t="s">
        <v>13</v>
      </c>
      <c r="C2" s="196">
        <v>43193</v>
      </c>
      <c r="D2">
        <v>2</v>
      </c>
      <c r="E2" t="s">
        <v>14</v>
      </c>
      <c r="F2" t="s">
        <v>15</v>
      </c>
      <c r="G2" t="s">
        <v>16</v>
      </c>
      <c r="H2">
        <v>434601</v>
      </c>
      <c r="I2">
        <v>336286</v>
      </c>
      <c r="J2" s="197">
        <v>22.621899167282177</v>
      </c>
      <c r="K2" t="s">
        <v>17</v>
      </c>
      <c r="L2" t="s">
        <v>18</v>
      </c>
      <c r="M2">
        <v>5</v>
      </c>
      <c r="N2">
        <v>75.787300000000002</v>
      </c>
      <c r="O2">
        <v>26.912400000000002</v>
      </c>
    </row>
    <row r="3" spans="1:15" x14ac:dyDescent="0.25">
      <c r="A3">
        <v>2</v>
      </c>
      <c r="B3" t="s">
        <v>13</v>
      </c>
      <c r="C3" s="196">
        <v>43200</v>
      </c>
      <c r="D3">
        <v>2</v>
      </c>
      <c r="E3" t="s">
        <v>19</v>
      </c>
      <c r="F3" t="s">
        <v>20</v>
      </c>
      <c r="G3" t="s">
        <v>16</v>
      </c>
      <c r="H3">
        <v>251540</v>
      </c>
      <c r="I3">
        <v>261277</v>
      </c>
      <c r="J3" s="197">
        <v>-3.8709549177069249</v>
      </c>
      <c r="K3" t="s">
        <v>17</v>
      </c>
      <c r="L3" t="s">
        <v>21</v>
      </c>
      <c r="M3">
        <v>6</v>
      </c>
      <c r="N3">
        <v>79.088200000000001</v>
      </c>
      <c r="O3">
        <v>21.145800000000001</v>
      </c>
    </row>
    <row r="4" spans="1:15" x14ac:dyDescent="0.25">
      <c r="A4">
        <v>3</v>
      </c>
      <c r="B4" t="s">
        <v>13</v>
      </c>
      <c r="C4" s="196">
        <v>43203</v>
      </c>
      <c r="D4">
        <v>2</v>
      </c>
      <c r="E4" t="s">
        <v>22</v>
      </c>
      <c r="F4" t="s">
        <v>23</v>
      </c>
      <c r="G4" t="s">
        <v>16</v>
      </c>
      <c r="H4">
        <v>309660</v>
      </c>
      <c r="I4">
        <v>284704</v>
      </c>
      <c r="J4" s="197">
        <v>8.0591616611767734</v>
      </c>
      <c r="K4" t="s">
        <v>17</v>
      </c>
      <c r="L4" t="s">
        <v>21</v>
      </c>
      <c r="M4">
        <v>6</v>
      </c>
      <c r="N4">
        <v>75.857699999999994</v>
      </c>
      <c r="O4">
        <v>22.7196</v>
      </c>
    </row>
    <row r="5" spans="1:15" x14ac:dyDescent="0.25">
      <c r="A5">
        <v>4</v>
      </c>
      <c r="B5" t="s">
        <v>13</v>
      </c>
      <c r="C5" s="196">
        <v>43210</v>
      </c>
      <c r="D5">
        <v>2</v>
      </c>
      <c r="E5" t="s">
        <v>24</v>
      </c>
      <c r="F5" t="s">
        <v>25</v>
      </c>
      <c r="G5" t="s">
        <v>16</v>
      </c>
      <c r="H5">
        <v>148264</v>
      </c>
      <c r="I5">
        <v>226370</v>
      </c>
      <c r="J5" s="197">
        <v>-52.68035396320078</v>
      </c>
      <c r="K5" t="s">
        <v>17</v>
      </c>
      <c r="L5" t="s">
        <v>26</v>
      </c>
      <c r="M5">
        <v>6</v>
      </c>
      <c r="N5">
        <v>78.032200000000003</v>
      </c>
      <c r="O5">
        <v>30.316500000000001</v>
      </c>
    </row>
    <row r="6" spans="1:15" x14ac:dyDescent="0.25">
      <c r="A6">
        <v>5</v>
      </c>
      <c r="B6" t="s">
        <v>27</v>
      </c>
      <c r="C6" s="196">
        <v>43239</v>
      </c>
      <c r="D6">
        <v>1</v>
      </c>
      <c r="E6" t="s">
        <v>28</v>
      </c>
      <c r="F6" t="s">
        <v>29</v>
      </c>
      <c r="G6" t="s">
        <v>30</v>
      </c>
      <c r="H6">
        <v>765325</v>
      </c>
      <c r="I6">
        <v>395487</v>
      </c>
      <c r="J6" s="197">
        <v>48.324306667102213</v>
      </c>
      <c r="K6" t="s">
        <v>31</v>
      </c>
      <c r="L6" t="s">
        <v>32</v>
      </c>
      <c r="M6">
        <v>5</v>
      </c>
      <c r="N6">
        <v>77.026600000000002</v>
      </c>
      <c r="O6">
        <v>28.459499999999998</v>
      </c>
    </row>
    <row r="7" spans="1:15" x14ac:dyDescent="0.25">
      <c r="A7">
        <v>6</v>
      </c>
      <c r="B7" t="s">
        <v>27</v>
      </c>
      <c r="C7" s="196">
        <v>43244</v>
      </c>
      <c r="D7">
        <v>1</v>
      </c>
      <c r="E7" t="s">
        <v>33</v>
      </c>
      <c r="F7" t="s">
        <v>34</v>
      </c>
      <c r="G7" t="s">
        <v>30</v>
      </c>
      <c r="H7">
        <v>405125</v>
      </c>
      <c r="I7">
        <v>223485</v>
      </c>
      <c r="J7" s="197">
        <v>44.835544585004627</v>
      </c>
      <c r="K7" t="s">
        <v>31</v>
      </c>
      <c r="L7" t="s">
        <v>32</v>
      </c>
      <c r="M7">
        <v>5</v>
      </c>
      <c r="N7">
        <v>77.706400000000002</v>
      </c>
      <c r="O7">
        <v>28.984500000000001</v>
      </c>
    </row>
    <row r="8" spans="1:15" x14ac:dyDescent="0.25">
      <c r="A8">
        <v>7</v>
      </c>
      <c r="B8" t="s">
        <v>27</v>
      </c>
      <c r="C8" s="196">
        <v>43246</v>
      </c>
      <c r="D8">
        <v>1</v>
      </c>
      <c r="E8" t="s">
        <v>35</v>
      </c>
      <c r="F8" t="s">
        <v>36</v>
      </c>
      <c r="G8" t="s">
        <v>30</v>
      </c>
      <c r="H8">
        <v>78245</v>
      </c>
      <c r="I8">
        <v>107288</v>
      </c>
      <c r="J8" s="197">
        <v>-37.118026710971947</v>
      </c>
      <c r="K8" t="s">
        <v>31</v>
      </c>
      <c r="L8" t="s">
        <v>37</v>
      </c>
      <c r="M8">
        <v>4</v>
      </c>
      <c r="N8">
        <v>77.453800000000001</v>
      </c>
      <c r="O8">
        <v>28.6692</v>
      </c>
    </row>
    <row r="9" spans="1:15" x14ac:dyDescent="0.25">
      <c r="A9">
        <v>8</v>
      </c>
      <c r="B9" t="s">
        <v>38</v>
      </c>
      <c r="C9" s="196">
        <v>43253</v>
      </c>
      <c r="D9">
        <v>1</v>
      </c>
      <c r="E9" t="s">
        <v>39</v>
      </c>
      <c r="F9" t="s">
        <v>23</v>
      </c>
      <c r="G9" t="s">
        <v>30</v>
      </c>
      <c r="H9">
        <v>157350</v>
      </c>
      <c r="I9">
        <v>141550</v>
      </c>
      <c r="J9" s="197">
        <v>10.041309183349222</v>
      </c>
      <c r="K9" t="s">
        <v>31</v>
      </c>
      <c r="L9" t="s">
        <v>40</v>
      </c>
      <c r="M9">
        <v>5</v>
      </c>
      <c r="N9">
        <v>77.308199999999999</v>
      </c>
      <c r="O9">
        <v>28.402699999999999</v>
      </c>
    </row>
    <row r="10" spans="1:15" x14ac:dyDescent="0.25">
      <c r="A10">
        <v>9</v>
      </c>
      <c r="B10" t="s">
        <v>38</v>
      </c>
      <c r="C10" s="196">
        <v>43260</v>
      </c>
      <c r="D10">
        <v>1</v>
      </c>
      <c r="E10" t="s">
        <v>41</v>
      </c>
      <c r="F10" t="s">
        <v>42</v>
      </c>
      <c r="G10" t="s">
        <v>30</v>
      </c>
      <c r="H10">
        <v>336300</v>
      </c>
      <c r="I10">
        <v>240695</v>
      </c>
      <c r="J10" s="197">
        <v>28.428486470413322</v>
      </c>
      <c r="K10" t="s">
        <v>31</v>
      </c>
      <c r="L10" t="s">
        <v>43</v>
      </c>
      <c r="M10">
        <v>6</v>
      </c>
      <c r="N10">
        <v>76.779399999999995</v>
      </c>
      <c r="O10">
        <v>30.7333</v>
      </c>
    </row>
    <row r="11" spans="1:15" x14ac:dyDescent="0.25">
      <c r="A11">
        <v>10</v>
      </c>
      <c r="B11" t="s">
        <v>38</v>
      </c>
      <c r="C11" s="196">
        <v>43264</v>
      </c>
      <c r="D11">
        <v>1</v>
      </c>
      <c r="E11" t="s">
        <v>172</v>
      </c>
      <c r="F11" t="s">
        <v>23</v>
      </c>
      <c r="G11" t="s">
        <v>30</v>
      </c>
      <c r="H11">
        <v>242475</v>
      </c>
      <c r="I11">
        <v>155619</v>
      </c>
      <c r="J11" s="197">
        <v>35.820600061862045</v>
      </c>
      <c r="K11" t="s">
        <v>44</v>
      </c>
      <c r="L11" t="s">
        <v>45</v>
      </c>
      <c r="M11">
        <v>5</v>
      </c>
      <c r="N11">
        <v>77.102500000000006</v>
      </c>
      <c r="O11">
        <v>28.7041</v>
      </c>
    </row>
    <row r="12" spans="1:15" x14ac:dyDescent="0.25">
      <c r="A12">
        <v>11</v>
      </c>
      <c r="B12" t="s">
        <v>38</v>
      </c>
      <c r="C12" s="196">
        <v>43267</v>
      </c>
      <c r="D12">
        <v>1</v>
      </c>
      <c r="E12" t="s">
        <v>172</v>
      </c>
      <c r="F12" t="s">
        <v>23</v>
      </c>
      <c r="G12" t="s">
        <v>30</v>
      </c>
      <c r="H12">
        <v>147676</v>
      </c>
      <c r="I12">
        <v>144494</v>
      </c>
      <c r="J12" s="197">
        <v>2.154717083344619</v>
      </c>
      <c r="K12" t="s">
        <v>31</v>
      </c>
      <c r="L12" t="s">
        <v>46</v>
      </c>
      <c r="M12">
        <v>5</v>
      </c>
      <c r="N12">
        <v>77.102500000000006</v>
      </c>
      <c r="O12">
        <v>28.7041</v>
      </c>
    </row>
    <row r="13" spans="1:15" x14ac:dyDescent="0.25">
      <c r="A13">
        <v>12</v>
      </c>
      <c r="B13" t="s">
        <v>38</v>
      </c>
      <c r="C13" s="196">
        <v>43277</v>
      </c>
      <c r="D13">
        <v>1</v>
      </c>
      <c r="E13" t="s">
        <v>47</v>
      </c>
      <c r="F13" t="s">
        <v>48</v>
      </c>
      <c r="G13" t="s">
        <v>30</v>
      </c>
      <c r="H13">
        <v>236800</v>
      </c>
      <c r="I13">
        <v>181157</v>
      </c>
      <c r="J13" s="197">
        <v>23.497888513513512</v>
      </c>
      <c r="K13" t="s">
        <v>31</v>
      </c>
      <c r="L13" t="s">
        <v>49</v>
      </c>
      <c r="M13">
        <v>4</v>
      </c>
      <c r="N13">
        <v>72.831100000000006</v>
      </c>
      <c r="O13">
        <v>21.170200000000001</v>
      </c>
    </row>
    <row r="14" spans="1:15" x14ac:dyDescent="0.25">
      <c r="A14">
        <v>13</v>
      </c>
      <c r="B14" t="s">
        <v>38</v>
      </c>
      <c r="C14" s="196">
        <v>43279</v>
      </c>
      <c r="D14">
        <v>1</v>
      </c>
      <c r="E14" t="s">
        <v>50</v>
      </c>
      <c r="F14" t="s">
        <v>51</v>
      </c>
      <c r="G14" t="s">
        <v>30</v>
      </c>
      <c r="H14">
        <v>298758</v>
      </c>
      <c r="I14">
        <v>186311</v>
      </c>
      <c r="J14" s="197">
        <v>37.638155296259853</v>
      </c>
      <c r="K14" t="s">
        <v>52</v>
      </c>
      <c r="L14" t="s">
        <v>53</v>
      </c>
      <c r="M14">
        <v>5</v>
      </c>
      <c r="N14">
        <v>73.181200000000004</v>
      </c>
      <c r="O14">
        <v>22.307200000000002</v>
      </c>
    </row>
    <row r="15" spans="1:15" x14ac:dyDescent="0.25">
      <c r="A15">
        <v>14</v>
      </c>
      <c r="B15" t="s">
        <v>38</v>
      </c>
      <c r="C15" s="196">
        <v>43281</v>
      </c>
      <c r="D15">
        <v>1</v>
      </c>
      <c r="E15" t="s">
        <v>54</v>
      </c>
      <c r="F15" t="s">
        <v>55</v>
      </c>
      <c r="G15" t="s">
        <v>30</v>
      </c>
      <c r="H15">
        <v>304425</v>
      </c>
      <c r="I15">
        <v>192583</v>
      </c>
      <c r="J15" s="197">
        <v>36.738769811940543</v>
      </c>
      <c r="K15" t="s">
        <v>52</v>
      </c>
      <c r="L15" t="s">
        <v>53</v>
      </c>
      <c r="M15">
        <v>5</v>
      </c>
      <c r="N15">
        <v>72.571399999999997</v>
      </c>
      <c r="O15">
        <v>23.022500000000001</v>
      </c>
    </row>
    <row r="16" spans="1:15" x14ac:dyDescent="0.25">
      <c r="A16">
        <v>15</v>
      </c>
      <c r="B16" t="s">
        <v>38</v>
      </c>
      <c r="C16" s="196">
        <v>43281</v>
      </c>
      <c r="D16">
        <v>1</v>
      </c>
      <c r="E16" t="s">
        <v>172</v>
      </c>
      <c r="F16" t="s">
        <v>57</v>
      </c>
      <c r="G16" t="s">
        <v>30</v>
      </c>
      <c r="H16">
        <v>171750</v>
      </c>
      <c r="I16">
        <v>134874</v>
      </c>
      <c r="J16" s="197">
        <v>21.470742358078603</v>
      </c>
      <c r="K16" t="s">
        <v>44</v>
      </c>
      <c r="L16" t="s">
        <v>58</v>
      </c>
      <c r="M16">
        <v>4</v>
      </c>
      <c r="N16">
        <v>77.102500000000006</v>
      </c>
      <c r="O16">
        <v>28.7041</v>
      </c>
    </row>
    <row r="17" spans="1:15" x14ac:dyDescent="0.25">
      <c r="A17">
        <v>16</v>
      </c>
      <c r="B17" t="s">
        <v>59</v>
      </c>
      <c r="C17" s="196">
        <v>43284</v>
      </c>
      <c r="D17">
        <v>1</v>
      </c>
      <c r="E17" t="s">
        <v>172</v>
      </c>
      <c r="F17" t="s">
        <v>60</v>
      </c>
      <c r="G17" t="s">
        <v>30</v>
      </c>
      <c r="H17">
        <v>931893</v>
      </c>
      <c r="I17">
        <v>671137</v>
      </c>
      <c r="J17" s="197">
        <v>27.981324036128612</v>
      </c>
      <c r="K17" t="s">
        <v>31</v>
      </c>
      <c r="L17" t="s">
        <v>61</v>
      </c>
      <c r="M17">
        <v>8</v>
      </c>
      <c r="N17">
        <v>77.102500000000006</v>
      </c>
      <c r="O17">
        <v>28.7041</v>
      </c>
    </row>
    <row r="18" spans="1:15" x14ac:dyDescent="0.25">
      <c r="A18">
        <v>17</v>
      </c>
      <c r="B18" t="s">
        <v>59</v>
      </c>
      <c r="C18" s="196">
        <v>43285</v>
      </c>
      <c r="D18">
        <v>1</v>
      </c>
      <c r="E18" t="s">
        <v>62</v>
      </c>
      <c r="F18" t="s">
        <v>63</v>
      </c>
      <c r="G18" t="s">
        <v>30</v>
      </c>
      <c r="H18">
        <v>188675</v>
      </c>
      <c r="I18">
        <v>140558</v>
      </c>
      <c r="J18" s="197">
        <v>25.502583808135682</v>
      </c>
      <c r="K18" t="s">
        <v>52</v>
      </c>
      <c r="L18" t="s">
        <v>64</v>
      </c>
      <c r="M18">
        <v>6</v>
      </c>
      <c r="N18">
        <v>80.331900000000005</v>
      </c>
      <c r="O18">
        <v>26.4499</v>
      </c>
    </row>
    <row r="19" spans="1:15" x14ac:dyDescent="0.25">
      <c r="A19">
        <v>18</v>
      </c>
      <c r="B19" t="s">
        <v>59</v>
      </c>
      <c r="C19" s="196">
        <v>43287</v>
      </c>
      <c r="D19">
        <v>2</v>
      </c>
      <c r="E19" t="s">
        <v>65</v>
      </c>
      <c r="F19" t="s">
        <v>66</v>
      </c>
      <c r="G19" t="s">
        <v>16</v>
      </c>
      <c r="H19">
        <v>114925</v>
      </c>
      <c r="I19">
        <v>166535</v>
      </c>
      <c r="J19" s="197">
        <v>-44.907548401131173</v>
      </c>
      <c r="K19" t="s">
        <v>52</v>
      </c>
      <c r="L19" t="s">
        <v>64</v>
      </c>
      <c r="M19">
        <v>6</v>
      </c>
      <c r="N19">
        <v>80.946200000000005</v>
      </c>
      <c r="O19">
        <v>26.846699999999998</v>
      </c>
    </row>
    <row r="20" spans="1:15" x14ac:dyDescent="0.25">
      <c r="A20">
        <v>19</v>
      </c>
      <c r="B20" t="s">
        <v>59</v>
      </c>
      <c r="C20" s="196">
        <v>43291</v>
      </c>
      <c r="D20">
        <v>1</v>
      </c>
      <c r="E20" t="s">
        <v>67</v>
      </c>
      <c r="F20" t="s">
        <v>68</v>
      </c>
      <c r="G20" t="s">
        <v>30</v>
      </c>
      <c r="H20">
        <v>45490</v>
      </c>
      <c r="I20">
        <v>68906</v>
      </c>
      <c r="J20" s="197">
        <v>-51.475049461420099</v>
      </c>
      <c r="K20" t="s">
        <v>31</v>
      </c>
      <c r="L20" t="s">
        <v>69</v>
      </c>
      <c r="M20">
        <v>5</v>
      </c>
      <c r="N20">
        <v>78.776799999999994</v>
      </c>
      <c r="O20">
        <v>28.838899999999999</v>
      </c>
    </row>
    <row r="21" spans="1:15" x14ac:dyDescent="0.25">
      <c r="A21">
        <v>20</v>
      </c>
      <c r="B21" t="s">
        <v>59</v>
      </c>
      <c r="C21" s="196">
        <v>43293</v>
      </c>
      <c r="D21">
        <v>1</v>
      </c>
      <c r="E21" t="s">
        <v>70</v>
      </c>
      <c r="F21" t="s">
        <v>71</v>
      </c>
      <c r="G21" t="s">
        <v>30</v>
      </c>
      <c r="H21">
        <v>82520</v>
      </c>
      <c r="I21">
        <v>104249</v>
      </c>
      <c r="J21" s="197">
        <v>-26.331798351914689</v>
      </c>
      <c r="K21" t="s">
        <v>31</v>
      </c>
      <c r="L21" t="s">
        <v>72</v>
      </c>
      <c r="M21">
        <v>5</v>
      </c>
      <c r="N21">
        <v>78.008099999999999</v>
      </c>
      <c r="O21">
        <v>27.1767</v>
      </c>
    </row>
    <row r="22" spans="1:15" x14ac:dyDescent="0.25">
      <c r="A22">
        <v>21</v>
      </c>
      <c r="B22" t="s">
        <v>59</v>
      </c>
      <c r="C22" s="196">
        <v>43295</v>
      </c>
      <c r="D22">
        <v>1</v>
      </c>
      <c r="E22" t="s">
        <v>73</v>
      </c>
      <c r="F22" t="s">
        <v>74</v>
      </c>
      <c r="G22" t="s">
        <v>75</v>
      </c>
      <c r="H22">
        <v>136600</v>
      </c>
      <c r="I22">
        <v>136178</v>
      </c>
      <c r="J22" s="197">
        <v>0.30893118594436314</v>
      </c>
      <c r="K22" t="s">
        <v>31</v>
      </c>
      <c r="L22" t="s">
        <v>76</v>
      </c>
      <c r="M22">
        <v>6</v>
      </c>
      <c r="N22">
        <v>78.1828</v>
      </c>
      <c r="O22">
        <v>26.218299999999999</v>
      </c>
    </row>
    <row r="23" spans="1:15" x14ac:dyDescent="0.25">
      <c r="A23">
        <v>22</v>
      </c>
      <c r="B23" t="s">
        <v>59</v>
      </c>
      <c r="C23" s="196">
        <v>43299</v>
      </c>
      <c r="D23">
        <v>2</v>
      </c>
      <c r="E23" t="s">
        <v>233</v>
      </c>
      <c r="F23" t="s">
        <v>48</v>
      </c>
      <c r="G23" t="s">
        <v>75</v>
      </c>
      <c r="H23">
        <v>343250</v>
      </c>
      <c r="I23">
        <v>269470</v>
      </c>
      <c r="J23" s="197">
        <v>21.494537509104148</v>
      </c>
      <c r="K23" t="s">
        <v>52</v>
      </c>
      <c r="L23" t="s">
        <v>77</v>
      </c>
      <c r="M23">
        <v>4</v>
      </c>
      <c r="N23">
        <v>77.5946</v>
      </c>
      <c r="O23">
        <v>12.9716</v>
      </c>
    </row>
    <row r="24" spans="1:15" x14ac:dyDescent="0.25">
      <c r="A24">
        <v>23</v>
      </c>
      <c r="B24" t="s">
        <v>59</v>
      </c>
      <c r="C24" s="196">
        <v>43301</v>
      </c>
      <c r="D24">
        <v>2</v>
      </c>
      <c r="E24" t="s">
        <v>233</v>
      </c>
      <c r="F24" t="s">
        <v>78</v>
      </c>
      <c r="G24" t="s">
        <v>75</v>
      </c>
      <c r="H24">
        <v>343250</v>
      </c>
      <c r="I24">
        <v>269470</v>
      </c>
      <c r="J24" s="197">
        <v>21.494537509104148</v>
      </c>
      <c r="K24" t="s">
        <v>52</v>
      </c>
      <c r="L24" t="s">
        <v>77</v>
      </c>
      <c r="M24">
        <v>4</v>
      </c>
      <c r="N24">
        <v>77.5946</v>
      </c>
      <c r="O24">
        <v>12.9716</v>
      </c>
    </row>
    <row r="25" spans="1:15" x14ac:dyDescent="0.25">
      <c r="A25">
        <v>24</v>
      </c>
      <c r="B25" t="s">
        <v>59</v>
      </c>
      <c r="C25" s="196">
        <v>43305</v>
      </c>
      <c r="D25">
        <v>2</v>
      </c>
      <c r="E25" t="s">
        <v>171</v>
      </c>
      <c r="F25" t="s">
        <v>80</v>
      </c>
      <c r="G25" t="s">
        <v>75</v>
      </c>
      <c r="H25">
        <v>445625</v>
      </c>
      <c r="I25">
        <v>414787</v>
      </c>
      <c r="J25" s="197">
        <v>6.9201683029453012</v>
      </c>
      <c r="K25" t="s">
        <v>52</v>
      </c>
      <c r="L25" t="s">
        <v>81</v>
      </c>
      <c r="M25">
        <v>6</v>
      </c>
      <c r="N25">
        <v>72.877700000000004</v>
      </c>
      <c r="O25">
        <v>19.076000000000001</v>
      </c>
    </row>
    <row r="26" spans="1:15" x14ac:dyDescent="0.25">
      <c r="A26">
        <v>25</v>
      </c>
      <c r="B26" t="s">
        <v>59</v>
      </c>
      <c r="C26" s="196">
        <v>43308</v>
      </c>
      <c r="D26">
        <v>2</v>
      </c>
      <c r="E26" t="s">
        <v>171</v>
      </c>
      <c r="F26" t="s">
        <v>82</v>
      </c>
      <c r="G26" t="s">
        <v>75</v>
      </c>
      <c r="H26">
        <v>445625</v>
      </c>
      <c r="I26">
        <v>414788</v>
      </c>
      <c r="J26" s="197">
        <v>6.9199438990182323</v>
      </c>
      <c r="K26" t="s">
        <v>52</v>
      </c>
      <c r="L26" t="s">
        <v>81</v>
      </c>
      <c r="M26">
        <v>6</v>
      </c>
      <c r="N26">
        <v>72.877700000000004</v>
      </c>
      <c r="O26">
        <v>19.076000000000001</v>
      </c>
    </row>
    <row r="27" spans="1:15" x14ac:dyDescent="0.25">
      <c r="A27">
        <v>26</v>
      </c>
      <c r="B27" t="s">
        <v>59</v>
      </c>
      <c r="C27" s="196">
        <v>43312</v>
      </c>
      <c r="D27">
        <v>2</v>
      </c>
      <c r="E27" t="s">
        <v>83</v>
      </c>
      <c r="F27" t="s">
        <v>48</v>
      </c>
      <c r="G27" t="s">
        <v>75</v>
      </c>
      <c r="H27">
        <v>321120</v>
      </c>
      <c r="I27">
        <v>266744</v>
      </c>
      <c r="J27" s="197">
        <v>16.933233682112604</v>
      </c>
      <c r="K27" t="s">
        <v>84</v>
      </c>
      <c r="L27" t="s">
        <v>85</v>
      </c>
      <c r="M27">
        <v>6</v>
      </c>
      <c r="N27">
        <v>76.267300000000006</v>
      </c>
      <c r="O27">
        <v>9.9312000000000005</v>
      </c>
    </row>
    <row r="28" spans="1:15" x14ac:dyDescent="0.25">
      <c r="A28">
        <v>27</v>
      </c>
      <c r="B28" t="s">
        <v>86</v>
      </c>
      <c r="C28" s="196">
        <v>43315</v>
      </c>
      <c r="D28">
        <v>2</v>
      </c>
      <c r="E28" t="s">
        <v>87</v>
      </c>
      <c r="F28" t="s">
        <v>42</v>
      </c>
      <c r="G28" t="s">
        <v>75</v>
      </c>
      <c r="H28">
        <v>462450</v>
      </c>
      <c r="I28">
        <v>419335</v>
      </c>
      <c r="J28" s="197">
        <v>9.3231700724402629</v>
      </c>
      <c r="K28" t="s">
        <v>84</v>
      </c>
      <c r="L28" t="s">
        <v>88</v>
      </c>
      <c r="M28">
        <v>5</v>
      </c>
      <c r="N28">
        <v>80.270700000000005</v>
      </c>
      <c r="O28">
        <v>13.082700000000001</v>
      </c>
    </row>
    <row r="29" spans="1:15" x14ac:dyDescent="0.25">
      <c r="A29">
        <v>28</v>
      </c>
      <c r="B29" t="s">
        <v>86</v>
      </c>
      <c r="C29" s="196">
        <v>43319</v>
      </c>
      <c r="D29">
        <v>2</v>
      </c>
      <c r="E29" t="s">
        <v>89</v>
      </c>
      <c r="F29" t="s">
        <v>90</v>
      </c>
      <c r="G29" t="s">
        <v>75</v>
      </c>
      <c r="H29">
        <v>364600</v>
      </c>
      <c r="I29">
        <v>276294</v>
      </c>
      <c r="J29" s="197">
        <v>24.219967087218869</v>
      </c>
      <c r="K29" t="s">
        <v>84</v>
      </c>
      <c r="L29" t="s">
        <v>88</v>
      </c>
      <c r="M29">
        <v>5</v>
      </c>
      <c r="N29">
        <v>73.856700000000004</v>
      </c>
      <c r="O29">
        <v>18.520399999999999</v>
      </c>
    </row>
    <row r="30" spans="1:15" x14ac:dyDescent="0.25">
      <c r="A30">
        <v>29</v>
      </c>
      <c r="B30" t="s">
        <v>86</v>
      </c>
      <c r="C30" s="196">
        <v>43323</v>
      </c>
      <c r="D30">
        <v>1</v>
      </c>
      <c r="E30" t="s">
        <v>91</v>
      </c>
      <c r="F30" t="s">
        <v>92</v>
      </c>
      <c r="G30" t="s">
        <v>75</v>
      </c>
      <c r="H30">
        <v>209800</v>
      </c>
      <c r="I30">
        <v>126373</v>
      </c>
      <c r="J30" s="197">
        <v>39.765014299332698</v>
      </c>
      <c r="K30" t="s">
        <v>84</v>
      </c>
      <c r="L30" t="s">
        <v>93</v>
      </c>
      <c r="M30">
        <v>5</v>
      </c>
      <c r="N30">
        <v>76.776700000000005</v>
      </c>
      <c r="O30">
        <v>30.3782</v>
      </c>
    </row>
    <row r="31" spans="1:15" x14ac:dyDescent="0.25">
      <c r="A31">
        <v>30</v>
      </c>
      <c r="B31" t="s">
        <v>86</v>
      </c>
      <c r="C31" s="196">
        <v>43328</v>
      </c>
      <c r="D31">
        <v>2</v>
      </c>
      <c r="E31" t="s">
        <v>28</v>
      </c>
      <c r="F31" t="s">
        <v>94</v>
      </c>
      <c r="G31" t="s">
        <v>75</v>
      </c>
      <c r="H31">
        <v>387200</v>
      </c>
      <c r="I31">
        <v>323793</v>
      </c>
      <c r="J31" s="197">
        <v>16.375774793388427</v>
      </c>
      <c r="K31" t="s">
        <v>84</v>
      </c>
      <c r="L31" t="s">
        <v>95</v>
      </c>
      <c r="M31">
        <v>7</v>
      </c>
      <c r="N31">
        <v>77.026600000000002</v>
      </c>
      <c r="O31">
        <v>28.459499999999998</v>
      </c>
    </row>
    <row r="32" spans="1:15" x14ac:dyDescent="0.25">
      <c r="A32">
        <v>31</v>
      </c>
      <c r="B32" t="s">
        <v>86</v>
      </c>
      <c r="C32" s="196">
        <v>43335</v>
      </c>
      <c r="D32">
        <v>2</v>
      </c>
      <c r="E32" t="s">
        <v>33</v>
      </c>
      <c r="F32" t="s">
        <v>34</v>
      </c>
      <c r="G32" t="s">
        <v>75</v>
      </c>
      <c r="H32">
        <v>366725</v>
      </c>
      <c r="I32">
        <v>253284</v>
      </c>
      <c r="J32" s="197">
        <v>30.93353330152021</v>
      </c>
      <c r="K32" t="s">
        <v>44</v>
      </c>
      <c r="L32" t="s">
        <v>96</v>
      </c>
      <c r="M32">
        <v>5</v>
      </c>
      <c r="N32">
        <v>77.706400000000002</v>
      </c>
      <c r="O32">
        <v>28.984500000000001</v>
      </c>
    </row>
    <row r="33" spans="1:15" x14ac:dyDescent="0.25">
      <c r="A33">
        <v>32</v>
      </c>
      <c r="B33" t="s">
        <v>86</v>
      </c>
      <c r="C33" s="196">
        <v>43343</v>
      </c>
      <c r="D33">
        <v>2</v>
      </c>
      <c r="E33" t="s">
        <v>98</v>
      </c>
      <c r="F33" t="s">
        <v>99</v>
      </c>
      <c r="G33" t="s">
        <v>100</v>
      </c>
      <c r="H33">
        <v>919991</v>
      </c>
      <c r="I33">
        <v>528009</v>
      </c>
      <c r="J33" s="197">
        <v>42.607155939568976</v>
      </c>
      <c r="K33" t="s">
        <v>84</v>
      </c>
      <c r="L33" t="s">
        <v>101</v>
      </c>
      <c r="M33">
        <v>8</v>
      </c>
      <c r="N33">
        <v>78.486699999999999</v>
      </c>
      <c r="O33">
        <v>17.385000000000002</v>
      </c>
    </row>
    <row r="34" spans="1:15" x14ac:dyDescent="0.25">
      <c r="A34">
        <v>33</v>
      </c>
      <c r="B34" t="s">
        <v>97</v>
      </c>
      <c r="C34" s="196">
        <v>43348</v>
      </c>
      <c r="D34">
        <v>2</v>
      </c>
      <c r="E34" t="s">
        <v>102</v>
      </c>
      <c r="F34" t="s">
        <v>103</v>
      </c>
      <c r="G34" t="s">
        <v>100</v>
      </c>
      <c r="H34">
        <v>220010</v>
      </c>
      <c r="I34">
        <v>210386</v>
      </c>
      <c r="J34" s="197">
        <v>4.3743466206081543</v>
      </c>
      <c r="K34" t="s">
        <v>52</v>
      </c>
      <c r="L34" t="s">
        <v>104</v>
      </c>
      <c r="M34">
        <v>5</v>
      </c>
      <c r="N34">
        <v>85.309600000000003</v>
      </c>
      <c r="O34">
        <v>23.344100000000001</v>
      </c>
    </row>
    <row r="35" spans="1:15" x14ac:dyDescent="0.25">
      <c r="A35">
        <v>34</v>
      </c>
      <c r="B35" t="s">
        <v>97</v>
      </c>
      <c r="C35" s="196">
        <v>43350</v>
      </c>
      <c r="D35">
        <v>2</v>
      </c>
      <c r="E35" t="s">
        <v>105</v>
      </c>
      <c r="F35" t="s">
        <v>106</v>
      </c>
      <c r="G35" t="s">
        <v>100</v>
      </c>
      <c r="H35">
        <v>263200</v>
      </c>
      <c r="I35">
        <v>161512</v>
      </c>
      <c r="J35" s="197">
        <v>38.635258358662618</v>
      </c>
      <c r="K35" t="s">
        <v>52</v>
      </c>
      <c r="L35" t="s">
        <v>104</v>
      </c>
      <c r="M35">
        <v>5</v>
      </c>
      <c r="N35">
        <v>86.2029</v>
      </c>
      <c r="O35">
        <v>22.804600000000001</v>
      </c>
    </row>
    <row r="36" spans="1:15" x14ac:dyDescent="0.25">
      <c r="A36">
        <v>35</v>
      </c>
      <c r="B36" t="s">
        <v>97</v>
      </c>
      <c r="C36" s="196">
        <v>43357</v>
      </c>
      <c r="D36">
        <v>2</v>
      </c>
      <c r="E36" t="s">
        <v>107</v>
      </c>
      <c r="F36" t="s">
        <v>108</v>
      </c>
      <c r="G36" t="s">
        <v>109</v>
      </c>
      <c r="H36">
        <v>328850</v>
      </c>
      <c r="I36">
        <v>216837</v>
      </c>
      <c r="J36" s="197">
        <v>34.062034362171204</v>
      </c>
      <c r="K36" t="s">
        <v>52</v>
      </c>
      <c r="L36" t="s">
        <v>110</v>
      </c>
      <c r="M36">
        <v>6</v>
      </c>
      <c r="N36">
        <v>77.412599999999998</v>
      </c>
      <c r="O36">
        <v>23.259899999999998</v>
      </c>
    </row>
    <row r="37" spans="1:15" x14ac:dyDescent="0.25">
      <c r="A37">
        <v>36</v>
      </c>
      <c r="B37" t="s">
        <v>97</v>
      </c>
      <c r="C37" s="196">
        <v>43362</v>
      </c>
      <c r="D37">
        <v>2</v>
      </c>
      <c r="E37" t="s">
        <v>14</v>
      </c>
      <c r="F37" t="s">
        <v>111</v>
      </c>
      <c r="G37" t="s">
        <v>100</v>
      </c>
      <c r="H37">
        <v>83700</v>
      </c>
      <c r="I37">
        <v>196976</v>
      </c>
      <c r="J37" s="197">
        <v>-135.3357228195938</v>
      </c>
      <c r="K37" t="s">
        <v>52</v>
      </c>
      <c r="L37" t="s">
        <v>112</v>
      </c>
      <c r="M37">
        <v>5</v>
      </c>
      <c r="N37">
        <v>75.787300000000002</v>
      </c>
      <c r="O37">
        <v>26.912400000000002</v>
      </c>
    </row>
    <row r="38" spans="1:15" x14ac:dyDescent="0.25">
      <c r="A38">
        <v>37</v>
      </c>
      <c r="B38" t="s">
        <v>97</v>
      </c>
      <c r="C38" s="196">
        <v>43365</v>
      </c>
      <c r="D38">
        <v>2</v>
      </c>
      <c r="E38" t="s">
        <v>41</v>
      </c>
      <c r="F38" t="s">
        <v>42</v>
      </c>
      <c r="G38" t="s">
        <v>100</v>
      </c>
      <c r="H38">
        <v>835400</v>
      </c>
      <c r="I38">
        <v>615759</v>
      </c>
      <c r="J38" s="197">
        <v>26.291716542973425</v>
      </c>
      <c r="K38" t="s">
        <v>52</v>
      </c>
      <c r="L38" t="s">
        <v>113</v>
      </c>
      <c r="M38">
        <v>5</v>
      </c>
      <c r="N38">
        <v>76.779399999999995</v>
      </c>
      <c r="O38">
        <v>30.7333</v>
      </c>
    </row>
    <row r="39" spans="1:15" x14ac:dyDescent="0.25">
      <c r="A39">
        <v>38</v>
      </c>
      <c r="B39" t="s">
        <v>114</v>
      </c>
      <c r="C39" s="196">
        <v>43376</v>
      </c>
      <c r="D39">
        <v>1</v>
      </c>
      <c r="E39" t="s">
        <v>115</v>
      </c>
      <c r="F39" t="s">
        <v>116</v>
      </c>
      <c r="G39" t="s">
        <v>30</v>
      </c>
      <c r="H39">
        <v>108075</v>
      </c>
      <c r="I39">
        <v>134938</v>
      </c>
      <c r="J39" s="197">
        <v>-24.855887115429102</v>
      </c>
      <c r="K39" t="s">
        <v>52</v>
      </c>
      <c r="L39" t="s">
        <v>113</v>
      </c>
      <c r="M39">
        <v>5</v>
      </c>
      <c r="N39">
        <v>76.955799999999996</v>
      </c>
      <c r="O39">
        <v>11.0168</v>
      </c>
    </row>
    <row r="40" spans="1:15" x14ac:dyDescent="0.25">
      <c r="A40">
        <v>39</v>
      </c>
      <c r="B40" t="s">
        <v>114</v>
      </c>
      <c r="C40" s="196">
        <v>43378</v>
      </c>
      <c r="D40">
        <v>1</v>
      </c>
      <c r="E40" t="s">
        <v>117</v>
      </c>
      <c r="F40" t="s">
        <v>108</v>
      </c>
      <c r="G40" t="s">
        <v>30</v>
      </c>
      <c r="H40">
        <v>51450</v>
      </c>
      <c r="I40">
        <v>70537</v>
      </c>
      <c r="J40" s="197">
        <v>-37.098153547133137</v>
      </c>
      <c r="K40" t="s">
        <v>52</v>
      </c>
      <c r="L40" t="s">
        <v>118</v>
      </c>
      <c r="M40">
        <v>5</v>
      </c>
      <c r="N40">
        <v>78.119799999999998</v>
      </c>
      <c r="O40">
        <v>9.9252000000000002</v>
      </c>
    </row>
    <row r="41" spans="1:15" x14ac:dyDescent="0.25">
      <c r="A41">
        <v>40</v>
      </c>
      <c r="B41" t="s">
        <v>114</v>
      </c>
      <c r="C41" s="196">
        <v>43382</v>
      </c>
      <c r="D41">
        <v>1</v>
      </c>
      <c r="E41" t="s">
        <v>119</v>
      </c>
      <c r="F41" t="s">
        <v>48</v>
      </c>
      <c r="G41" t="s">
        <v>30</v>
      </c>
      <c r="H41">
        <v>111900</v>
      </c>
      <c r="I41">
        <v>114828</v>
      </c>
      <c r="J41" s="197">
        <v>-2.6166219839142091</v>
      </c>
      <c r="K41" t="s">
        <v>52</v>
      </c>
      <c r="L41" t="s">
        <v>118</v>
      </c>
      <c r="M41">
        <v>5</v>
      </c>
      <c r="N41">
        <v>80.647999999999996</v>
      </c>
      <c r="O41">
        <v>16.5062</v>
      </c>
    </row>
    <row r="42" spans="1:15" x14ac:dyDescent="0.25">
      <c r="A42">
        <v>41</v>
      </c>
      <c r="B42" t="s">
        <v>114</v>
      </c>
      <c r="C42" s="196">
        <v>43383</v>
      </c>
      <c r="D42">
        <v>2</v>
      </c>
      <c r="E42" t="s">
        <v>120</v>
      </c>
      <c r="F42" t="s">
        <v>55</v>
      </c>
      <c r="G42" t="s">
        <v>30</v>
      </c>
      <c r="H42">
        <v>393525</v>
      </c>
      <c r="I42">
        <v>221149</v>
      </c>
      <c r="J42" s="197">
        <v>43.803062067213013</v>
      </c>
      <c r="K42" t="s">
        <v>52</v>
      </c>
      <c r="L42" t="s">
        <v>121</v>
      </c>
      <c r="M42">
        <v>6</v>
      </c>
      <c r="N42">
        <v>83.218500000000006</v>
      </c>
      <c r="O42">
        <v>17.686800000000002</v>
      </c>
    </row>
    <row r="43" spans="1:15" x14ac:dyDescent="0.25">
      <c r="A43">
        <v>42</v>
      </c>
      <c r="B43" t="s">
        <v>114</v>
      </c>
      <c r="C43" s="196">
        <v>43386</v>
      </c>
      <c r="D43">
        <v>1</v>
      </c>
      <c r="E43" t="s">
        <v>122</v>
      </c>
      <c r="F43" t="s">
        <v>123</v>
      </c>
      <c r="G43" t="s">
        <v>30</v>
      </c>
      <c r="H43">
        <v>73445</v>
      </c>
      <c r="I43">
        <v>117516</v>
      </c>
      <c r="J43" s="197">
        <v>-60.005446252297631</v>
      </c>
      <c r="K43" t="s">
        <v>52</v>
      </c>
      <c r="L43" t="s">
        <v>124</v>
      </c>
      <c r="M43">
        <v>7</v>
      </c>
      <c r="N43">
        <v>78.704700000000003</v>
      </c>
      <c r="O43">
        <v>10.7905</v>
      </c>
    </row>
    <row r="44" spans="1:15" x14ac:dyDescent="0.25">
      <c r="A44">
        <v>43</v>
      </c>
      <c r="B44" t="s">
        <v>114</v>
      </c>
      <c r="C44" s="196">
        <v>43389</v>
      </c>
      <c r="D44">
        <v>1</v>
      </c>
      <c r="E44" t="s">
        <v>125</v>
      </c>
      <c r="F44" t="s">
        <v>126</v>
      </c>
      <c r="G44" t="s">
        <v>30</v>
      </c>
      <c r="H44">
        <v>64650</v>
      </c>
      <c r="I44">
        <v>103065</v>
      </c>
      <c r="J44" s="197">
        <v>-59.419953596287698</v>
      </c>
      <c r="K44" t="s">
        <v>52</v>
      </c>
      <c r="L44" t="s">
        <v>118</v>
      </c>
      <c r="M44">
        <v>5</v>
      </c>
      <c r="N44">
        <v>76.639399999999995</v>
      </c>
      <c r="O44">
        <v>12.2958</v>
      </c>
    </row>
    <row r="45" spans="1:15" x14ac:dyDescent="0.25">
      <c r="A45">
        <v>44</v>
      </c>
      <c r="B45" t="s">
        <v>114</v>
      </c>
      <c r="C45" s="196">
        <v>43391</v>
      </c>
      <c r="D45">
        <v>1</v>
      </c>
      <c r="E45" t="s">
        <v>127</v>
      </c>
      <c r="F45" t="s">
        <v>48</v>
      </c>
      <c r="G45" t="s">
        <v>30</v>
      </c>
      <c r="H45">
        <v>29625</v>
      </c>
      <c r="I45">
        <v>83276</v>
      </c>
      <c r="J45" s="197">
        <v>-181.10042194092827</v>
      </c>
      <c r="K45" t="s">
        <v>52</v>
      </c>
      <c r="L45" t="s">
        <v>118</v>
      </c>
      <c r="M45">
        <v>5</v>
      </c>
      <c r="N45">
        <v>74.855999999999995</v>
      </c>
      <c r="O45">
        <v>12.914099999999999</v>
      </c>
    </row>
    <row r="46" spans="1:15" x14ac:dyDescent="0.25">
      <c r="A46">
        <v>45</v>
      </c>
      <c r="B46" t="s">
        <v>114</v>
      </c>
      <c r="C46" s="196">
        <v>43403</v>
      </c>
      <c r="D46">
        <v>1</v>
      </c>
      <c r="E46" t="s">
        <v>128</v>
      </c>
      <c r="F46" t="s">
        <v>129</v>
      </c>
      <c r="G46" t="s">
        <v>30</v>
      </c>
      <c r="H46">
        <v>72275</v>
      </c>
      <c r="I46">
        <v>104724</v>
      </c>
      <c r="J46" s="197">
        <v>-44.896575579384297</v>
      </c>
      <c r="K46" t="s">
        <v>52</v>
      </c>
      <c r="L46" t="s">
        <v>130</v>
      </c>
      <c r="M46">
        <v>4</v>
      </c>
      <c r="N46">
        <v>75.5762</v>
      </c>
      <c r="O46">
        <v>31.326000000000001</v>
      </c>
    </row>
    <row r="47" spans="1:15" x14ac:dyDescent="0.25">
      <c r="A47">
        <v>46</v>
      </c>
      <c r="B47" t="s">
        <v>114</v>
      </c>
      <c r="C47" s="196">
        <v>43404</v>
      </c>
      <c r="D47">
        <v>1</v>
      </c>
      <c r="E47" t="s">
        <v>131</v>
      </c>
      <c r="F47" t="s">
        <v>42</v>
      </c>
      <c r="G47" t="s">
        <v>30</v>
      </c>
      <c r="H47">
        <v>50300</v>
      </c>
      <c r="I47">
        <v>91586</v>
      </c>
      <c r="J47" s="197">
        <v>-82.079522862823069</v>
      </c>
      <c r="K47" t="s">
        <v>52</v>
      </c>
      <c r="L47" t="s">
        <v>130</v>
      </c>
      <c r="M47">
        <v>4</v>
      </c>
      <c r="N47">
        <v>75.857299999999995</v>
      </c>
      <c r="O47">
        <v>30.901</v>
      </c>
    </row>
    <row r="48" spans="1:15" x14ac:dyDescent="0.25">
      <c r="A48">
        <v>47</v>
      </c>
      <c r="B48" t="s">
        <v>132</v>
      </c>
      <c r="C48" s="196">
        <v>43419</v>
      </c>
      <c r="D48">
        <v>2</v>
      </c>
      <c r="E48" t="s">
        <v>133</v>
      </c>
      <c r="F48" t="s">
        <v>80</v>
      </c>
      <c r="G48" t="s">
        <v>100</v>
      </c>
      <c r="H48">
        <v>303400</v>
      </c>
      <c r="I48">
        <v>300511</v>
      </c>
      <c r="J48" s="197">
        <v>0.95220830586684246</v>
      </c>
      <c r="K48" t="s">
        <v>84</v>
      </c>
      <c r="L48" t="s">
        <v>134</v>
      </c>
      <c r="M48">
        <v>5</v>
      </c>
      <c r="N48">
        <v>85.8245</v>
      </c>
      <c r="O48">
        <v>20.296099999999999</v>
      </c>
    </row>
    <row r="49" spans="1:15" x14ac:dyDescent="0.25">
      <c r="A49">
        <v>48</v>
      </c>
      <c r="B49" t="s">
        <v>132</v>
      </c>
      <c r="C49" s="196">
        <v>43424</v>
      </c>
      <c r="D49">
        <v>2</v>
      </c>
      <c r="E49" t="s">
        <v>135</v>
      </c>
      <c r="F49" t="s">
        <v>136</v>
      </c>
      <c r="G49" t="s">
        <v>100</v>
      </c>
      <c r="H49">
        <v>238200</v>
      </c>
      <c r="I49">
        <v>231500</v>
      </c>
      <c r="J49" s="197">
        <v>2.8127623845507976</v>
      </c>
      <c r="K49" t="s">
        <v>52</v>
      </c>
      <c r="L49" t="s">
        <v>137</v>
      </c>
      <c r="M49">
        <v>6</v>
      </c>
      <c r="N49">
        <v>85.137600000000006</v>
      </c>
      <c r="O49">
        <v>25.594100000000001</v>
      </c>
    </row>
    <row r="50" spans="1:15" x14ac:dyDescent="0.25">
      <c r="A50">
        <v>49</v>
      </c>
      <c r="B50" t="s">
        <v>132</v>
      </c>
      <c r="C50" s="196">
        <v>43431</v>
      </c>
      <c r="D50">
        <v>2</v>
      </c>
      <c r="E50" t="s">
        <v>138</v>
      </c>
      <c r="F50" t="s">
        <v>139</v>
      </c>
      <c r="G50" t="s">
        <v>100</v>
      </c>
      <c r="H50">
        <v>1226175</v>
      </c>
      <c r="I50">
        <v>794921</v>
      </c>
      <c r="J50" s="197">
        <v>35.170673027912002</v>
      </c>
      <c r="K50" t="s">
        <v>84</v>
      </c>
      <c r="L50" t="s">
        <v>140</v>
      </c>
      <c r="M50">
        <v>6</v>
      </c>
      <c r="N50">
        <v>88.363900000000001</v>
      </c>
      <c r="O50">
        <v>22.572600000000001</v>
      </c>
    </row>
    <row r="51" spans="1:15" x14ac:dyDescent="0.25">
      <c r="A51">
        <v>50</v>
      </c>
      <c r="B51" t="s">
        <v>141</v>
      </c>
      <c r="C51" s="196">
        <v>43438</v>
      </c>
      <c r="D51">
        <v>2</v>
      </c>
      <c r="E51" t="s">
        <v>47</v>
      </c>
      <c r="F51" t="s">
        <v>48</v>
      </c>
      <c r="G51" t="s">
        <v>100</v>
      </c>
      <c r="H51">
        <v>291600</v>
      </c>
      <c r="I51">
        <v>277945</v>
      </c>
      <c r="J51" s="197">
        <v>4.6827846364883401</v>
      </c>
      <c r="K51" t="s">
        <v>84</v>
      </c>
      <c r="L51" t="s">
        <v>142</v>
      </c>
      <c r="M51">
        <v>5</v>
      </c>
      <c r="N51">
        <v>72.831100000000006</v>
      </c>
      <c r="O51">
        <v>21.170200000000001</v>
      </c>
    </row>
    <row r="52" spans="1:15" x14ac:dyDescent="0.25">
      <c r="A52">
        <v>51</v>
      </c>
      <c r="B52" t="s">
        <v>141</v>
      </c>
      <c r="C52" s="196">
        <v>43441</v>
      </c>
      <c r="D52">
        <v>2</v>
      </c>
      <c r="E52" t="s">
        <v>50</v>
      </c>
      <c r="F52" t="s">
        <v>143</v>
      </c>
      <c r="G52" t="s">
        <v>100</v>
      </c>
      <c r="H52">
        <v>327700</v>
      </c>
      <c r="I52">
        <v>277219</v>
      </c>
      <c r="J52" s="197">
        <v>15.404638388770216</v>
      </c>
      <c r="K52" t="s">
        <v>84</v>
      </c>
      <c r="L52" t="s">
        <v>142</v>
      </c>
      <c r="M52">
        <v>5</v>
      </c>
      <c r="N52">
        <v>73.181200000000004</v>
      </c>
      <c r="O52">
        <v>22.307200000000002</v>
      </c>
    </row>
    <row r="53" spans="1:15" x14ac:dyDescent="0.25">
      <c r="A53">
        <v>52</v>
      </c>
      <c r="B53" t="s">
        <v>141</v>
      </c>
      <c r="C53" s="196">
        <v>43445</v>
      </c>
      <c r="D53">
        <v>2</v>
      </c>
      <c r="E53" t="s">
        <v>54</v>
      </c>
      <c r="F53" t="s">
        <v>144</v>
      </c>
      <c r="G53" t="s">
        <v>100</v>
      </c>
      <c r="H53">
        <v>387100</v>
      </c>
      <c r="I53">
        <v>302651</v>
      </c>
      <c r="J53" s="197">
        <v>21.815809868251097</v>
      </c>
      <c r="K53" t="s">
        <v>84</v>
      </c>
      <c r="L53" t="s">
        <v>142</v>
      </c>
      <c r="M53">
        <v>5</v>
      </c>
      <c r="N53">
        <v>72.571399999999997</v>
      </c>
      <c r="O53">
        <v>23.022500000000001</v>
      </c>
    </row>
    <row r="54" spans="1:15" x14ac:dyDescent="0.25">
      <c r="A54">
        <v>53</v>
      </c>
      <c r="B54" t="s">
        <v>141</v>
      </c>
      <c r="C54" s="196">
        <v>43448</v>
      </c>
      <c r="D54">
        <v>2</v>
      </c>
      <c r="E54" t="s">
        <v>19</v>
      </c>
      <c r="F54" t="s">
        <v>145</v>
      </c>
      <c r="G54" t="s">
        <v>100</v>
      </c>
      <c r="H54">
        <v>199800</v>
      </c>
      <c r="I54">
        <v>234934</v>
      </c>
      <c r="J54" s="197">
        <v>-17.584584584584583</v>
      </c>
      <c r="K54" t="s">
        <v>84</v>
      </c>
      <c r="L54" t="s">
        <v>146</v>
      </c>
      <c r="M54">
        <v>4</v>
      </c>
      <c r="N54">
        <v>79.088200000000001</v>
      </c>
      <c r="O54">
        <v>21.145800000000001</v>
      </c>
    </row>
    <row r="55" spans="1:15" x14ac:dyDescent="0.25">
      <c r="A55">
        <v>54</v>
      </c>
      <c r="B55" t="s">
        <v>141</v>
      </c>
      <c r="C55" s="196">
        <v>43452</v>
      </c>
      <c r="D55">
        <v>2</v>
      </c>
      <c r="E55" t="s">
        <v>171</v>
      </c>
      <c r="F55" t="s">
        <v>80</v>
      </c>
      <c r="G55" t="s">
        <v>100</v>
      </c>
      <c r="H55">
        <v>418486</v>
      </c>
      <c r="I55">
        <v>383502</v>
      </c>
      <c r="J55" s="197">
        <v>8.359658387616312</v>
      </c>
      <c r="K55" t="s">
        <v>84</v>
      </c>
      <c r="L55" t="s">
        <v>142</v>
      </c>
      <c r="M55">
        <v>5</v>
      </c>
      <c r="N55">
        <v>72.877700000000004</v>
      </c>
      <c r="O55">
        <v>19.076000000000001</v>
      </c>
    </row>
    <row r="56" spans="1:15" x14ac:dyDescent="0.25">
      <c r="A56">
        <v>55</v>
      </c>
      <c r="B56" t="s">
        <v>141</v>
      </c>
      <c r="C56" s="196">
        <v>43455</v>
      </c>
      <c r="D56">
        <v>2</v>
      </c>
      <c r="E56" t="s">
        <v>171</v>
      </c>
      <c r="F56" t="s">
        <v>55</v>
      </c>
      <c r="G56" t="s">
        <v>100</v>
      </c>
      <c r="H56">
        <v>418487</v>
      </c>
      <c r="I56">
        <v>383503</v>
      </c>
      <c r="J56" s="197">
        <v>8.3596384117069356</v>
      </c>
      <c r="K56" t="s">
        <v>84</v>
      </c>
      <c r="L56" t="s">
        <v>142</v>
      </c>
      <c r="M56">
        <v>5</v>
      </c>
      <c r="N56">
        <v>72.877700000000004</v>
      </c>
      <c r="O56">
        <v>19.076000000000001</v>
      </c>
    </row>
    <row r="57" spans="1:15" x14ac:dyDescent="0.25">
      <c r="A57">
        <v>56</v>
      </c>
      <c r="B57" t="s">
        <v>147</v>
      </c>
      <c r="C57" s="196">
        <v>43470</v>
      </c>
      <c r="D57">
        <v>1</v>
      </c>
      <c r="E57" t="s">
        <v>35</v>
      </c>
      <c r="F57" t="s">
        <v>148</v>
      </c>
      <c r="G57" t="s">
        <v>100</v>
      </c>
      <c r="H57">
        <v>105812</v>
      </c>
      <c r="I57">
        <v>104150</v>
      </c>
      <c r="J57" s="197">
        <v>1.5707103164102372</v>
      </c>
      <c r="K57" t="s">
        <v>84</v>
      </c>
      <c r="L57" t="s">
        <v>149</v>
      </c>
      <c r="M57">
        <v>5</v>
      </c>
      <c r="N57">
        <v>77.453800000000001</v>
      </c>
      <c r="O57">
        <v>28.6692</v>
      </c>
    </row>
    <row r="58" spans="1:15" x14ac:dyDescent="0.25">
      <c r="A58">
        <v>57</v>
      </c>
      <c r="B58" t="s">
        <v>147</v>
      </c>
      <c r="C58" s="196">
        <v>43476</v>
      </c>
      <c r="D58">
        <v>2</v>
      </c>
      <c r="E58" t="s">
        <v>172</v>
      </c>
      <c r="F58" t="s">
        <v>66</v>
      </c>
      <c r="G58" t="s">
        <v>100</v>
      </c>
      <c r="H58">
        <v>1142930</v>
      </c>
      <c r="I58">
        <v>820036</v>
      </c>
      <c r="J58" s="197">
        <v>28.251423971721799</v>
      </c>
      <c r="K58" t="s">
        <v>84</v>
      </c>
      <c r="L58" t="s">
        <v>150</v>
      </c>
      <c r="M58">
        <v>13</v>
      </c>
      <c r="N58">
        <v>77.102500000000006</v>
      </c>
      <c r="O58">
        <v>28.7041</v>
      </c>
    </row>
    <row r="59" spans="1:15" x14ac:dyDescent="0.25">
      <c r="A59">
        <v>58</v>
      </c>
      <c r="B59" t="s">
        <v>147</v>
      </c>
      <c r="C59" s="196">
        <v>43480</v>
      </c>
      <c r="D59">
        <v>2</v>
      </c>
      <c r="E59" t="s">
        <v>33</v>
      </c>
      <c r="F59" t="s">
        <v>34</v>
      </c>
      <c r="G59" t="s">
        <v>100</v>
      </c>
      <c r="H59">
        <v>365700</v>
      </c>
      <c r="I59">
        <v>258312</v>
      </c>
      <c r="J59" s="197">
        <v>29.365053322395408</v>
      </c>
      <c r="K59" t="s">
        <v>52</v>
      </c>
      <c r="L59" t="s">
        <v>151</v>
      </c>
      <c r="M59">
        <v>5</v>
      </c>
      <c r="N59">
        <v>77.706400000000002</v>
      </c>
      <c r="O59">
        <v>28.984500000000001</v>
      </c>
    </row>
    <row r="60" spans="1:15" x14ac:dyDescent="0.25">
      <c r="A60">
        <v>59</v>
      </c>
      <c r="B60" t="s">
        <v>147</v>
      </c>
      <c r="C60" s="196">
        <v>43483</v>
      </c>
      <c r="D60">
        <v>2</v>
      </c>
      <c r="E60" t="s">
        <v>28</v>
      </c>
      <c r="F60" t="s">
        <v>152</v>
      </c>
      <c r="G60" t="s">
        <v>100</v>
      </c>
      <c r="H60">
        <v>506300</v>
      </c>
      <c r="I60">
        <v>323674</v>
      </c>
      <c r="J60" s="197">
        <v>36.070709065771283</v>
      </c>
      <c r="K60" t="s">
        <v>52</v>
      </c>
      <c r="L60" t="s">
        <v>153</v>
      </c>
      <c r="M60">
        <v>6</v>
      </c>
      <c r="N60">
        <v>77.026600000000002</v>
      </c>
      <c r="O60">
        <v>28.459499999999998</v>
      </c>
    </row>
    <row r="61" spans="1:15" x14ac:dyDescent="0.25">
      <c r="A61">
        <v>60</v>
      </c>
      <c r="B61" t="s">
        <v>147</v>
      </c>
      <c r="C61" s="196">
        <v>43489</v>
      </c>
      <c r="D61">
        <v>2</v>
      </c>
      <c r="E61" t="s">
        <v>39</v>
      </c>
      <c r="F61" t="s">
        <v>23</v>
      </c>
      <c r="G61" t="s">
        <v>100</v>
      </c>
      <c r="H61">
        <v>116550</v>
      </c>
      <c r="I61">
        <v>164156</v>
      </c>
      <c r="J61" s="197">
        <v>-40.845988845988842</v>
      </c>
      <c r="K61" t="s">
        <v>52</v>
      </c>
      <c r="L61" t="s">
        <v>154</v>
      </c>
      <c r="M61">
        <v>5</v>
      </c>
      <c r="N61">
        <v>77.308199999999999</v>
      </c>
      <c r="O61">
        <v>28.402699999999999</v>
      </c>
    </row>
    <row r="62" spans="1:15" x14ac:dyDescent="0.25">
      <c r="A62">
        <v>61</v>
      </c>
      <c r="B62" t="s">
        <v>147</v>
      </c>
      <c r="C62" s="196">
        <v>43494</v>
      </c>
      <c r="D62">
        <v>2</v>
      </c>
      <c r="E62" t="s">
        <v>22</v>
      </c>
      <c r="F62" t="s">
        <v>23</v>
      </c>
      <c r="G62" t="s">
        <v>100</v>
      </c>
      <c r="H62">
        <v>102850</v>
      </c>
      <c r="I62">
        <v>169246</v>
      </c>
      <c r="J62" s="197">
        <v>-64.556149732620312</v>
      </c>
      <c r="K62" t="s">
        <v>52</v>
      </c>
      <c r="L62" t="s">
        <v>155</v>
      </c>
      <c r="M62">
        <v>5</v>
      </c>
      <c r="N62">
        <v>75.857699999999994</v>
      </c>
      <c r="O62">
        <v>22.7196</v>
      </c>
    </row>
    <row r="63" spans="1:15" x14ac:dyDescent="0.25">
      <c r="A63">
        <v>62</v>
      </c>
      <c r="B63" t="s">
        <v>156</v>
      </c>
      <c r="C63" s="196">
        <v>43501</v>
      </c>
      <c r="D63">
        <v>2</v>
      </c>
      <c r="E63" t="s">
        <v>233</v>
      </c>
      <c r="F63" t="s">
        <v>78</v>
      </c>
      <c r="G63" t="s">
        <v>100</v>
      </c>
      <c r="H63">
        <v>297325</v>
      </c>
      <c r="I63">
        <v>242686</v>
      </c>
      <c r="J63" s="197">
        <v>18.376860338013959</v>
      </c>
      <c r="K63" t="s">
        <v>52</v>
      </c>
      <c r="L63" t="s">
        <v>158</v>
      </c>
      <c r="M63">
        <v>5</v>
      </c>
      <c r="N63">
        <v>77.5946</v>
      </c>
      <c r="O63">
        <v>12.9716</v>
      </c>
    </row>
    <row r="64" spans="1:15" x14ac:dyDescent="0.25">
      <c r="A64">
        <v>63</v>
      </c>
      <c r="B64" t="s">
        <v>156</v>
      </c>
      <c r="C64" s="196">
        <v>43504</v>
      </c>
      <c r="D64">
        <v>2</v>
      </c>
      <c r="E64" t="s">
        <v>233</v>
      </c>
      <c r="F64" t="s">
        <v>48</v>
      </c>
      <c r="G64" t="s">
        <v>100</v>
      </c>
      <c r="H64">
        <v>297325</v>
      </c>
      <c r="I64">
        <v>242686</v>
      </c>
      <c r="J64" s="197">
        <v>18.376860338013959</v>
      </c>
      <c r="K64" t="s">
        <v>52</v>
      </c>
      <c r="L64" t="s">
        <v>158</v>
      </c>
      <c r="M64">
        <v>5</v>
      </c>
      <c r="N64">
        <v>77.5946</v>
      </c>
      <c r="O64">
        <v>12.9716</v>
      </c>
    </row>
    <row r="65" spans="1:15" x14ac:dyDescent="0.25">
      <c r="A65">
        <v>64</v>
      </c>
      <c r="B65" t="s">
        <v>156</v>
      </c>
      <c r="C65" s="196">
        <v>43508</v>
      </c>
      <c r="D65">
        <v>2</v>
      </c>
      <c r="E65" t="s">
        <v>83</v>
      </c>
      <c r="F65" t="s">
        <v>48</v>
      </c>
      <c r="G65" t="s">
        <v>100</v>
      </c>
      <c r="H65">
        <v>311800</v>
      </c>
      <c r="I65">
        <v>230027</v>
      </c>
      <c r="J65" s="197">
        <v>26.226106478511866</v>
      </c>
      <c r="K65" t="s">
        <v>84</v>
      </c>
      <c r="L65" t="s">
        <v>159</v>
      </c>
      <c r="M65">
        <v>6</v>
      </c>
      <c r="N65">
        <v>76.267300000000006</v>
      </c>
      <c r="O65">
        <v>9.9312000000000005</v>
      </c>
    </row>
    <row r="66" spans="1:15" x14ac:dyDescent="0.25">
      <c r="A66">
        <v>65</v>
      </c>
      <c r="B66" t="s">
        <v>156</v>
      </c>
      <c r="C66" s="196">
        <v>43511</v>
      </c>
      <c r="D66">
        <v>2</v>
      </c>
      <c r="E66" t="s">
        <v>87</v>
      </c>
      <c r="F66" t="s">
        <v>42</v>
      </c>
      <c r="G66" t="s">
        <v>100</v>
      </c>
      <c r="H66">
        <v>1065800</v>
      </c>
      <c r="I66">
        <v>788020</v>
      </c>
      <c r="J66" s="197">
        <v>26.063051229123662</v>
      </c>
      <c r="K66" t="s">
        <v>84</v>
      </c>
      <c r="L66" t="s">
        <v>160</v>
      </c>
      <c r="M66">
        <v>6</v>
      </c>
      <c r="N66">
        <v>80.270700000000005</v>
      </c>
      <c r="O66">
        <v>13.082700000000001</v>
      </c>
    </row>
    <row r="67" spans="1:15" x14ac:dyDescent="0.25">
      <c r="A67">
        <v>66</v>
      </c>
      <c r="B67" t="s">
        <v>156</v>
      </c>
      <c r="C67" s="196">
        <v>43515</v>
      </c>
      <c r="D67">
        <v>2</v>
      </c>
      <c r="E67" t="s">
        <v>98</v>
      </c>
      <c r="F67" t="s">
        <v>99</v>
      </c>
      <c r="G67" t="s">
        <v>161</v>
      </c>
      <c r="H67">
        <v>751100</v>
      </c>
      <c r="I67">
        <v>489495</v>
      </c>
      <c r="J67" s="197">
        <v>34.829583277859136</v>
      </c>
      <c r="K67" t="s">
        <v>84</v>
      </c>
      <c r="L67" t="s">
        <v>160</v>
      </c>
      <c r="M67">
        <v>6</v>
      </c>
      <c r="N67">
        <v>78.486699999999999</v>
      </c>
      <c r="O67">
        <v>17.385000000000002</v>
      </c>
    </row>
    <row r="68" spans="1:15" x14ac:dyDescent="0.25">
      <c r="A68">
        <v>67</v>
      </c>
      <c r="B68" t="s">
        <v>156</v>
      </c>
      <c r="C68" s="196">
        <v>43519</v>
      </c>
      <c r="D68">
        <v>2</v>
      </c>
      <c r="E68" t="s">
        <v>41</v>
      </c>
      <c r="F68" t="s">
        <v>42</v>
      </c>
      <c r="G68" t="s">
        <v>161</v>
      </c>
      <c r="H68">
        <v>520950</v>
      </c>
      <c r="I68">
        <v>479285</v>
      </c>
      <c r="J68" s="197">
        <v>7.9978884729820523</v>
      </c>
      <c r="K68" t="s">
        <v>44</v>
      </c>
      <c r="L68" t="s">
        <v>162</v>
      </c>
      <c r="M68">
        <v>4</v>
      </c>
      <c r="N68">
        <v>76.779399999999995</v>
      </c>
      <c r="O68">
        <v>30.7333</v>
      </c>
    </row>
    <row r="69" spans="1:15" x14ac:dyDescent="0.25">
      <c r="A69">
        <v>68</v>
      </c>
      <c r="B69" t="s">
        <v>156</v>
      </c>
      <c r="C69" s="196">
        <v>43523</v>
      </c>
      <c r="D69">
        <v>2</v>
      </c>
      <c r="E69" t="s">
        <v>171</v>
      </c>
      <c r="F69" t="s">
        <v>163</v>
      </c>
      <c r="G69" t="s">
        <v>161</v>
      </c>
      <c r="H69">
        <v>473380</v>
      </c>
      <c r="I69">
        <v>473029</v>
      </c>
      <c r="J69" s="197">
        <v>7.4147619248806459E-2</v>
      </c>
      <c r="K69" t="s">
        <v>52</v>
      </c>
      <c r="L69" t="s">
        <v>164</v>
      </c>
      <c r="M69">
        <v>5</v>
      </c>
      <c r="N69">
        <v>72.877700000000004</v>
      </c>
      <c r="O69">
        <v>19.076000000000001</v>
      </c>
    </row>
    <row r="70" spans="1:15" x14ac:dyDescent="0.25">
      <c r="A70">
        <v>69</v>
      </c>
      <c r="B70" t="s">
        <v>165</v>
      </c>
      <c r="C70" s="196">
        <v>43526</v>
      </c>
      <c r="D70">
        <v>2</v>
      </c>
      <c r="E70" t="s">
        <v>89</v>
      </c>
      <c r="F70" t="s">
        <v>166</v>
      </c>
      <c r="G70" t="s">
        <v>161</v>
      </c>
      <c r="H70">
        <v>271400</v>
      </c>
      <c r="I70">
        <v>244318</v>
      </c>
      <c r="J70" s="197">
        <v>9.9786293294030948</v>
      </c>
      <c r="K70" t="s">
        <v>52</v>
      </c>
      <c r="L70" t="s">
        <v>167</v>
      </c>
      <c r="M70">
        <v>4</v>
      </c>
      <c r="N70">
        <v>73.856700000000004</v>
      </c>
      <c r="O70">
        <v>18.520399999999999</v>
      </c>
    </row>
    <row r="71" spans="1:15" x14ac:dyDescent="0.25">
      <c r="A71">
        <v>70</v>
      </c>
      <c r="B71" t="s">
        <v>165</v>
      </c>
      <c r="C71" s="196">
        <v>43550</v>
      </c>
      <c r="D71">
        <v>2</v>
      </c>
      <c r="E71" t="s">
        <v>133</v>
      </c>
      <c r="F71" t="s">
        <v>80</v>
      </c>
      <c r="G71" t="s">
        <v>161</v>
      </c>
      <c r="H71">
        <v>336200</v>
      </c>
      <c r="I71">
        <v>269836</v>
      </c>
      <c r="J71" s="197">
        <v>19.739440809042236</v>
      </c>
      <c r="K71" t="s">
        <v>52</v>
      </c>
      <c r="L71" t="s">
        <v>168</v>
      </c>
      <c r="M71">
        <v>5</v>
      </c>
      <c r="N71">
        <v>85.8245</v>
      </c>
      <c r="O71">
        <v>20.296099999999999</v>
      </c>
    </row>
    <row r="72" spans="1:15" x14ac:dyDescent="0.25">
      <c r="A72">
        <v>71</v>
      </c>
      <c r="B72" t="s">
        <v>165</v>
      </c>
      <c r="C72" s="196">
        <v>43553</v>
      </c>
      <c r="D72">
        <v>2</v>
      </c>
      <c r="E72" t="s">
        <v>138</v>
      </c>
      <c r="F72" t="s">
        <v>139</v>
      </c>
      <c r="G72" t="s">
        <v>161</v>
      </c>
      <c r="H72">
        <v>723795</v>
      </c>
      <c r="I72">
        <v>595786</v>
      </c>
      <c r="J72" s="197">
        <v>17.685808827085019</v>
      </c>
      <c r="K72" t="s">
        <v>52</v>
      </c>
      <c r="L72" t="s">
        <v>169</v>
      </c>
      <c r="M72">
        <v>5</v>
      </c>
      <c r="N72">
        <v>88.363900000000001</v>
      </c>
      <c r="O72">
        <v>22.572600000000001</v>
      </c>
    </row>
    <row r="73" spans="1:15" x14ac:dyDescent="0.25">
      <c r="A73">
        <v>72</v>
      </c>
      <c r="B73" t="s">
        <v>249</v>
      </c>
      <c r="C73" s="196">
        <v>43558</v>
      </c>
      <c r="D73">
        <v>2</v>
      </c>
      <c r="E73" t="s">
        <v>14</v>
      </c>
      <c r="F73" t="s">
        <v>176</v>
      </c>
      <c r="G73" t="s">
        <v>161</v>
      </c>
      <c r="H73">
        <v>249200</v>
      </c>
      <c r="I73">
        <v>239466</v>
      </c>
      <c r="J73" s="197">
        <v>3.9060995184590692</v>
      </c>
      <c r="K73" t="s">
        <v>52</v>
      </c>
      <c r="L73" t="s">
        <v>177</v>
      </c>
      <c r="M73">
        <v>5</v>
      </c>
      <c r="N73">
        <v>75.787300000000002</v>
      </c>
      <c r="O73">
        <v>26.912400000000002</v>
      </c>
    </row>
    <row r="74" spans="1:15" x14ac:dyDescent="0.25">
      <c r="A74">
        <v>73</v>
      </c>
      <c r="B74" t="s">
        <v>249</v>
      </c>
      <c r="C74" s="196">
        <v>43573</v>
      </c>
      <c r="D74">
        <v>1</v>
      </c>
      <c r="E74" t="s">
        <v>62</v>
      </c>
      <c r="F74" t="s">
        <v>63</v>
      </c>
      <c r="G74" t="s">
        <v>30</v>
      </c>
      <c r="H74">
        <v>33270</v>
      </c>
      <c r="I74">
        <v>89731</v>
      </c>
      <c r="J74" s="197">
        <v>-169.70544033663961</v>
      </c>
      <c r="K74" t="s">
        <v>17</v>
      </c>
      <c r="L74" t="s">
        <v>179</v>
      </c>
      <c r="M74">
        <v>5</v>
      </c>
      <c r="N74">
        <v>80.331900000000005</v>
      </c>
      <c r="O74">
        <v>26.4499</v>
      </c>
    </row>
    <row r="75" spans="1:15" x14ac:dyDescent="0.25">
      <c r="A75">
        <v>74</v>
      </c>
      <c r="B75" t="s">
        <v>249</v>
      </c>
      <c r="C75" s="196">
        <v>43574</v>
      </c>
      <c r="D75">
        <v>1</v>
      </c>
      <c r="E75" t="s">
        <v>65</v>
      </c>
      <c r="F75" t="s">
        <v>42</v>
      </c>
      <c r="G75" t="s">
        <v>30</v>
      </c>
      <c r="H75">
        <v>197930</v>
      </c>
      <c r="I75">
        <v>151955</v>
      </c>
      <c r="J75" s="197">
        <v>23.227908856666499</v>
      </c>
      <c r="K75" t="s">
        <v>17</v>
      </c>
      <c r="L75" t="s">
        <v>179</v>
      </c>
      <c r="M75">
        <v>5</v>
      </c>
      <c r="N75">
        <v>80.946200000000005</v>
      </c>
      <c r="O75">
        <v>26.846699999999998</v>
      </c>
    </row>
    <row r="76" spans="1:15" x14ac:dyDescent="0.25">
      <c r="A76">
        <v>75</v>
      </c>
      <c r="B76" t="s">
        <v>27</v>
      </c>
      <c r="C76" s="196">
        <v>43615</v>
      </c>
      <c r="D76">
        <v>1</v>
      </c>
      <c r="E76" t="s">
        <v>33</v>
      </c>
      <c r="F76" t="s">
        <v>180</v>
      </c>
      <c r="G76" t="s">
        <v>30</v>
      </c>
      <c r="H76">
        <v>233350</v>
      </c>
      <c r="I76">
        <v>151145</v>
      </c>
      <c r="J76" s="197">
        <v>35.228197985858152</v>
      </c>
      <c r="K76" t="s">
        <v>52</v>
      </c>
      <c r="L76" t="s">
        <v>181</v>
      </c>
      <c r="M76">
        <v>5</v>
      </c>
      <c r="N76">
        <v>77.706400000000002</v>
      </c>
      <c r="O76">
        <v>28.984500000000001</v>
      </c>
    </row>
    <row r="77" spans="1:15" x14ac:dyDescent="0.25">
      <c r="A77">
        <v>76</v>
      </c>
      <c r="B77" t="s">
        <v>38</v>
      </c>
      <c r="C77" s="196">
        <v>43617</v>
      </c>
      <c r="D77">
        <v>1</v>
      </c>
      <c r="E77" t="s">
        <v>28</v>
      </c>
      <c r="F77" t="s">
        <v>152</v>
      </c>
      <c r="G77" t="s">
        <v>30</v>
      </c>
      <c r="H77">
        <v>281270</v>
      </c>
      <c r="I77">
        <v>199843</v>
      </c>
      <c r="J77" s="197">
        <v>28.949763572368187</v>
      </c>
      <c r="K77" t="s">
        <v>52</v>
      </c>
      <c r="L77" t="s">
        <v>182</v>
      </c>
      <c r="M77">
        <v>5</v>
      </c>
      <c r="N77">
        <v>77.026600000000002</v>
      </c>
      <c r="O77">
        <v>28.459499999999998</v>
      </c>
    </row>
    <row r="78" spans="1:15" x14ac:dyDescent="0.25">
      <c r="A78">
        <v>77</v>
      </c>
      <c r="B78" t="s">
        <v>38</v>
      </c>
      <c r="C78" s="196">
        <v>43620</v>
      </c>
      <c r="D78">
        <v>1</v>
      </c>
      <c r="E78" t="s">
        <v>172</v>
      </c>
      <c r="F78" t="s">
        <v>23</v>
      </c>
      <c r="G78" t="s">
        <v>30</v>
      </c>
      <c r="H78">
        <v>123560</v>
      </c>
      <c r="I78">
        <v>78000</v>
      </c>
      <c r="J78" s="197">
        <v>36.872774360634509</v>
      </c>
      <c r="K78" t="s">
        <v>52</v>
      </c>
      <c r="L78" t="s">
        <v>184</v>
      </c>
      <c r="M78">
        <v>5</v>
      </c>
      <c r="N78">
        <v>77.102500000000006</v>
      </c>
      <c r="O78">
        <v>28.7041</v>
      </c>
    </row>
    <row r="79" spans="1:15" x14ac:dyDescent="0.25">
      <c r="A79">
        <v>78</v>
      </c>
      <c r="B79" t="s">
        <v>38</v>
      </c>
      <c r="C79" s="196">
        <v>43624</v>
      </c>
      <c r="D79">
        <v>1</v>
      </c>
      <c r="E79" t="s">
        <v>41</v>
      </c>
      <c r="F79" t="s">
        <v>42</v>
      </c>
      <c r="G79" t="s">
        <v>30</v>
      </c>
      <c r="H79">
        <v>369800</v>
      </c>
      <c r="I79">
        <v>378786</v>
      </c>
      <c r="J79" s="197">
        <v>-2.4299621416982156</v>
      </c>
      <c r="K79" t="s">
        <v>52</v>
      </c>
      <c r="L79" t="s">
        <v>185</v>
      </c>
      <c r="M79">
        <v>5</v>
      </c>
      <c r="N79">
        <v>76.779399999999995</v>
      </c>
      <c r="O79">
        <v>30.7333</v>
      </c>
    </row>
    <row r="80" spans="1:15" x14ac:dyDescent="0.25">
      <c r="A80">
        <v>79</v>
      </c>
      <c r="B80" t="s">
        <v>38</v>
      </c>
      <c r="C80" s="196">
        <v>43636</v>
      </c>
      <c r="D80">
        <v>1</v>
      </c>
      <c r="E80" t="s">
        <v>54</v>
      </c>
      <c r="F80" t="s">
        <v>186</v>
      </c>
      <c r="G80" t="s">
        <v>30</v>
      </c>
      <c r="H80">
        <v>114350</v>
      </c>
      <c r="I80">
        <v>129320</v>
      </c>
      <c r="J80" s="197">
        <v>-13.091386095321381</v>
      </c>
      <c r="K80" t="s">
        <v>52</v>
      </c>
      <c r="L80" t="s">
        <v>185</v>
      </c>
      <c r="M80">
        <v>5</v>
      </c>
      <c r="N80">
        <v>72.571399999999997</v>
      </c>
      <c r="O80">
        <v>23.022500000000001</v>
      </c>
    </row>
    <row r="81" spans="1:15" x14ac:dyDescent="0.25">
      <c r="A81">
        <v>80</v>
      </c>
      <c r="B81" t="s">
        <v>38</v>
      </c>
      <c r="C81" s="196">
        <v>43638</v>
      </c>
      <c r="D81">
        <v>1</v>
      </c>
      <c r="E81" t="s">
        <v>47</v>
      </c>
      <c r="F81" t="s">
        <v>48</v>
      </c>
      <c r="G81" t="s">
        <v>30</v>
      </c>
      <c r="H81">
        <v>66700</v>
      </c>
      <c r="I81">
        <v>105105</v>
      </c>
      <c r="J81" s="197">
        <v>-57.578710644677663</v>
      </c>
      <c r="K81" t="s">
        <v>52</v>
      </c>
      <c r="L81" t="s">
        <v>185</v>
      </c>
      <c r="M81">
        <v>5</v>
      </c>
      <c r="N81">
        <v>72.831100000000006</v>
      </c>
      <c r="O81">
        <v>21.170200000000001</v>
      </c>
    </row>
    <row r="82" spans="1:15" x14ac:dyDescent="0.25">
      <c r="A82">
        <v>81</v>
      </c>
      <c r="B82" t="s">
        <v>38</v>
      </c>
      <c r="C82" s="196">
        <v>43641</v>
      </c>
      <c r="D82">
        <v>1</v>
      </c>
      <c r="E82" t="s">
        <v>50</v>
      </c>
      <c r="F82" t="s">
        <v>143</v>
      </c>
      <c r="G82" t="s">
        <v>30</v>
      </c>
      <c r="H82">
        <v>46644</v>
      </c>
      <c r="I82">
        <v>107064.2</v>
      </c>
      <c r="J82" s="197">
        <v>-129.5347740331018</v>
      </c>
      <c r="K82" t="s">
        <v>52</v>
      </c>
      <c r="L82" t="s">
        <v>185</v>
      </c>
      <c r="M82">
        <v>5</v>
      </c>
      <c r="N82">
        <v>73.181200000000004</v>
      </c>
      <c r="O82">
        <v>22.307200000000002</v>
      </c>
    </row>
    <row r="83" spans="1:15" x14ac:dyDescent="0.25">
      <c r="A83">
        <v>82</v>
      </c>
      <c r="B83" t="s">
        <v>38</v>
      </c>
      <c r="C83" s="196">
        <v>43644</v>
      </c>
      <c r="D83">
        <v>1</v>
      </c>
      <c r="E83" t="s">
        <v>172</v>
      </c>
      <c r="F83" t="s">
        <v>188</v>
      </c>
      <c r="G83" t="s">
        <v>30</v>
      </c>
      <c r="H83">
        <v>640740</v>
      </c>
      <c r="I83">
        <v>492473</v>
      </c>
      <c r="J83" s="197">
        <v>23.139963167587478</v>
      </c>
      <c r="K83" t="s">
        <v>52</v>
      </c>
      <c r="L83" t="s">
        <v>189</v>
      </c>
      <c r="M83">
        <v>6</v>
      </c>
      <c r="N83" t="e">
        <v>#N/A</v>
      </c>
      <c r="O83" t="e">
        <v>#N/A</v>
      </c>
    </row>
    <row r="84" spans="1:15" x14ac:dyDescent="0.25">
      <c r="A84">
        <v>83</v>
      </c>
      <c r="B84" t="s">
        <v>59</v>
      </c>
      <c r="C84" s="196">
        <v>43652</v>
      </c>
      <c r="D84">
        <v>1</v>
      </c>
      <c r="E84" t="s">
        <v>233</v>
      </c>
      <c r="F84" t="s">
        <v>163</v>
      </c>
      <c r="G84" t="s">
        <v>190</v>
      </c>
      <c r="H84">
        <v>526300</v>
      </c>
      <c r="I84">
        <v>454226</v>
      </c>
      <c r="J84" s="197">
        <v>13.694470834125024</v>
      </c>
      <c r="K84" t="s">
        <v>52</v>
      </c>
      <c r="L84" t="s">
        <v>189</v>
      </c>
      <c r="M84">
        <v>6</v>
      </c>
      <c r="N84">
        <v>77.5946</v>
      </c>
      <c r="O84">
        <v>12.9716</v>
      </c>
    </row>
    <row r="85" spans="1:15" x14ac:dyDescent="0.25">
      <c r="A85">
        <v>84</v>
      </c>
      <c r="B85" t="s">
        <v>59</v>
      </c>
      <c r="C85" s="196">
        <v>43658</v>
      </c>
      <c r="D85">
        <v>2</v>
      </c>
      <c r="E85" t="s">
        <v>87</v>
      </c>
      <c r="F85" t="s">
        <v>42</v>
      </c>
      <c r="G85" t="s">
        <v>190</v>
      </c>
      <c r="H85">
        <v>857900</v>
      </c>
      <c r="I85">
        <v>734024</v>
      </c>
      <c r="J85" s="197">
        <v>14.439445156778181</v>
      </c>
      <c r="K85" t="s">
        <v>52</v>
      </c>
      <c r="L85" t="s">
        <v>191</v>
      </c>
      <c r="M85">
        <v>6</v>
      </c>
      <c r="N85">
        <v>80.270700000000005</v>
      </c>
      <c r="O85">
        <v>13.082700000000001</v>
      </c>
    </row>
    <row r="86" spans="1:15" x14ac:dyDescent="0.25">
      <c r="A86">
        <v>85</v>
      </c>
      <c r="B86" t="s">
        <v>59</v>
      </c>
      <c r="C86" s="196">
        <v>43662</v>
      </c>
      <c r="D86">
        <v>2</v>
      </c>
      <c r="E86" t="s">
        <v>83</v>
      </c>
      <c r="F86" t="s">
        <v>48</v>
      </c>
      <c r="G86" t="s">
        <v>190</v>
      </c>
      <c r="H86">
        <v>317800</v>
      </c>
      <c r="I86">
        <v>233227</v>
      </c>
      <c r="J86" s="197">
        <v>26.612020138451857</v>
      </c>
      <c r="K86" t="s">
        <v>52</v>
      </c>
      <c r="L86" t="s">
        <v>169</v>
      </c>
      <c r="M86">
        <v>5</v>
      </c>
      <c r="N86">
        <v>76.267300000000006</v>
      </c>
      <c r="O86">
        <v>9.9312000000000005</v>
      </c>
    </row>
    <row r="87" spans="1:15" x14ac:dyDescent="0.25">
      <c r="A87">
        <v>86</v>
      </c>
      <c r="B87" t="s">
        <v>59</v>
      </c>
      <c r="C87" s="196">
        <v>43676</v>
      </c>
      <c r="D87">
        <v>2</v>
      </c>
      <c r="E87" t="s">
        <v>22</v>
      </c>
      <c r="F87" t="s">
        <v>192</v>
      </c>
      <c r="G87" t="s">
        <v>190</v>
      </c>
      <c r="H87">
        <v>86400</v>
      </c>
      <c r="I87">
        <v>175646</v>
      </c>
      <c r="J87" s="197">
        <v>-103.29398148148148</v>
      </c>
      <c r="K87" t="s">
        <v>52</v>
      </c>
      <c r="L87" t="s">
        <v>193</v>
      </c>
      <c r="M87">
        <v>6</v>
      </c>
      <c r="N87">
        <v>75.857699999999994</v>
      </c>
      <c r="O87">
        <v>22.7196</v>
      </c>
    </row>
    <row r="88" spans="1:15" x14ac:dyDescent="0.25">
      <c r="A88">
        <v>87</v>
      </c>
      <c r="B88" t="s">
        <v>86</v>
      </c>
      <c r="C88" s="196">
        <v>43679</v>
      </c>
      <c r="D88">
        <v>2</v>
      </c>
      <c r="E88" t="s">
        <v>107</v>
      </c>
      <c r="F88" t="s">
        <v>194</v>
      </c>
      <c r="G88" t="s">
        <v>190</v>
      </c>
      <c r="H88">
        <v>719165</v>
      </c>
      <c r="I88">
        <v>345915</v>
      </c>
      <c r="J88" s="197">
        <v>51.900467903749494</v>
      </c>
      <c r="K88" t="s">
        <v>44</v>
      </c>
      <c r="L88" t="s">
        <v>195</v>
      </c>
      <c r="M88">
        <v>5</v>
      </c>
      <c r="N88">
        <v>77.412599999999998</v>
      </c>
      <c r="O88">
        <v>23.259899999999998</v>
      </c>
    </row>
    <row r="89" spans="1:15" x14ac:dyDescent="0.25">
      <c r="A89">
        <v>88</v>
      </c>
      <c r="B89" t="s">
        <v>86</v>
      </c>
      <c r="C89" s="196">
        <v>43683</v>
      </c>
      <c r="D89">
        <v>2</v>
      </c>
      <c r="E89" t="s">
        <v>19</v>
      </c>
      <c r="F89" t="s">
        <v>20</v>
      </c>
      <c r="G89" t="s">
        <v>190</v>
      </c>
      <c r="H89">
        <v>90000</v>
      </c>
      <c r="I89">
        <v>194077</v>
      </c>
      <c r="J89" s="197">
        <v>-115.6411111111111</v>
      </c>
      <c r="K89" t="s">
        <v>84</v>
      </c>
      <c r="L89" t="s">
        <v>196</v>
      </c>
      <c r="M89">
        <v>5</v>
      </c>
      <c r="N89">
        <v>79.088200000000001</v>
      </c>
      <c r="O89">
        <v>21.145800000000001</v>
      </c>
    </row>
    <row r="90" spans="1:15" x14ac:dyDescent="0.25">
      <c r="A90">
        <v>89</v>
      </c>
      <c r="B90" t="s">
        <v>86</v>
      </c>
      <c r="C90" s="196">
        <v>43686</v>
      </c>
      <c r="D90">
        <v>2</v>
      </c>
      <c r="E90" t="s">
        <v>89</v>
      </c>
      <c r="F90" t="s">
        <v>166</v>
      </c>
      <c r="G90" t="s">
        <v>197</v>
      </c>
      <c r="H90">
        <v>755900</v>
      </c>
      <c r="I90">
        <v>392162</v>
      </c>
      <c r="J90" s="197">
        <v>48.119857123958191</v>
      </c>
      <c r="K90" t="s">
        <v>84</v>
      </c>
      <c r="L90" t="s">
        <v>198</v>
      </c>
      <c r="M90">
        <v>7</v>
      </c>
      <c r="N90">
        <v>73.856700000000004</v>
      </c>
      <c r="O90">
        <v>18.520399999999999</v>
      </c>
    </row>
    <row r="91" spans="1:15" x14ac:dyDescent="0.25">
      <c r="A91">
        <v>90</v>
      </c>
      <c r="B91" t="s">
        <v>86</v>
      </c>
      <c r="C91" s="196">
        <v>43699</v>
      </c>
      <c r="D91">
        <v>2</v>
      </c>
      <c r="E91" t="s">
        <v>172</v>
      </c>
      <c r="F91" t="s">
        <v>199</v>
      </c>
      <c r="G91" t="s">
        <v>200</v>
      </c>
      <c r="H91">
        <v>2035990</v>
      </c>
      <c r="I91">
        <v>1269205</v>
      </c>
      <c r="J91" s="197">
        <v>37.661530754080324</v>
      </c>
      <c r="K91" t="s">
        <v>84</v>
      </c>
      <c r="L91" t="s">
        <v>201</v>
      </c>
      <c r="M91">
        <v>6</v>
      </c>
      <c r="N91" t="e">
        <v>#N/A</v>
      </c>
      <c r="O91" t="e">
        <v>#N/A</v>
      </c>
    </row>
    <row r="92" spans="1:15" x14ac:dyDescent="0.25">
      <c r="A92">
        <v>91</v>
      </c>
      <c r="B92" t="s">
        <v>86</v>
      </c>
      <c r="C92" s="196">
        <v>43704</v>
      </c>
      <c r="D92">
        <v>2</v>
      </c>
      <c r="E92" t="s">
        <v>171</v>
      </c>
      <c r="F92" t="s">
        <v>202</v>
      </c>
      <c r="G92" t="s">
        <v>200</v>
      </c>
      <c r="H92">
        <v>828500</v>
      </c>
      <c r="I92">
        <v>653173</v>
      </c>
      <c r="J92" s="197">
        <v>21.161979480989739</v>
      </c>
      <c r="K92" t="s">
        <v>52</v>
      </c>
      <c r="L92" t="s">
        <v>203</v>
      </c>
      <c r="M92">
        <v>5</v>
      </c>
      <c r="N92">
        <v>72.877700000000004</v>
      </c>
      <c r="O92">
        <v>19.076000000000001</v>
      </c>
    </row>
    <row r="93" spans="1:15" x14ac:dyDescent="0.25">
      <c r="A93">
        <v>92</v>
      </c>
      <c r="B93" t="s">
        <v>97</v>
      </c>
      <c r="C93" s="196">
        <v>43712</v>
      </c>
      <c r="D93">
        <v>2</v>
      </c>
      <c r="E93" t="s">
        <v>33</v>
      </c>
      <c r="F93" t="s">
        <v>180</v>
      </c>
      <c r="G93" t="s">
        <v>200</v>
      </c>
      <c r="H93">
        <v>372350</v>
      </c>
      <c r="I93">
        <v>255406</v>
      </c>
      <c r="J93" s="197">
        <v>31.407009534040554</v>
      </c>
      <c r="K93" t="s">
        <v>84</v>
      </c>
      <c r="L93" t="s">
        <v>204</v>
      </c>
      <c r="M93">
        <v>4</v>
      </c>
      <c r="N93">
        <v>77.706400000000002</v>
      </c>
      <c r="O93">
        <v>28.984500000000001</v>
      </c>
    </row>
    <row r="94" spans="1:15" x14ac:dyDescent="0.25">
      <c r="A94">
        <v>93</v>
      </c>
      <c r="B94" t="s">
        <v>97</v>
      </c>
      <c r="C94" s="196">
        <v>43715</v>
      </c>
      <c r="D94">
        <v>2</v>
      </c>
      <c r="E94" t="s">
        <v>41</v>
      </c>
      <c r="F94" t="s">
        <v>42</v>
      </c>
      <c r="G94" t="s">
        <v>200</v>
      </c>
      <c r="H94">
        <v>346000</v>
      </c>
      <c r="I94">
        <v>388388</v>
      </c>
      <c r="J94" s="197">
        <v>-12.250867052023121</v>
      </c>
      <c r="K94" t="s">
        <v>84</v>
      </c>
      <c r="L94" t="s">
        <v>205</v>
      </c>
      <c r="M94">
        <v>5</v>
      </c>
      <c r="N94">
        <v>76.779399999999995</v>
      </c>
      <c r="O94">
        <v>30.7333</v>
      </c>
    </row>
    <row r="95" spans="1:15" x14ac:dyDescent="0.25">
      <c r="A95">
        <v>94</v>
      </c>
      <c r="B95" t="s">
        <v>97</v>
      </c>
      <c r="C95" s="196">
        <v>43719</v>
      </c>
      <c r="D95">
        <v>2</v>
      </c>
      <c r="E95" t="s">
        <v>28</v>
      </c>
      <c r="F95" t="s">
        <v>152</v>
      </c>
      <c r="G95" t="s">
        <v>200</v>
      </c>
      <c r="H95">
        <v>513800</v>
      </c>
      <c r="I95">
        <v>319541</v>
      </c>
      <c r="J95" s="197">
        <v>37.808291163876994</v>
      </c>
      <c r="K95" t="s">
        <v>84</v>
      </c>
      <c r="L95" t="s">
        <v>206</v>
      </c>
      <c r="M95">
        <v>6</v>
      </c>
      <c r="N95">
        <v>77.026600000000002</v>
      </c>
      <c r="O95">
        <v>28.459499999999998</v>
      </c>
    </row>
    <row r="96" spans="1:15" x14ac:dyDescent="0.25">
      <c r="A96">
        <v>95</v>
      </c>
      <c r="B96" t="s">
        <v>97</v>
      </c>
      <c r="C96" s="196">
        <v>43725</v>
      </c>
      <c r="D96">
        <v>2</v>
      </c>
      <c r="E96" t="s">
        <v>120</v>
      </c>
      <c r="F96" t="s">
        <v>55</v>
      </c>
      <c r="G96" t="s">
        <v>200</v>
      </c>
      <c r="H96">
        <v>242325</v>
      </c>
      <c r="I96">
        <v>216014.5</v>
      </c>
      <c r="J96" s="197">
        <v>10.857526049726607</v>
      </c>
      <c r="K96" t="s">
        <v>84</v>
      </c>
      <c r="L96" t="s">
        <v>207</v>
      </c>
      <c r="M96">
        <v>4</v>
      </c>
      <c r="N96">
        <v>83.218500000000006</v>
      </c>
      <c r="O96">
        <v>17.686800000000002</v>
      </c>
    </row>
    <row r="97" spans="1:15" x14ac:dyDescent="0.25">
      <c r="A97">
        <v>96</v>
      </c>
      <c r="B97" t="s">
        <v>97</v>
      </c>
      <c r="C97" s="196">
        <v>43728</v>
      </c>
      <c r="D97">
        <v>2</v>
      </c>
      <c r="E97" t="s">
        <v>98</v>
      </c>
      <c r="F97" t="s">
        <v>99</v>
      </c>
      <c r="G97" t="s">
        <v>200</v>
      </c>
      <c r="H97">
        <v>1802700</v>
      </c>
      <c r="I97">
        <v>817457</v>
      </c>
      <c r="J97" s="197">
        <v>54.653741609807518</v>
      </c>
      <c r="K97" t="s">
        <v>84</v>
      </c>
      <c r="L97" t="s">
        <v>208</v>
      </c>
      <c r="M97">
        <v>5</v>
      </c>
      <c r="N97">
        <v>78.486699999999999</v>
      </c>
      <c r="O97">
        <v>17.385000000000002</v>
      </c>
    </row>
    <row r="98" spans="1:15" x14ac:dyDescent="0.25">
      <c r="A98">
        <v>97</v>
      </c>
      <c r="B98" t="s">
        <v>132</v>
      </c>
      <c r="C98" s="196">
        <v>43774</v>
      </c>
      <c r="D98">
        <v>2</v>
      </c>
      <c r="E98" t="s">
        <v>138</v>
      </c>
      <c r="F98" t="s">
        <v>209</v>
      </c>
      <c r="G98" t="s">
        <v>200</v>
      </c>
      <c r="H98">
        <v>1166675</v>
      </c>
      <c r="I98">
        <v>794921</v>
      </c>
      <c r="J98" s="197">
        <v>31.86440096856451</v>
      </c>
      <c r="K98" t="s">
        <v>84</v>
      </c>
      <c r="L98" t="s">
        <v>210</v>
      </c>
      <c r="M98">
        <v>5</v>
      </c>
      <c r="N98">
        <v>88.363900000000001</v>
      </c>
      <c r="O98">
        <v>22.572600000000001</v>
      </c>
    </row>
    <row r="99" spans="1:15" x14ac:dyDescent="0.25">
      <c r="A99">
        <v>98</v>
      </c>
      <c r="B99" t="s">
        <v>132</v>
      </c>
      <c r="C99" s="196">
        <v>43777</v>
      </c>
      <c r="D99">
        <v>2</v>
      </c>
      <c r="E99" t="s">
        <v>133</v>
      </c>
      <c r="F99" t="s">
        <v>211</v>
      </c>
      <c r="G99" t="s">
        <v>200</v>
      </c>
      <c r="H99">
        <v>353400</v>
      </c>
      <c r="I99">
        <v>268667</v>
      </c>
      <c r="J99" s="197">
        <v>23.976513865308434</v>
      </c>
      <c r="K99" t="s">
        <v>52</v>
      </c>
      <c r="L99" t="s">
        <v>212</v>
      </c>
      <c r="M99">
        <v>4</v>
      </c>
      <c r="N99">
        <v>85.8245</v>
      </c>
      <c r="O99">
        <v>20.296099999999999</v>
      </c>
    </row>
    <row r="100" spans="1:15" x14ac:dyDescent="0.25">
      <c r="A100">
        <v>99</v>
      </c>
      <c r="B100" t="s">
        <v>132</v>
      </c>
      <c r="C100" s="196">
        <v>43781</v>
      </c>
      <c r="D100">
        <v>2</v>
      </c>
      <c r="E100" t="s">
        <v>135</v>
      </c>
      <c r="F100" t="s">
        <v>136</v>
      </c>
      <c r="G100" t="s">
        <v>200</v>
      </c>
      <c r="H100">
        <v>295810</v>
      </c>
      <c r="I100">
        <v>236796</v>
      </c>
      <c r="J100" s="197">
        <v>19.949967884790912</v>
      </c>
      <c r="K100" t="s">
        <v>17</v>
      </c>
      <c r="L100" t="s">
        <v>213</v>
      </c>
      <c r="M100">
        <v>5</v>
      </c>
      <c r="N100">
        <v>85.137600000000006</v>
      </c>
      <c r="O100">
        <v>25.594100000000001</v>
      </c>
    </row>
    <row r="101" spans="1:15" x14ac:dyDescent="0.25">
      <c r="A101">
        <v>100</v>
      </c>
      <c r="B101" t="s">
        <v>132</v>
      </c>
      <c r="C101" s="196">
        <v>43784</v>
      </c>
      <c r="D101">
        <v>2</v>
      </c>
      <c r="E101" t="s">
        <v>102</v>
      </c>
      <c r="F101" t="s">
        <v>103</v>
      </c>
      <c r="G101" t="s">
        <v>200</v>
      </c>
      <c r="H101">
        <v>215360</v>
      </c>
      <c r="I101">
        <v>216947</v>
      </c>
      <c r="J101" s="197">
        <v>-0.73690564635958389</v>
      </c>
      <c r="K101" t="s">
        <v>17</v>
      </c>
      <c r="L101" t="s">
        <v>213</v>
      </c>
      <c r="M101">
        <v>5</v>
      </c>
      <c r="N101">
        <v>85.309600000000003</v>
      </c>
      <c r="O101">
        <v>23.344100000000001</v>
      </c>
    </row>
    <row r="102" spans="1:15" x14ac:dyDescent="0.25">
      <c r="A102">
        <v>101</v>
      </c>
      <c r="B102" t="s">
        <v>132</v>
      </c>
      <c r="C102" s="196">
        <v>43788</v>
      </c>
      <c r="D102">
        <v>2</v>
      </c>
      <c r="E102" t="s">
        <v>105</v>
      </c>
      <c r="F102" t="s">
        <v>214</v>
      </c>
      <c r="G102" t="s">
        <v>200</v>
      </c>
      <c r="H102">
        <v>458780</v>
      </c>
      <c r="I102">
        <v>272785</v>
      </c>
      <c r="J102" s="197">
        <v>40.541218012990974</v>
      </c>
      <c r="K102" t="s">
        <v>17</v>
      </c>
      <c r="L102" t="s">
        <v>213</v>
      </c>
      <c r="M102">
        <v>5</v>
      </c>
      <c r="N102">
        <v>86.2029</v>
      </c>
      <c r="O102">
        <v>22.804600000000001</v>
      </c>
    </row>
    <row r="103" spans="1:15" x14ac:dyDescent="0.25">
      <c r="A103">
        <v>102</v>
      </c>
      <c r="B103" t="s">
        <v>132</v>
      </c>
      <c r="C103" s="196">
        <v>43791</v>
      </c>
      <c r="D103">
        <v>2</v>
      </c>
      <c r="E103" t="s">
        <v>62</v>
      </c>
      <c r="F103" t="s">
        <v>215</v>
      </c>
      <c r="G103" t="s">
        <v>200</v>
      </c>
      <c r="H103">
        <v>231100</v>
      </c>
      <c r="I103">
        <v>207007</v>
      </c>
      <c r="J103" s="197">
        <v>10.425356988316747</v>
      </c>
      <c r="K103" t="s">
        <v>17</v>
      </c>
      <c r="L103" t="s">
        <v>213</v>
      </c>
      <c r="M103">
        <v>5</v>
      </c>
      <c r="N103">
        <v>80.331900000000005</v>
      </c>
      <c r="O103">
        <v>26.4499</v>
      </c>
    </row>
    <row r="104" spans="1:15" x14ac:dyDescent="0.25">
      <c r="A104">
        <v>103</v>
      </c>
      <c r="B104" t="s">
        <v>132</v>
      </c>
      <c r="C104" s="196">
        <v>43795</v>
      </c>
      <c r="D104">
        <v>2</v>
      </c>
      <c r="E104" t="s">
        <v>65</v>
      </c>
      <c r="F104" t="s">
        <v>42</v>
      </c>
      <c r="G104" t="s">
        <v>200</v>
      </c>
      <c r="H104">
        <v>356000</v>
      </c>
      <c r="I104">
        <v>304467</v>
      </c>
      <c r="J104" s="197">
        <v>14.475561797752809</v>
      </c>
      <c r="K104" t="s">
        <v>17</v>
      </c>
      <c r="L104" t="s">
        <v>213</v>
      </c>
      <c r="M104">
        <v>5</v>
      </c>
      <c r="N104">
        <v>80.946200000000005</v>
      </c>
      <c r="O104">
        <v>26.846699999999998</v>
      </c>
    </row>
    <row r="105" spans="1:15" x14ac:dyDescent="0.25">
      <c r="A105">
        <v>104</v>
      </c>
      <c r="B105" t="s">
        <v>141</v>
      </c>
      <c r="C105" s="196">
        <v>43805</v>
      </c>
      <c r="D105">
        <v>2</v>
      </c>
      <c r="E105" t="s">
        <v>47</v>
      </c>
      <c r="F105" t="s">
        <v>48</v>
      </c>
      <c r="G105" t="s">
        <v>200</v>
      </c>
      <c r="H105">
        <v>40700</v>
      </c>
      <c r="I105">
        <v>173990</v>
      </c>
      <c r="J105" s="197">
        <v>-327.49385749385749</v>
      </c>
      <c r="K105" t="s">
        <v>84</v>
      </c>
      <c r="L105" t="s">
        <v>216</v>
      </c>
      <c r="M105">
        <v>5</v>
      </c>
      <c r="N105">
        <v>72.831100000000006</v>
      </c>
      <c r="O105">
        <v>21.170200000000001</v>
      </c>
    </row>
    <row r="106" spans="1:15" x14ac:dyDescent="0.25">
      <c r="A106">
        <v>105</v>
      </c>
      <c r="B106" t="s">
        <v>141</v>
      </c>
      <c r="C106" s="196">
        <v>43809</v>
      </c>
      <c r="D106">
        <v>2</v>
      </c>
      <c r="E106" t="s">
        <v>54</v>
      </c>
      <c r="F106" t="s">
        <v>55</v>
      </c>
      <c r="G106" t="s">
        <v>200</v>
      </c>
      <c r="H106">
        <v>278400</v>
      </c>
      <c r="I106">
        <v>258062</v>
      </c>
      <c r="J106" s="197">
        <v>7.3053160919540225</v>
      </c>
      <c r="K106" t="s">
        <v>84</v>
      </c>
      <c r="L106" t="s">
        <v>216</v>
      </c>
      <c r="M106">
        <v>5</v>
      </c>
      <c r="N106">
        <v>72.571399999999997</v>
      </c>
      <c r="O106">
        <v>23.022500000000001</v>
      </c>
    </row>
    <row r="107" spans="1:15" x14ac:dyDescent="0.25">
      <c r="A107">
        <v>106</v>
      </c>
      <c r="B107" t="s">
        <v>141</v>
      </c>
      <c r="C107" s="196">
        <v>43812</v>
      </c>
      <c r="D107">
        <v>2</v>
      </c>
      <c r="E107" t="s">
        <v>50</v>
      </c>
      <c r="F107" t="s">
        <v>143</v>
      </c>
      <c r="G107" t="s">
        <v>200</v>
      </c>
      <c r="H107">
        <v>298400</v>
      </c>
      <c r="I107">
        <v>262561</v>
      </c>
      <c r="J107" s="197">
        <v>12.01038873994638</v>
      </c>
      <c r="K107" t="s">
        <v>84</v>
      </c>
      <c r="L107" t="s">
        <v>216</v>
      </c>
      <c r="M107">
        <v>5</v>
      </c>
      <c r="N107">
        <v>73.181200000000004</v>
      </c>
      <c r="O107">
        <v>22.307200000000002</v>
      </c>
    </row>
    <row r="108" spans="1:15" x14ac:dyDescent="0.25">
      <c r="A108">
        <v>107</v>
      </c>
      <c r="B108" t="s">
        <v>141</v>
      </c>
      <c r="C108" s="196">
        <v>43816</v>
      </c>
      <c r="D108">
        <v>2</v>
      </c>
      <c r="E108" t="s">
        <v>14</v>
      </c>
      <c r="F108" t="s">
        <v>217</v>
      </c>
      <c r="G108" t="s">
        <v>200</v>
      </c>
      <c r="H108">
        <v>385400</v>
      </c>
      <c r="I108">
        <v>326358</v>
      </c>
      <c r="J108" s="197">
        <v>15.319667877529838</v>
      </c>
      <c r="K108" t="s">
        <v>84</v>
      </c>
      <c r="L108" t="s">
        <v>218</v>
      </c>
      <c r="M108">
        <v>6</v>
      </c>
      <c r="N108">
        <v>75.787300000000002</v>
      </c>
      <c r="O108">
        <v>26.912400000000002</v>
      </c>
    </row>
    <row r="109" spans="1:15" x14ac:dyDescent="0.25">
      <c r="A109">
        <v>108</v>
      </c>
      <c r="B109" t="s">
        <v>141</v>
      </c>
      <c r="C109" s="196">
        <v>43819</v>
      </c>
      <c r="D109">
        <v>2</v>
      </c>
      <c r="E109" t="s">
        <v>39</v>
      </c>
      <c r="F109" t="s">
        <v>219</v>
      </c>
      <c r="G109" t="s">
        <v>200</v>
      </c>
      <c r="H109">
        <v>131425</v>
      </c>
      <c r="I109">
        <v>163583.5</v>
      </c>
      <c r="J109" s="197">
        <v>-24.469088833935704</v>
      </c>
      <c r="K109" t="s">
        <v>84</v>
      </c>
      <c r="L109" t="s">
        <v>220</v>
      </c>
      <c r="M109">
        <v>6</v>
      </c>
      <c r="N109">
        <v>77.308199999999999</v>
      </c>
      <c r="O109">
        <v>28.402699999999999</v>
      </c>
    </row>
    <row r="110" spans="1:15" x14ac:dyDescent="0.25">
      <c r="A110">
        <v>109</v>
      </c>
      <c r="B110" t="s">
        <v>141</v>
      </c>
      <c r="C110" s="196">
        <v>43819</v>
      </c>
      <c r="D110">
        <v>2</v>
      </c>
      <c r="E110" t="s">
        <v>172</v>
      </c>
      <c r="F110" t="s">
        <v>222</v>
      </c>
      <c r="G110" t="s">
        <v>223</v>
      </c>
      <c r="H110">
        <v>105000</v>
      </c>
      <c r="I110">
        <v>80850</v>
      </c>
      <c r="J110" s="197">
        <v>23</v>
      </c>
      <c r="K110" t="s">
        <v>44</v>
      </c>
      <c r="L110" t="s">
        <v>224</v>
      </c>
      <c r="M110">
        <v>4</v>
      </c>
      <c r="N110">
        <v>77.102500000000006</v>
      </c>
      <c r="O110">
        <v>28.7041</v>
      </c>
    </row>
    <row r="111" spans="1:15" x14ac:dyDescent="0.25">
      <c r="A111">
        <v>110</v>
      </c>
      <c r="B111" t="s">
        <v>147</v>
      </c>
      <c r="C111" s="196">
        <v>43838</v>
      </c>
      <c r="D111">
        <v>2</v>
      </c>
      <c r="E111" t="s">
        <v>172</v>
      </c>
      <c r="F111" t="s">
        <v>199</v>
      </c>
      <c r="G111" t="s">
        <v>226</v>
      </c>
      <c r="H111">
        <v>1584413</v>
      </c>
      <c r="I111">
        <v>1153869</v>
      </c>
      <c r="J111" s="197">
        <v>27.17372301287606</v>
      </c>
      <c r="K111" t="s">
        <v>84</v>
      </c>
      <c r="L111" t="s">
        <v>227</v>
      </c>
      <c r="M111">
        <v>6</v>
      </c>
      <c r="N111">
        <v>77.102500000000006</v>
      </c>
      <c r="O111">
        <v>28.7041</v>
      </c>
    </row>
    <row r="112" spans="1:15" x14ac:dyDescent="0.25">
      <c r="A112">
        <v>111</v>
      </c>
      <c r="B112" t="s">
        <v>147</v>
      </c>
      <c r="C112" s="196">
        <v>43844</v>
      </c>
      <c r="D112">
        <v>2</v>
      </c>
      <c r="E112" t="s">
        <v>171</v>
      </c>
      <c r="F112" t="s">
        <v>228</v>
      </c>
      <c r="G112" t="s">
        <v>226</v>
      </c>
      <c r="H112">
        <v>1281810</v>
      </c>
      <c r="I112">
        <v>821759</v>
      </c>
      <c r="J112" s="197">
        <v>35.890732635882074</v>
      </c>
      <c r="K112" t="s">
        <v>84</v>
      </c>
      <c r="L112" t="s">
        <v>227</v>
      </c>
      <c r="M112">
        <v>6</v>
      </c>
      <c r="N112">
        <v>72.877700000000004</v>
      </c>
      <c r="O112">
        <v>19.076000000000001</v>
      </c>
    </row>
    <row r="113" spans="1:15" x14ac:dyDescent="0.25">
      <c r="A113">
        <v>112</v>
      </c>
      <c r="B113" t="s">
        <v>147</v>
      </c>
      <c r="C113" s="196">
        <v>43851</v>
      </c>
      <c r="D113">
        <v>2</v>
      </c>
      <c r="E113" t="s">
        <v>83</v>
      </c>
      <c r="F113" t="s">
        <v>229</v>
      </c>
      <c r="G113" t="s">
        <v>200</v>
      </c>
      <c r="H113">
        <v>544700</v>
      </c>
      <c r="I113">
        <v>319362</v>
      </c>
      <c r="J113" s="197">
        <v>41.369194051771615</v>
      </c>
      <c r="K113" t="s">
        <v>84</v>
      </c>
      <c r="L113" t="s">
        <v>227</v>
      </c>
      <c r="M113">
        <v>6</v>
      </c>
      <c r="N113">
        <v>76.267300000000006</v>
      </c>
      <c r="O113">
        <v>9.9312000000000005</v>
      </c>
    </row>
    <row r="114" spans="1:15" x14ac:dyDescent="0.25">
      <c r="A114">
        <v>113</v>
      </c>
      <c r="B114" t="s">
        <v>147</v>
      </c>
      <c r="C114" s="196">
        <v>43854</v>
      </c>
      <c r="D114">
        <v>2</v>
      </c>
      <c r="E114" t="s">
        <v>87</v>
      </c>
      <c r="F114" t="s">
        <v>42</v>
      </c>
      <c r="G114" t="s">
        <v>200</v>
      </c>
      <c r="H114">
        <v>1084900</v>
      </c>
      <c r="I114">
        <v>876487</v>
      </c>
      <c r="J114" s="197">
        <v>19.210341967001568</v>
      </c>
      <c r="K114" t="s">
        <v>84</v>
      </c>
      <c r="L114" t="s">
        <v>227</v>
      </c>
      <c r="M114">
        <v>6</v>
      </c>
      <c r="N114">
        <v>80.270700000000005</v>
      </c>
      <c r="O114">
        <v>13.082700000000001</v>
      </c>
    </row>
    <row r="115" spans="1:15" x14ac:dyDescent="0.25">
      <c r="A115">
        <v>114</v>
      </c>
      <c r="B115" t="s">
        <v>147</v>
      </c>
      <c r="C115" s="196">
        <v>43858</v>
      </c>
      <c r="D115">
        <v>2</v>
      </c>
      <c r="E115" t="s">
        <v>89</v>
      </c>
      <c r="F115" t="s">
        <v>166</v>
      </c>
      <c r="G115" t="s">
        <v>200</v>
      </c>
      <c r="H115">
        <v>948900</v>
      </c>
      <c r="I115">
        <v>482575</v>
      </c>
      <c r="J115" s="197">
        <v>49.143745389398255</v>
      </c>
      <c r="K115" t="s">
        <v>84</v>
      </c>
      <c r="L115" t="s">
        <v>231</v>
      </c>
      <c r="M115">
        <v>5</v>
      </c>
      <c r="N115">
        <v>73.856700000000004</v>
      </c>
      <c r="O115">
        <v>18.520399999999999</v>
      </c>
    </row>
    <row r="116" spans="1:15" x14ac:dyDescent="0.25">
      <c r="A116">
        <v>115</v>
      </c>
      <c r="B116" t="s">
        <v>147</v>
      </c>
      <c r="C116" s="196">
        <v>43861</v>
      </c>
      <c r="D116">
        <v>2</v>
      </c>
      <c r="E116" t="s">
        <v>107</v>
      </c>
      <c r="F116" t="s">
        <v>232</v>
      </c>
      <c r="G116" t="s">
        <v>200</v>
      </c>
      <c r="H116">
        <v>512260</v>
      </c>
      <c r="I116">
        <v>232449</v>
      </c>
      <c r="J116" s="197">
        <v>54.622847772615465</v>
      </c>
      <c r="K116" t="s">
        <v>84</v>
      </c>
      <c r="L116" t="s">
        <v>231</v>
      </c>
      <c r="M116">
        <v>5</v>
      </c>
      <c r="N116">
        <v>77.412599999999998</v>
      </c>
      <c r="O116">
        <v>23.259899999999998</v>
      </c>
    </row>
    <row r="117" spans="1:15" x14ac:dyDescent="0.25">
      <c r="A117">
        <v>116</v>
      </c>
      <c r="B117" t="s">
        <v>156</v>
      </c>
      <c r="C117" s="196">
        <v>43865</v>
      </c>
      <c r="D117">
        <v>2</v>
      </c>
      <c r="E117" t="s">
        <v>233</v>
      </c>
      <c r="F117" t="s">
        <v>78</v>
      </c>
      <c r="G117" t="s">
        <v>200</v>
      </c>
      <c r="H117">
        <v>1019920</v>
      </c>
      <c r="I117">
        <v>581209</v>
      </c>
      <c r="J117" s="197">
        <v>43.014256020080005</v>
      </c>
      <c r="K117" t="s">
        <v>84</v>
      </c>
      <c r="L117" t="s">
        <v>234</v>
      </c>
      <c r="M117">
        <v>13</v>
      </c>
      <c r="N117">
        <v>77.5946</v>
      </c>
      <c r="O117">
        <v>12.9716</v>
      </c>
    </row>
    <row r="118" spans="1:15" x14ac:dyDescent="0.25">
      <c r="A118">
        <v>117</v>
      </c>
      <c r="B118" t="s">
        <v>156</v>
      </c>
      <c r="C118" s="196">
        <v>43868</v>
      </c>
      <c r="D118">
        <v>2</v>
      </c>
      <c r="E118" t="s">
        <v>117</v>
      </c>
      <c r="F118" t="s">
        <v>236</v>
      </c>
      <c r="G118" t="s">
        <v>200</v>
      </c>
      <c r="H118">
        <v>285300</v>
      </c>
      <c r="I118">
        <v>252035</v>
      </c>
      <c r="J118" s="197">
        <v>11.659656501927795</v>
      </c>
      <c r="K118" t="s">
        <v>84</v>
      </c>
      <c r="L118" t="s">
        <v>237</v>
      </c>
      <c r="M118">
        <v>6</v>
      </c>
      <c r="N118">
        <v>78.119799999999998</v>
      </c>
      <c r="O118">
        <v>9.9252000000000002</v>
      </c>
    </row>
    <row r="119" spans="1:15" x14ac:dyDescent="0.25">
      <c r="A119">
        <v>118</v>
      </c>
      <c r="B119" t="s">
        <v>156</v>
      </c>
      <c r="C119" s="196">
        <v>43876</v>
      </c>
      <c r="D119">
        <v>2</v>
      </c>
      <c r="E119" t="s">
        <v>41</v>
      </c>
      <c r="F119" t="s">
        <v>238</v>
      </c>
      <c r="G119" t="s">
        <v>226</v>
      </c>
      <c r="H119">
        <v>401920</v>
      </c>
      <c r="I119">
        <v>417966</v>
      </c>
      <c r="J119" s="197">
        <v>-3.9923367834394901</v>
      </c>
      <c r="K119" t="s">
        <v>17</v>
      </c>
      <c r="L119" t="s">
        <v>237</v>
      </c>
      <c r="M119">
        <v>6</v>
      </c>
      <c r="N119">
        <v>76.779399999999995</v>
      </c>
      <c r="O119">
        <v>30.7333</v>
      </c>
    </row>
    <row r="120" spans="1:15" x14ac:dyDescent="0.25">
      <c r="A120">
        <v>119</v>
      </c>
      <c r="B120" t="s">
        <v>156</v>
      </c>
      <c r="C120" s="196">
        <v>43878</v>
      </c>
      <c r="D120">
        <v>1</v>
      </c>
      <c r="E120" t="s">
        <v>239</v>
      </c>
      <c r="F120" t="s">
        <v>240</v>
      </c>
      <c r="G120" t="s">
        <v>226</v>
      </c>
      <c r="H120">
        <v>278500</v>
      </c>
      <c r="I120">
        <v>177369</v>
      </c>
      <c r="J120" s="197">
        <v>36.312746858168758</v>
      </c>
      <c r="K120" t="s">
        <v>17</v>
      </c>
      <c r="L120" t="s">
        <v>237</v>
      </c>
      <c r="M120">
        <v>6</v>
      </c>
      <c r="N120">
        <v>76.860600000000005</v>
      </c>
      <c r="O120">
        <v>30.694199999999999</v>
      </c>
    </row>
    <row r="121" spans="1:15" x14ac:dyDescent="0.25">
      <c r="A121">
        <v>120</v>
      </c>
      <c r="B121" t="s">
        <v>156</v>
      </c>
      <c r="C121" s="196">
        <v>43880</v>
      </c>
      <c r="D121">
        <v>2</v>
      </c>
      <c r="E121" t="s">
        <v>33</v>
      </c>
      <c r="F121" t="s">
        <v>241</v>
      </c>
      <c r="G121" t="s">
        <v>226</v>
      </c>
      <c r="H121">
        <v>351500</v>
      </c>
      <c r="I121">
        <v>235214</v>
      </c>
      <c r="J121" s="197">
        <v>33.082788051209107</v>
      </c>
      <c r="K121" t="s">
        <v>17</v>
      </c>
      <c r="L121" t="s">
        <v>237</v>
      </c>
      <c r="M121">
        <v>6</v>
      </c>
      <c r="N121">
        <v>77.706400000000002</v>
      </c>
      <c r="O121">
        <v>28.984500000000001</v>
      </c>
    </row>
    <row r="122" spans="1:15" x14ac:dyDescent="0.25">
      <c r="A122">
        <v>121</v>
      </c>
      <c r="B122" t="s">
        <v>156</v>
      </c>
      <c r="C122" s="196">
        <v>43883</v>
      </c>
      <c r="D122">
        <v>2</v>
      </c>
      <c r="E122" t="s">
        <v>28</v>
      </c>
      <c r="F122" t="s">
        <v>152</v>
      </c>
      <c r="G122" t="s">
        <v>226</v>
      </c>
      <c r="H122">
        <v>354500</v>
      </c>
      <c r="I122">
        <v>301001</v>
      </c>
      <c r="J122" s="197">
        <v>15.091396332863189</v>
      </c>
      <c r="K122" t="s">
        <v>84</v>
      </c>
      <c r="L122" t="s">
        <v>242</v>
      </c>
      <c r="M122">
        <v>10</v>
      </c>
      <c r="N122">
        <v>77.026600000000002</v>
      </c>
      <c r="O122">
        <v>28.459499999999998</v>
      </c>
    </row>
    <row r="123" spans="1:15" x14ac:dyDescent="0.25">
      <c r="A123">
        <v>122</v>
      </c>
      <c r="B123" t="s">
        <v>165</v>
      </c>
      <c r="C123" s="196">
        <v>43919</v>
      </c>
      <c r="D123">
        <v>2</v>
      </c>
      <c r="E123" t="s">
        <v>70</v>
      </c>
      <c r="F123" t="s">
        <v>48</v>
      </c>
      <c r="G123" t="s">
        <v>226</v>
      </c>
      <c r="H123">
        <v>222850</v>
      </c>
      <c r="I123">
        <v>265238</v>
      </c>
      <c r="J123" s="197">
        <v>-19.020866053399146</v>
      </c>
      <c r="K123" t="s">
        <v>17</v>
      </c>
      <c r="L123" t="s">
        <v>243</v>
      </c>
      <c r="M123">
        <v>6</v>
      </c>
      <c r="N123">
        <v>78.008099999999999</v>
      </c>
      <c r="O123">
        <v>27.1767</v>
      </c>
    </row>
    <row r="124" spans="1:15" x14ac:dyDescent="0.25">
      <c r="A124">
        <v>123</v>
      </c>
      <c r="B124" t="s">
        <v>165</v>
      </c>
      <c r="C124" s="196">
        <v>43894</v>
      </c>
      <c r="D124">
        <v>2</v>
      </c>
      <c r="E124" t="s">
        <v>244</v>
      </c>
      <c r="F124" t="s">
        <v>245</v>
      </c>
      <c r="G124" t="s">
        <v>226</v>
      </c>
      <c r="H124">
        <v>226345</v>
      </c>
      <c r="I124">
        <v>252204</v>
      </c>
      <c r="J124" s="197">
        <v>-11.42459519759659</v>
      </c>
      <c r="K124" t="s">
        <v>17</v>
      </c>
      <c r="L124" t="s">
        <v>246</v>
      </c>
      <c r="M124">
        <v>4</v>
      </c>
      <c r="N124">
        <v>81.629599999999996</v>
      </c>
      <c r="O124">
        <v>21.2514</v>
      </c>
    </row>
    <row r="125" spans="1:15" x14ac:dyDescent="0.25">
      <c r="A125">
        <v>124</v>
      </c>
      <c r="B125" t="s">
        <v>165</v>
      </c>
      <c r="C125" s="196">
        <v>43905</v>
      </c>
      <c r="D125">
        <v>2</v>
      </c>
      <c r="E125" t="s">
        <v>91</v>
      </c>
      <c r="F125" t="s">
        <v>92</v>
      </c>
      <c r="G125" t="s">
        <v>226</v>
      </c>
      <c r="H125">
        <v>93700</v>
      </c>
      <c r="I125">
        <v>166256</v>
      </c>
      <c r="J125" s="197">
        <v>-77.434364994663824</v>
      </c>
      <c r="K125" t="s">
        <v>247</v>
      </c>
      <c r="L125" t="s">
        <v>248</v>
      </c>
      <c r="M125">
        <v>6</v>
      </c>
      <c r="N125">
        <v>76.776700000000005</v>
      </c>
      <c r="O125">
        <v>30.3782</v>
      </c>
    </row>
    <row r="126" spans="1:15" x14ac:dyDescent="0.25">
      <c r="A126">
        <v>125</v>
      </c>
      <c r="B126" t="s">
        <v>270</v>
      </c>
      <c r="C126" s="196">
        <v>44119</v>
      </c>
      <c r="D126">
        <v>1</v>
      </c>
      <c r="E126" t="s">
        <v>28</v>
      </c>
      <c r="F126" t="s">
        <v>152</v>
      </c>
      <c r="G126" t="s">
        <v>30</v>
      </c>
      <c r="H126">
        <v>414475</v>
      </c>
      <c r="I126">
        <v>244956.5</v>
      </c>
      <c r="J126" s="197">
        <v>40.899571747391278</v>
      </c>
      <c r="K126" t="s">
        <v>84</v>
      </c>
      <c r="L126" t="s">
        <v>251</v>
      </c>
      <c r="M126">
        <v>6</v>
      </c>
      <c r="N126">
        <v>77.026600000000002</v>
      </c>
      <c r="O126">
        <v>28.459499999999998</v>
      </c>
    </row>
    <row r="127" spans="1:15" x14ac:dyDescent="0.25">
      <c r="A127">
        <v>126</v>
      </c>
      <c r="B127" t="s">
        <v>270</v>
      </c>
      <c r="C127" s="196">
        <v>44133</v>
      </c>
      <c r="D127">
        <v>1</v>
      </c>
      <c r="E127" t="s">
        <v>172</v>
      </c>
      <c r="F127" t="s">
        <v>42</v>
      </c>
      <c r="G127" t="s">
        <v>30</v>
      </c>
      <c r="H127">
        <v>498769</v>
      </c>
      <c r="I127">
        <v>297820.69999999995</v>
      </c>
      <c r="J127" s="197">
        <v>40.288851151535084</v>
      </c>
      <c r="K127" t="s">
        <v>84</v>
      </c>
      <c r="L127" t="s">
        <v>252</v>
      </c>
      <c r="M127">
        <v>6</v>
      </c>
      <c r="N127">
        <v>77.102500000000006</v>
      </c>
      <c r="O127">
        <v>28.7041</v>
      </c>
    </row>
    <row r="128" spans="1:15" x14ac:dyDescent="0.25">
      <c r="A128">
        <v>127</v>
      </c>
      <c r="B128" t="s">
        <v>270</v>
      </c>
      <c r="C128" s="196">
        <v>44134</v>
      </c>
      <c r="D128">
        <v>1</v>
      </c>
      <c r="E128" t="s">
        <v>33</v>
      </c>
      <c r="F128" t="s">
        <v>253</v>
      </c>
      <c r="G128" t="s">
        <v>30</v>
      </c>
      <c r="H128">
        <v>187931</v>
      </c>
      <c r="I128">
        <v>132250</v>
      </c>
      <c r="J128" s="197">
        <v>29.628427454757333</v>
      </c>
      <c r="K128" t="s">
        <v>84</v>
      </c>
      <c r="L128" t="s">
        <v>254</v>
      </c>
      <c r="M128">
        <v>4</v>
      </c>
      <c r="N128">
        <v>77.706400000000002</v>
      </c>
      <c r="O128">
        <v>28.984500000000001</v>
      </c>
    </row>
    <row r="129" spans="1:15" x14ac:dyDescent="0.25">
      <c r="A129">
        <v>128</v>
      </c>
      <c r="B129" t="s">
        <v>271</v>
      </c>
      <c r="C129" s="196">
        <v>44136</v>
      </c>
      <c r="D129">
        <v>1</v>
      </c>
      <c r="E129" t="s">
        <v>41</v>
      </c>
      <c r="F129" t="s">
        <v>256</v>
      </c>
      <c r="G129" t="s">
        <v>30</v>
      </c>
      <c r="H129">
        <v>4725</v>
      </c>
      <c r="I129">
        <v>98770.5</v>
      </c>
      <c r="J129" s="197">
        <v>-1990.3809523809525</v>
      </c>
      <c r="K129" t="s">
        <v>84</v>
      </c>
      <c r="L129" t="s">
        <v>254</v>
      </c>
      <c r="M129">
        <v>4</v>
      </c>
      <c r="N129">
        <v>76.779399999999995</v>
      </c>
      <c r="O129">
        <v>30.7333</v>
      </c>
    </row>
    <row r="130" spans="1:15" x14ac:dyDescent="0.25">
      <c r="A130">
        <v>129</v>
      </c>
      <c r="B130" t="s">
        <v>271</v>
      </c>
      <c r="C130" s="196">
        <v>44137</v>
      </c>
      <c r="D130">
        <v>1</v>
      </c>
      <c r="E130" t="s">
        <v>239</v>
      </c>
      <c r="F130" t="s">
        <v>257</v>
      </c>
      <c r="G130" t="s">
        <v>30</v>
      </c>
      <c r="H130">
        <v>203500</v>
      </c>
      <c r="I130">
        <v>135137</v>
      </c>
      <c r="J130" s="197">
        <v>33.593611793611792</v>
      </c>
      <c r="K130" t="s">
        <v>84</v>
      </c>
      <c r="L130" t="s">
        <v>254</v>
      </c>
      <c r="M130">
        <v>4</v>
      </c>
      <c r="N130">
        <v>76.860600000000005</v>
      </c>
      <c r="O130">
        <v>30.694199999999999</v>
      </c>
    </row>
    <row r="131" spans="1:15" x14ac:dyDescent="0.25">
      <c r="A131">
        <v>130</v>
      </c>
      <c r="B131" t="s">
        <v>271</v>
      </c>
      <c r="C131" s="196">
        <v>44156</v>
      </c>
      <c r="D131">
        <v>1</v>
      </c>
      <c r="E131" t="s">
        <v>98</v>
      </c>
      <c r="F131" t="s">
        <v>99</v>
      </c>
      <c r="G131" t="s">
        <v>30</v>
      </c>
      <c r="H131">
        <v>478184</v>
      </c>
      <c r="I131">
        <v>245781</v>
      </c>
      <c r="J131" s="197">
        <v>48.601166078329683</v>
      </c>
      <c r="K131" t="s">
        <v>84</v>
      </c>
      <c r="L131" t="s">
        <v>258</v>
      </c>
      <c r="M131">
        <v>4</v>
      </c>
      <c r="N131">
        <v>78.486699999999999</v>
      </c>
      <c r="O131">
        <v>17.385000000000002</v>
      </c>
    </row>
    <row r="132" spans="1:15" x14ac:dyDescent="0.25">
      <c r="A132">
        <v>131</v>
      </c>
      <c r="B132" t="s">
        <v>271</v>
      </c>
      <c r="C132" s="196">
        <v>44159</v>
      </c>
      <c r="D132">
        <v>1</v>
      </c>
      <c r="E132" t="s">
        <v>233</v>
      </c>
      <c r="F132" t="s">
        <v>78</v>
      </c>
      <c r="G132" t="s">
        <v>30</v>
      </c>
      <c r="H132">
        <v>529422</v>
      </c>
      <c r="I132">
        <v>249984</v>
      </c>
      <c r="J132" s="197">
        <v>52.781712886884193</v>
      </c>
      <c r="K132" t="s">
        <v>84</v>
      </c>
      <c r="L132" t="s">
        <v>258</v>
      </c>
      <c r="M132">
        <v>4</v>
      </c>
      <c r="N132">
        <v>77.5946</v>
      </c>
      <c r="O132">
        <v>12.9716</v>
      </c>
    </row>
    <row r="133" spans="1:15" x14ac:dyDescent="0.25">
      <c r="A133">
        <v>132</v>
      </c>
      <c r="B133" t="s">
        <v>271</v>
      </c>
      <c r="C133" s="196">
        <v>44161</v>
      </c>
      <c r="D133">
        <v>1</v>
      </c>
      <c r="E133" t="s">
        <v>87</v>
      </c>
      <c r="F133" t="s">
        <v>42</v>
      </c>
      <c r="G133" t="s">
        <v>30</v>
      </c>
      <c r="H133">
        <v>79181</v>
      </c>
      <c r="I133">
        <v>136241</v>
      </c>
      <c r="J133" s="197">
        <v>-72.062742324547557</v>
      </c>
      <c r="K133" t="s">
        <v>84</v>
      </c>
      <c r="L133" t="s">
        <v>258</v>
      </c>
      <c r="M133">
        <v>4</v>
      </c>
      <c r="N133">
        <v>80.270700000000005</v>
      </c>
      <c r="O133">
        <v>13.082700000000001</v>
      </c>
    </row>
    <row r="134" spans="1:15" x14ac:dyDescent="0.25">
      <c r="A134">
        <v>133</v>
      </c>
      <c r="B134" t="s">
        <v>272</v>
      </c>
      <c r="C134" s="196">
        <v>44202</v>
      </c>
      <c r="D134">
        <v>1</v>
      </c>
      <c r="E134" t="s">
        <v>65</v>
      </c>
      <c r="F134" t="s">
        <v>66</v>
      </c>
      <c r="G134" t="s">
        <v>30</v>
      </c>
      <c r="H134">
        <v>206087</v>
      </c>
      <c r="I134">
        <v>129304</v>
      </c>
      <c r="J134" s="197">
        <v>37.257565979416462</v>
      </c>
      <c r="K134" t="s">
        <v>84</v>
      </c>
      <c r="L134" t="s">
        <v>260</v>
      </c>
      <c r="M134">
        <v>4</v>
      </c>
      <c r="N134">
        <v>80.946200000000005</v>
      </c>
      <c r="O134">
        <v>26.846699999999998</v>
      </c>
    </row>
    <row r="135" spans="1:15" x14ac:dyDescent="0.25">
      <c r="A135">
        <v>134</v>
      </c>
      <c r="B135" t="s">
        <v>272</v>
      </c>
      <c r="C135" s="196">
        <v>44205</v>
      </c>
      <c r="D135">
        <v>1</v>
      </c>
      <c r="E135" t="s">
        <v>138</v>
      </c>
      <c r="F135" t="s">
        <v>139</v>
      </c>
      <c r="G135" t="s">
        <v>30</v>
      </c>
      <c r="H135">
        <v>417142</v>
      </c>
      <c r="I135">
        <v>262992</v>
      </c>
      <c r="J135" s="197">
        <v>36.953843055841894</v>
      </c>
      <c r="K135" t="s">
        <v>84</v>
      </c>
      <c r="L135" t="s">
        <v>260</v>
      </c>
      <c r="M135">
        <v>4</v>
      </c>
      <c r="N135">
        <v>88.363900000000001</v>
      </c>
      <c r="O135">
        <v>22.572600000000001</v>
      </c>
    </row>
    <row r="136" spans="1:15" x14ac:dyDescent="0.25">
      <c r="A136">
        <v>135</v>
      </c>
      <c r="B136" t="s">
        <v>272</v>
      </c>
      <c r="C136" s="196">
        <v>44210</v>
      </c>
      <c r="D136">
        <v>1</v>
      </c>
      <c r="E136" t="s">
        <v>107</v>
      </c>
      <c r="F136" t="s">
        <v>194</v>
      </c>
      <c r="G136" t="s">
        <v>30</v>
      </c>
      <c r="H136">
        <v>227770</v>
      </c>
      <c r="I136">
        <v>138625</v>
      </c>
      <c r="J136" s="197">
        <v>39.138165693462703</v>
      </c>
      <c r="K136" t="s">
        <v>84</v>
      </c>
      <c r="L136" t="s">
        <v>261</v>
      </c>
      <c r="M136">
        <v>4</v>
      </c>
      <c r="N136">
        <v>77.412599999999998</v>
      </c>
      <c r="O136">
        <v>23.259899999999998</v>
      </c>
    </row>
    <row r="137" spans="1:15" x14ac:dyDescent="0.25">
      <c r="A137">
        <v>136</v>
      </c>
      <c r="B137" t="s">
        <v>272</v>
      </c>
      <c r="C137" s="196">
        <v>44212</v>
      </c>
      <c r="D137">
        <v>1</v>
      </c>
      <c r="E137" t="s">
        <v>54</v>
      </c>
      <c r="F137" t="s">
        <v>55</v>
      </c>
      <c r="G137" t="s">
        <v>30</v>
      </c>
      <c r="H137">
        <v>149512</v>
      </c>
      <c r="I137">
        <v>117561</v>
      </c>
      <c r="J137" s="197">
        <v>21.370191021456471</v>
      </c>
      <c r="K137" t="s">
        <v>84</v>
      </c>
      <c r="L137" t="s">
        <v>261</v>
      </c>
      <c r="M137">
        <v>4</v>
      </c>
      <c r="N137">
        <v>72.571399999999997</v>
      </c>
      <c r="O137">
        <v>23.022500000000001</v>
      </c>
    </row>
    <row r="138" spans="1:15" x14ac:dyDescent="0.25">
      <c r="A138">
        <v>137</v>
      </c>
      <c r="B138" t="s">
        <v>272</v>
      </c>
      <c r="C138" s="196">
        <v>44223</v>
      </c>
      <c r="D138">
        <v>1</v>
      </c>
      <c r="E138" t="s">
        <v>89</v>
      </c>
      <c r="F138" t="s">
        <v>166</v>
      </c>
      <c r="G138" t="s">
        <v>30</v>
      </c>
      <c r="H138">
        <v>286790</v>
      </c>
      <c r="I138">
        <v>167313.33333333334</v>
      </c>
      <c r="J138" s="197">
        <v>41.659983495472872</v>
      </c>
      <c r="K138" t="s">
        <v>84</v>
      </c>
      <c r="L138" t="s">
        <v>258</v>
      </c>
      <c r="M138">
        <v>4</v>
      </c>
      <c r="N138">
        <v>73.856700000000004</v>
      </c>
      <c r="O138">
        <v>18.520399999999999</v>
      </c>
    </row>
    <row r="139" spans="1:15" x14ac:dyDescent="0.25">
      <c r="A139">
        <v>138</v>
      </c>
      <c r="B139" t="s">
        <v>272</v>
      </c>
      <c r="C139" s="196">
        <v>44225</v>
      </c>
      <c r="D139">
        <v>1</v>
      </c>
      <c r="E139" t="s">
        <v>171</v>
      </c>
      <c r="F139" t="s">
        <v>80</v>
      </c>
      <c r="G139" t="s">
        <v>30</v>
      </c>
      <c r="H139">
        <v>324821</v>
      </c>
      <c r="I139">
        <v>237064</v>
      </c>
      <c r="J139" s="197">
        <v>27.01703399718614</v>
      </c>
      <c r="K139" t="s">
        <v>84</v>
      </c>
      <c r="L139" t="s">
        <v>258</v>
      </c>
      <c r="M139">
        <v>1</v>
      </c>
      <c r="N139">
        <v>72.877700000000004</v>
      </c>
      <c r="O139">
        <v>19.076000000000001</v>
      </c>
    </row>
    <row r="140" spans="1:15" x14ac:dyDescent="0.25">
      <c r="A140">
        <v>139</v>
      </c>
      <c r="B140" t="s">
        <v>273</v>
      </c>
      <c r="C140" s="196">
        <v>44229</v>
      </c>
      <c r="D140">
        <v>1</v>
      </c>
      <c r="E140" t="s">
        <v>83</v>
      </c>
      <c r="F140" t="s">
        <v>229</v>
      </c>
      <c r="G140" t="s">
        <v>30</v>
      </c>
      <c r="H140">
        <v>116601</v>
      </c>
      <c r="I140">
        <v>116622</v>
      </c>
      <c r="J140" s="197">
        <v>-1.8010137134329893E-2</v>
      </c>
      <c r="K140" t="s">
        <v>84</v>
      </c>
      <c r="L140" t="s">
        <v>258</v>
      </c>
      <c r="M140">
        <v>4</v>
      </c>
      <c r="N140">
        <v>76.267300000000006</v>
      </c>
      <c r="O140">
        <v>9.9312000000000005</v>
      </c>
    </row>
    <row r="141" spans="1:15" x14ac:dyDescent="0.25">
      <c r="A141">
        <v>140</v>
      </c>
      <c r="B141" t="s">
        <v>273</v>
      </c>
      <c r="C141" s="196">
        <v>44233</v>
      </c>
      <c r="D141">
        <v>1</v>
      </c>
      <c r="E141" t="s">
        <v>28</v>
      </c>
      <c r="F141" t="s">
        <v>152</v>
      </c>
      <c r="G141" t="s">
        <v>30</v>
      </c>
      <c r="H141">
        <v>284097</v>
      </c>
      <c r="I141">
        <v>164797</v>
      </c>
      <c r="J141" s="197">
        <v>41.992699676518939</v>
      </c>
      <c r="K141" t="s">
        <v>84</v>
      </c>
      <c r="L141" t="s">
        <v>264</v>
      </c>
      <c r="M141">
        <v>5</v>
      </c>
      <c r="N141">
        <v>77.026600000000002</v>
      </c>
      <c r="O141">
        <v>28.459499999999998</v>
      </c>
    </row>
    <row r="142" spans="1:15" x14ac:dyDescent="0.25">
      <c r="A142">
        <v>141</v>
      </c>
      <c r="B142" t="s">
        <v>273</v>
      </c>
      <c r="C142" s="196">
        <v>44240</v>
      </c>
      <c r="D142">
        <v>1</v>
      </c>
      <c r="E142" t="s">
        <v>14</v>
      </c>
      <c r="F142" t="s">
        <v>265</v>
      </c>
      <c r="G142" t="s">
        <v>30</v>
      </c>
      <c r="H142">
        <v>294934</v>
      </c>
      <c r="I142">
        <v>175149</v>
      </c>
      <c r="J142" s="197">
        <v>40.614171306122728</v>
      </c>
      <c r="K142" t="s">
        <v>84</v>
      </c>
      <c r="L142" t="s">
        <v>258</v>
      </c>
      <c r="M142">
        <v>4</v>
      </c>
      <c r="N142">
        <v>75.787300000000002</v>
      </c>
      <c r="O142">
        <v>26.912400000000002</v>
      </c>
    </row>
    <row r="143" spans="1:15" x14ac:dyDescent="0.25">
      <c r="A143">
        <v>142</v>
      </c>
      <c r="B143" t="s">
        <v>273</v>
      </c>
      <c r="C143" s="196">
        <v>44245</v>
      </c>
      <c r="D143">
        <v>1</v>
      </c>
      <c r="E143" t="s">
        <v>172</v>
      </c>
      <c r="F143" t="s">
        <v>66</v>
      </c>
      <c r="G143" t="s">
        <v>30</v>
      </c>
      <c r="H143">
        <v>761290</v>
      </c>
      <c r="I143">
        <v>434224</v>
      </c>
      <c r="J143" s="197">
        <v>42.962077526304036</v>
      </c>
      <c r="K143" t="s">
        <v>84</v>
      </c>
      <c r="L143" t="s">
        <v>258</v>
      </c>
      <c r="M143">
        <v>4</v>
      </c>
      <c r="N143">
        <v>77.102500000000006</v>
      </c>
      <c r="O143">
        <v>28.7041</v>
      </c>
    </row>
    <row r="144" spans="1:15" x14ac:dyDescent="0.25">
      <c r="A144">
        <v>143</v>
      </c>
      <c r="B144" t="s">
        <v>273</v>
      </c>
      <c r="C144" s="196">
        <v>44247</v>
      </c>
      <c r="D144">
        <v>1</v>
      </c>
      <c r="E144" t="s">
        <v>33</v>
      </c>
      <c r="F144" t="s">
        <v>180</v>
      </c>
      <c r="G144" t="s">
        <v>30</v>
      </c>
      <c r="H144">
        <v>238026</v>
      </c>
      <c r="I144">
        <v>125414</v>
      </c>
      <c r="J144" s="197">
        <v>47.310797980052598</v>
      </c>
      <c r="K144" t="s">
        <v>84</v>
      </c>
      <c r="L144" t="s">
        <v>258</v>
      </c>
      <c r="M144">
        <v>4</v>
      </c>
      <c r="N144">
        <v>77.706400000000002</v>
      </c>
      <c r="O144">
        <v>28.984500000000001</v>
      </c>
    </row>
    <row r="145" spans="1:15" x14ac:dyDescent="0.25">
      <c r="A145">
        <v>144</v>
      </c>
      <c r="B145" t="s">
        <v>276</v>
      </c>
      <c r="C145" s="196">
        <v>44257</v>
      </c>
      <c r="D145">
        <v>1</v>
      </c>
      <c r="E145" t="s">
        <v>135</v>
      </c>
      <c r="F145" t="s">
        <v>136</v>
      </c>
      <c r="G145" t="s">
        <v>30</v>
      </c>
      <c r="H145">
        <v>112528</v>
      </c>
      <c r="I145">
        <v>109512</v>
      </c>
      <c r="J145" s="197">
        <v>2.6802218114602585</v>
      </c>
      <c r="K145" t="s">
        <v>84</v>
      </c>
      <c r="L145" t="s">
        <v>258</v>
      </c>
      <c r="M145">
        <v>4</v>
      </c>
      <c r="N145">
        <v>85.137600000000006</v>
      </c>
      <c r="O145">
        <v>25.594100000000001</v>
      </c>
    </row>
    <row r="146" spans="1:15" x14ac:dyDescent="0.25">
      <c r="A146">
        <v>145</v>
      </c>
      <c r="B146" t="s">
        <v>276</v>
      </c>
      <c r="C146" s="196">
        <v>44259</v>
      </c>
      <c r="D146">
        <v>1</v>
      </c>
      <c r="E146" t="s">
        <v>102</v>
      </c>
      <c r="F146" t="s">
        <v>103</v>
      </c>
      <c r="G146" t="s">
        <v>30</v>
      </c>
      <c r="H146">
        <v>238256</v>
      </c>
      <c r="I146">
        <v>146158</v>
      </c>
      <c r="J146" s="197">
        <v>38.655060103418172</v>
      </c>
      <c r="K146" t="s">
        <v>84</v>
      </c>
      <c r="L146" t="s">
        <v>258</v>
      </c>
      <c r="M146">
        <v>4</v>
      </c>
      <c r="N146">
        <v>85.309600000000003</v>
      </c>
      <c r="O146">
        <v>23.344100000000001</v>
      </c>
    </row>
    <row r="147" spans="1:15" x14ac:dyDescent="0.25">
      <c r="A147">
        <v>146</v>
      </c>
      <c r="B147" t="s">
        <v>276</v>
      </c>
      <c r="C147" s="196">
        <v>44261</v>
      </c>
      <c r="D147">
        <v>2</v>
      </c>
      <c r="E147" t="s">
        <v>105</v>
      </c>
      <c r="F147" t="s">
        <v>267</v>
      </c>
      <c r="G147" t="s">
        <v>30</v>
      </c>
      <c r="H147">
        <v>144895</v>
      </c>
      <c r="I147">
        <v>133079</v>
      </c>
      <c r="J147" s="197">
        <v>8.154870768487525</v>
      </c>
      <c r="K147" t="s">
        <v>84</v>
      </c>
      <c r="L147" t="s">
        <v>258</v>
      </c>
      <c r="M147">
        <v>4</v>
      </c>
      <c r="N147">
        <v>86.2029</v>
      </c>
      <c r="O147">
        <v>22.804600000000001</v>
      </c>
    </row>
    <row r="148" spans="1:15" x14ac:dyDescent="0.25">
      <c r="A148">
        <v>147</v>
      </c>
      <c r="B148" t="s">
        <v>276</v>
      </c>
      <c r="C148" s="196">
        <v>44271</v>
      </c>
      <c r="D148">
        <v>2</v>
      </c>
      <c r="E148" t="s">
        <v>233</v>
      </c>
      <c r="F148" t="s">
        <v>78</v>
      </c>
      <c r="G148" t="s">
        <v>30</v>
      </c>
      <c r="H148">
        <v>558902</v>
      </c>
      <c r="I148">
        <v>281613</v>
      </c>
      <c r="J148" s="197">
        <v>49.613170108534234</v>
      </c>
      <c r="K148" t="s">
        <v>84</v>
      </c>
      <c r="L148" t="s">
        <v>268</v>
      </c>
      <c r="M148">
        <v>3</v>
      </c>
      <c r="N148">
        <v>77.5946</v>
      </c>
      <c r="O148">
        <v>12.9716</v>
      </c>
    </row>
    <row r="149" spans="1:15" x14ac:dyDescent="0.25">
      <c r="A149">
        <v>148</v>
      </c>
      <c r="B149" t="s">
        <v>276</v>
      </c>
      <c r="C149" s="196">
        <v>44274</v>
      </c>
      <c r="D149">
        <v>2</v>
      </c>
      <c r="E149" t="s">
        <v>98</v>
      </c>
      <c r="F149" t="s">
        <v>98</v>
      </c>
      <c r="G149" t="s">
        <v>30</v>
      </c>
      <c r="H149">
        <v>671523</v>
      </c>
      <c r="I149">
        <v>334301</v>
      </c>
      <c r="J149" s="197">
        <v>50.217490689075426</v>
      </c>
      <c r="K149" t="s">
        <v>84</v>
      </c>
      <c r="L149" t="s">
        <v>269</v>
      </c>
      <c r="M149">
        <v>4</v>
      </c>
      <c r="N149">
        <v>78.486699999999999</v>
      </c>
      <c r="O149">
        <v>17.385000000000002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April'18-March'19</vt:lpstr>
      <vt:lpstr>April'19-March'20</vt:lpstr>
      <vt:lpstr>April'20-March'21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G</dc:creator>
  <cp:lastModifiedBy>Nischay G</cp:lastModifiedBy>
  <dcterms:created xsi:type="dcterms:W3CDTF">2024-06-17T14:43:37Z</dcterms:created>
  <dcterms:modified xsi:type="dcterms:W3CDTF">2024-06-20T10:37:54Z</dcterms:modified>
</cp:coreProperties>
</file>