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ropbox\UDelDocuments\UDelResearch\Github\pmutt_dev\docs\source\examples_jupyter\omkm_io\inputs\"/>
    </mc:Choice>
  </mc:AlternateContent>
  <xr:revisionPtr revIDLastSave="0" documentId="13_ncr:1_{8B3B06F2-3361-40F9-B4C8-1116BC01FE9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units" sheetId="9" r:id="rId1"/>
    <sheet name="refs" sheetId="2" r:id="rId2"/>
    <sheet name="species" sheetId="1" r:id="rId3"/>
    <sheet name="reactor" sheetId="8" r:id="rId4"/>
    <sheet name="beps" sheetId="7" r:id="rId5"/>
    <sheet name="phases" sheetId="5" r:id="rId6"/>
    <sheet name="reactions" sheetId="3" r:id="rId7"/>
    <sheet name="lateral_interaction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1" l="1"/>
  <c r="L14" i="1"/>
  <c r="L13" i="1"/>
  <c r="L12" i="1"/>
</calcChain>
</file>

<file path=xl/sharedStrings.xml><?xml version="1.0" encoding="utf-8"?>
<sst xmlns="http://schemas.openxmlformats.org/spreadsheetml/2006/main" count="343" uniqueCount="195">
  <si>
    <t>name</t>
  </si>
  <si>
    <t>phase</t>
  </si>
  <si>
    <t>potentialenergy</t>
  </si>
  <si>
    <t>Harmonic</t>
  </si>
  <si>
    <t>elements.H</t>
  </si>
  <si>
    <t>statmech_model</t>
  </si>
  <si>
    <t>elements.N</t>
  </si>
  <si>
    <t>T_ref</t>
  </si>
  <si>
    <t>HoRT_ref</t>
  </si>
  <si>
    <t>symmetrynumber</t>
  </si>
  <si>
    <t>atoms</t>
  </si>
  <si>
    <t>Name of the species</t>
  </si>
  <si>
    <t>Stoichiometric formula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</si>
  <si>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</si>
  <si>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</si>
  <si>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</si>
  <si>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Symmetry number given by DOI: 10.1007/s00214-007-0328-0</t>
  </si>
  <si>
    <t>Type of thermodynamic model. Supported models include IdealGas and Harmonic</t>
  </si>
  <si>
    <t>Location to find atoms. See ase.read for supported formats</t>
  </si>
  <si>
    <t>Vibrational wavenumber in 1/cm</t>
  </si>
  <si>
    <t>IdealGas</t>
  </si>
  <si>
    <t>./N2/CONTCAR</t>
  </si>
  <si>
    <t>./NH3/CONTCAR</t>
  </si>
  <si>
    <t>./H2/CONTCAR</t>
  </si>
  <si>
    <t>Placeholder</t>
  </si>
  <si>
    <t>N2</t>
  </si>
  <si>
    <t>NH3</t>
  </si>
  <si>
    <t>H2</t>
  </si>
  <si>
    <t>N2(S)</t>
  </si>
  <si>
    <t>N(S)</t>
  </si>
  <si>
    <t>H(S)</t>
  </si>
  <si>
    <t>NH3(S)</t>
  </si>
  <si>
    <t>NH2(S)</t>
  </si>
  <si>
    <t>NH(S)</t>
  </si>
  <si>
    <t>TS1_NH3(S)</t>
  </si>
  <si>
    <t>TS2_NH2(S)</t>
  </si>
  <si>
    <t>TS3_NH(S)</t>
  </si>
  <si>
    <t>TS4_N2(S)</t>
  </si>
  <si>
    <t>reaction_str</t>
  </si>
  <si>
    <t>is_adsorption</t>
  </si>
  <si>
    <t>Reaction string</t>
  </si>
  <si>
    <t>If True, the reaction represents adsorption</t>
  </si>
  <si>
    <t>site_density</t>
  </si>
  <si>
    <t>density</t>
  </si>
  <si>
    <t>H2 + 2RU(S) = 2H(S) + 2RU(B)</t>
  </si>
  <si>
    <t>N2 + RU(S)  = N2(S) + RU(B)</t>
  </si>
  <si>
    <t>NH3 + RU(S) = NH3(S) + RU(B)</t>
  </si>
  <si>
    <t>RU(B)</t>
  </si>
  <si>
    <t>RU(S)</t>
  </si>
  <si>
    <t>2N(S) + RU(B) = TS4_N2(S) = N2(S)  +  RU(S)</t>
  </si>
  <si>
    <t>Statistical model to use</t>
  </si>
  <si>
    <t>vib_wavenumber</t>
  </si>
  <si>
    <t>gas</t>
  </si>
  <si>
    <t>terrace</t>
  </si>
  <si>
    <t>bulk</t>
  </si>
  <si>
    <t>Species phase. Should correspond to a row in phases sheet.</t>
  </si>
  <si>
    <t>Name of phase</t>
  </si>
  <si>
    <t>note</t>
  </si>
  <si>
    <t>Optional note describing the phase</t>
  </si>
  <si>
    <t>Bulk density in g/cm3. Only required for StoichiometricSolid</t>
  </si>
  <si>
    <t>Site density in molecule/cm2. Only required for InteractingInterface</t>
  </si>
  <si>
    <t>Type of phase</t>
  </si>
  <si>
    <t>InteractingInterface</t>
  </si>
  <si>
    <t>Ru(0001)</t>
  </si>
  <si>
    <t>Ru Metal</t>
  </si>
  <si>
    <t>phase_type</t>
  </si>
  <si>
    <t>list.phases</t>
  </si>
  <si>
    <t>StoichSolid</t>
  </si>
  <si>
    <t>elements.Ru</t>
  </si>
  <si>
    <t>Number of N atoms in formula</t>
  </si>
  <si>
    <t>Number of H atoms in formula</t>
  </si>
  <si>
    <t>Number of Ru atoms in formula</t>
  </si>
  <si>
    <t>Ru</t>
  </si>
  <si>
    <t>name_i</t>
  </si>
  <si>
    <t>name_j</t>
  </si>
  <si>
    <t>list.intervals</t>
  </si>
  <si>
    <t>list.slopes</t>
  </si>
  <si>
    <t>Name of specie's properties affected by coverage of specie_j</t>
  </si>
  <si>
    <t>Name of specie affecting the properties of specie_i</t>
  </si>
  <si>
    <t>Intervals (in ML) to change slopes.</t>
  </si>
  <si>
    <t>Slopes (in kcal/mol) to use between the intervals</t>
  </si>
  <si>
    <t>slope</t>
  </si>
  <si>
    <t>intercept</t>
  </si>
  <si>
    <t>direction</t>
  </si>
  <si>
    <t>N-H</t>
  </si>
  <si>
    <t>NH-H</t>
  </si>
  <si>
    <t>NH2-H</t>
  </si>
  <si>
    <t>Slope of BEP relationship</t>
  </si>
  <si>
    <t>Intercept of BEP relationship in kcal/mol</t>
  </si>
  <si>
    <t>cleavage</t>
  </si>
  <si>
    <t>Used for BEP relationships. The direction of the elementary step. Supported options are 'synthesis' or 'cleavage'.</t>
  </si>
  <si>
    <t>Direction of BEP relationship. Supported options are 'synthesis' or 'cleavage'.</t>
  </si>
  <si>
    <t>notes</t>
  </si>
  <si>
    <t>Values taken from https://github.com/VlachosGroup/NH3-Matlab-Microkinetic-Model/blob/master/amm_BEP_LSR.m#L79</t>
  </si>
  <si>
    <t>Values taken from https://github.com/VlachosGroup/NH3-Matlab-Microkinetic-Model/blob/master/amm_BEP_LSR.m#L80</t>
  </si>
  <si>
    <t>Values taken from https://github.com/VlachosGroup/NH3-Matlab-Microkinetic-Model/blob/master/amm_BEP_LSR.m#L81</t>
  </si>
  <si>
    <t>NH3(S) + RU(S)= NH2-H = NH2(S) + H(S) + RU(B)</t>
  </si>
  <si>
    <t>NH2(S) + RU(S) = NH-H = NH(S)  + H(S) + RU(B)</t>
  </si>
  <si>
    <t>N2(T)</t>
  </si>
  <si>
    <t>N(T)</t>
  </si>
  <si>
    <t>H(T)</t>
  </si>
  <si>
    <t>NH3(T)</t>
  </si>
  <si>
    <t>NH2(T)</t>
  </si>
  <si>
    <t>NH(T)</t>
  </si>
  <si>
    <t>TS1_NH3(T)</t>
  </si>
  <si>
    <t>TS2_NH2(T)</t>
  </si>
  <si>
    <t>TS3_NH(T)</t>
  </si>
  <si>
    <t>TS4_N2(T)</t>
  </si>
  <si>
    <t>RU(T)</t>
  </si>
  <si>
    <t>step</t>
  </si>
  <si>
    <t>H2 + 2RU(T) = 2H(T) + 2RU(B)</t>
  </si>
  <si>
    <t>N2 + RU(T)  = N2(T) + RU(B)</t>
  </si>
  <si>
    <t>NH3 + RU(T) = NH3(T) + RU(B)</t>
  </si>
  <si>
    <t>NH2(T) + RU(T) = NH-H = NH(T)  + H(T) + RU(B)</t>
  </si>
  <si>
    <t>NH(T)  + RU(T) = N-H = N(T)   + H(T) + RU(B)</t>
  </si>
  <si>
    <t>2N(T) + RU(B) = TS4_N2(T) = N2(T)  +  RU(T)</t>
  </si>
  <si>
    <t>synthesis</t>
  </si>
  <si>
    <t>N(S) + H(S) + RU(B) = N-H = NH(S)  + RU(S)</t>
  </si>
  <si>
    <t>n_sites</t>
  </si>
  <si>
    <t>Number of sites occupied by species. Leave blank for gas species. 1 for monodentate species.</t>
  </si>
  <si>
    <t>Ru(0001) with atoms deleted</t>
  </si>
  <si>
    <t>dict.initial_state.RU(T)</t>
  </si>
  <si>
    <t>dict.initial_state.RU(S)</t>
  </si>
  <si>
    <t>dict.initial_state.NH3</t>
  </si>
  <si>
    <t>beta</t>
  </si>
  <si>
    <t>Temperature exponent for rate constant expression. Typically 0 for adsorption reactions and 1 for surface reactions</t>
  </si>
  <si>
    <t>0</t>
  </si>
  <si>
    <t>1</t>
  </si>
  <si>
    <t>T_low</t>
  </si>
  <si>
    <t>T_high</t>
  </si>
  <si>
    <t>Lower temperature bound to use for NASA polynomial fit</t>
  </si>
  <si>
    <t>Upper temperature bound to use for NASA polynomial fit</t>
  </si>
  <si>
    <t>reactor_type</t>
  </si>
  <si>
    <t>mode</t>
  </si>
  <si>
    <t>V</t>
  </si>
  <si>
    <t>T</t>
  </si>
  <si>
    <t>P</t>
  </si>
  <si>
    <t>cat_abyv</t>
  </si>
  <si>
    <t>end_time</t>
  </si>
  <si>
    <t>flow_rate</t>
  </si>
  <si>
    <t>transient</t>
  </si>
  <si>
    <t>stepping</t>
  </si>
  <si>
    <t>init_step</t>
  </si>
  <si>
    <t>atol</t>
  </si>
  <si>
    <t>rtol</t>
  </si>
  <si>
    <t>output_format</t>
  </si>
  <si>
    <t>cstr</t>
  </si>
  <si>
    <t>isothermal</t>
  </si>
  <si>
    <t>logarithmic</t>
  </si>
  <si>
    <t>csv</t>
  </si>
  <si>
    <t>Type of reactor. Accepted options include 'pfr', 'cstr', 'pfr_0d', 'batch'</t>
  </si>
  <si>
    <t>Mode of operation.</t>
  </si>
  <si>
    <t>Volume of reactor (units correspond to length^3 in units sheet)</t>
  </si>
  <si>
    <t>Temperature of reactor in K</t>
  </si>
  <si>
    <t>Pressure of reactor (units correspond to pressure in units sheet)</t>
  </si>
  <si>
    <t>Catalyst surface area to reactor volume ratio (units correspond to 1/length in units sheet)</t>
  </si>
  <si>
    <t>Time taken to converge (units correspond to time in unit sheet)</t>
  </si>
  <si>
    <t>Flow rate (units correspond to length^3/time in units sheet)</t>
  </si>
  <si>
    <t>If True, transient run data will be saved.</t>
  </si>
  <si>
    <t>Type of time stepping to perform during transient runs.</t>
  </si>
  <si>
    <t>Solver option for initial time step taken. Corresponds to time in units sheet.</t>
  </si>
  <si>
    <t>Solver option for absolute tolerance.</t>
  </si>
  <si>
    <t>Solver option for relative tolerance</t>
  </si>
  <si>
    <t>Format to write output formats. Accepted options are 'dat' and 'csv'.</t>
  </si>
  <si>
    <t>length</t>
  </si>
  <si>
    <t>quantity</t>
  </si>
  <si>
    <t>act_energy</t>
  </si>
  <si>
    <t>mass</t>
  </si>
  <si>
    <t>energy</t>
  </si>
  <si>
    <t>pressure</t>
  </si>
  <si>
    <t>Units for length</t>
  </si>
  <si>
    <t>Units for quantity</t>
  </si>
  <si>
    <t>Units for activation energy</t>
  </si>
  <si>
    <t>Units for mass</t>
  </si>
  <si>
    <t>Units for energies not related to activation energy</t>
  </si>
  <si>
    <t>Units for pressure</t>
  </si>
  <si>
    <t>cm</t>
  </si>
  <si>
    <t>mol</t>
  </si>
  <si>
    <t>kcal/mol</t>
  </si>
  <si>
    <t>g</t>
  </si>
  <si>
    <t>atm</t>
  </si>
  <si>
    <t>kcal</t>
  </si>
  <si>
    <t>A</t>
  </si>
  <si>
    <t>Ea</t>
  </si>
  <si>
    <t>Manually specify pre-exponential constant.</t>
  </si>
  <si>
    <t>Manully specify activation energy in kcal/mol</t>
  </si>
  <si>
    <t>NH3(T) + RU(T) = NH2(T) + H(T) + RU(B)</t>
  </si>
  <si>
    <t>Adsorption reactions typically use beta = 0</t>
  </si>
  <si>
    <t>Specify initial mole fraction of RU(T) species</t>
  </si>
  <si>
    <t>Specify initial mole fraction of RU(S) species</t>
  </si>
  <si>
    <t>Connect InterfacingInterfaces to other phases</t>
  </si>
  <si>
    <t>Specify initial mole fraction of NH3 species</t>
  </si>
  <si>
    <t>Pre-exponential and activation energy set manually</t>
  </si>
  <si>
    <t>Written in the synthesis direction (bonds are formed)</t>
  </si>
  <si>
    <t>Transition state used instead of BEP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</si>
</sst>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  <xf numFmtId="11" fontId="0" fillId="0" borderId="0" xfId="0" applyNumberFormat="1"/>
    <xf numFmtId="49" fontId="0" fillId="0" borderId="0" xfId="0" applyNumberForma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F932-8E59-4309-B8D3-B0D97D611334}">
  <dimension ref="A1:F3"/>
  <sheetViews>
    <sheetView tabSelected="1" workbookViewId="0">
      <selection activeCell="C19" sqref="C19"/>
    </sheetView>
  </sheetViews>
  <sheetFormatPr defaultRowHeight="14.4" x14ac:dyDescent="0.3"/>
  <cols>
    <col min="3" max="3" width="10.77734375" customWidth="1"/>
  </cols>
  <sheetData>
    <row r="1" spans="1:6" x14ac:dyDescent="0.3">
      <c r="A1" s="1" t="s">
        <v>164</v>
      </c>
      <c r="B1" s="1" t="s">
        <v>165</v>
      </c>
      <c r="C1" s="1" t="s">
        <v>166</v>
      </c>
      <c r="D1" s="1" t="s">
        <v>167</v>
      </c>
      <c r="E1" s="1" t="s">
        <v>168</v>
      </c>
      <c r="F1" s="1" t="s">
        <v>169</v>
      </c>
    </row>
    <row r="2" spans="1:6" x14ac:dyDescent="0.3">
      <c r="A2" s="6" t="s">
        <v>170</v>
      </c>
      <c r="B2" s="6" t="s">
        <v>171</v>
      </c>
      <c r="C2" s="6" t="s">
        <v>172</v>
      </c>
      <c r="D2" s="6" t="s">
        <v>173</v>
      </c>
      <c r="E2" s="6" t="s">
        <v>174</v>
      </c>
      <c r="F2" s="6" t="s">
        <v>175</v>
      </c>
    </row>
    <row r="3" spans="1:6" x14ac:dyDescent="0.3">
      <c r="A3" t="s">
        <v>176</v>
      </c>
      <c r="B3" t="s">
        <v>177</v>
      </c>
      <c r="C3" t="s">
        <v>178</v>
      </c>
      <c r="D3" t="s">
        <v>179</v>
      </c>
      <c r="E3" t="s">
        <v>181</v>
      </c>
      <c r="F3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740C-BBBA-4550-A14F-BA7A8AC6E618}">
  <dimension ref="A1:BD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6" sqref="C16"/>
    </sheetView>
  </sheetViews>
  <sheetFormatPr defaultRowHeight="14.4" x14ac:dyDescent="0.3"/>
  <cols>
    <col min="1" max="1" width="19.33203125" bestFit="1" customWidth="1"/>
    <col min="2" max="2" width="11.5546875" bestFit="1" customWidth="1"/>
    <col min="3" max="3" width="11.6640625" bestFit="1" customWidth="1"/>
    <col min="4" max="4" width="11.6640625" customWidth="1"/>
    <col min="6" max="6" width="11.33203125" bestFit="1" customWidth="1"/>
    <col min="7" max="7" width="14.109375" customWidth="1"/>
    <col min="8" max="8" width="16" customWidth="1"/>
    <col min="9" max="9" width="15.5546875" style="3" bestFit="1" customWidth="1"/>
    <col min="10" max="10" width="36.109375" customWidth="1"/>
    <col min="11" max="11" width="9.5546875" bestFit="1" customWidth="1"/>
    <col min="12" max="12" width="9.33203125" bestFit="1" customWidth="1"/>
  </cols>
  <sheetData>
    <row r="1" spans="1:56" x14ac:dyDescent="0.3">
      <c r="A1" s="1" t="s">
        <v>0</v>
      </c>
      <c r="B1" s="1" t="s">
        <v>6</v>
      </c>
      <c r="C1" s="1" t="s">
        <v>4</v>
      </c>
      <c r="D1" s="1" t="s">
        <v>68</v>
      </c>
      <c r="E1" s="1" t="s">
        <v>7</v>
      </c>
      <c r="F1" s="1" t="s">
        <v>8</v>
      </c>
      <c r="G1" s="1" t="s">
        <v>2</v>
      </c>
      <c r="H1" s="1" t="s">
        <v>9</v>
      </c>
      <c r="I1" s="1" t="s">
        <v>5</v>
      </c>
      <c r="J1" s="1" t="s">
        <v>10</v>
      </c>
      <c r="K1" s="1" t="s">
        <v>51</v>
      </c>
      <c r="L1" s="1" t="s">
        <v>51</v>
      </c>
      <c r="M1" s="1" t="s">
        <v>51</v>
      </c>
      <c r="N1" s="1" t="s">
        <v>51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3">
      <c r="A2" s="6" t="s">
        <v>11</v>
      </c>
      <c r="B2" s="6" t="s">
        <v>12</v>
      </c>
      <c r="C2" s="6" t="s">
        <v>12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19</v>
      </c>
      <c r="M2" s="6" t="s">
        <v>19</v>
      </c>
      <c r="N2" s="6" t="s">
        <v>19</v>
      </c>
      <c r="AQ2" s="1"/>
    </row>
    <row r="3" spans="1:56" x14ac:dyDescent="0.3">
      <c r="A3" t="s">
        <v>25</v>
      </c>
      <c r="B3" s="2">
        <v>2</v>
      </c>
      <c r="C3" s="2">
        <v>0</v>
      </c>
      <c r="D3" s="2">
        <v>0</v>
      </c>
      <c r="E3" s="2">
        <v>298.14999999999998</v>
      </c>
      <c r="F3">
        <v>0</v>
      </c>
      <c r="G3">
        <v>-16.63</v>
      </c>
      <c r="H3">
        <v>2</v>
      </c>
      <c r="I3" t="s">
        <v>20</v>
      </c>
      <c r="J3" t="s">
        <v>21</v>
      </c>
      <c r="K3">
        <v>2744</v>
      </c>
    </row>
    <row r="4" spans="1:56" x14ac:dyDescent="0.3">
      <c r="A4" t="s">
        <v>26</v>
      </c>
      <c r="B4" s="2">
        <v>1</v>
      </c>
      <c r="C4" s="2">
        <v>3</v>
      </c>
      <c r="D4" s="2">
        <v>0</v>
      </c>
      <c r="E4" s="2">
        <v>298.14999999999998</v>
      </c>
      <c r="F4">
        <v>-18.380253106718484</v>
      </c>
      <c r="G4">
        <v>-19.54</v>
      </c>
      <c r="H4">
        <v>3</v>
      </c>
      <c r="I4" t="s">
        <v>20</v>
      </c>
      <c r="J4" t="s">
        <v>22</v>
      </c>
      <c r="K4">
        <v>3534</v>
      </c>
      <c r="L4">
        <v>3464</v>
      </c>
      <c r="M4">
        <v>1765</v>
      </c>
      <c r="N4">
        <v>1139</v>
      </c>
    </row>
    <row r="5" spans="1:56" x14ac:dyDescent="0.3">
      <c r="A5" t="s">
        <v>27</v>
      </c>
      <c r="B5" s="2">
        <v>0</v>
      </c>
      <c r="C5" s="2">
        <v>2</v>
      </c>
      <c r="D5" s="2">
        <v>0</v>
      </c>
      <c r="E5" s="2">
        <v>298.14999999999998</v>
      </c>
      <c r="F5">
        <v>0</v>
      </c>
      <c r="G5" s="3">
        <v>-6.77</v>
      </c>
      <c r="H5">
        <v>2</v>
      </c>
      <c r="I5" t="s">
        <v>20</v>
      </c>
      <c r="J5" t="s">
        <v>23</v>
      </c>
      <c r="K5">
        <v>4342</v>
      </c>
    </row>
    <row r="6" spans="1:56" x14ac:dyDescent="0.3">
      <c r="A6" t="s">
        <v>72</v>
      </c>
      <c r="B6" s="2">
        <v>0</v>
      </c>
      <c r="C6" s="2">
        <v>0</v>
      </c>
      <c r="D6" s="2">
        <v>1</v>
      </c>
      <c r="E6" s="2">
        <v>298.14999999999998</v>
      </c>
      <c r="F6" s="3">
        <v>0</v>
      </c>
      <c r="G6" s="3"/>
      <c r="I6" t="s">
        <v>24</v>
      </c>
    </row>
    <row r="7" spans="1:56" x14ac:dyDescent="0.3">
      <c r="B7" s="2"/>
      <c r="C7" s="2"/>
      <c r="D7" s="2"/>
      <c r="E7" s="2"/>
      <c r="F7" s="3"/>
      <c r="G7" s="3"/>
      <c r="I7"/>
    </row>
    <row r="8" spans="1:56" x14ac:dyDescent="0.3">
      <c r="B8" s="2"/>
      <c r="C8" s="2"/>
      <c r="D8" s="2"/>
      <c r="E8" s="2"/>
      <c r="F8" s="3"/>
      <c r="G8" s="3"/>
      <c r="I8"/>
    </row>
    <row r="9" spans="1:56" x14ac:dyDescent="0.3">
      <c r="B9" s="2"/>
      <c r="C9" s="2"/>
      <c r="D9" s="2"/>
      <c r="E9" s="2"/>
      <c r="F9" s="3"/>
      <c r="G9" s="3"/>
      <c r="I9"/>
    </row>
    <row r="10" spans="1:56" x14ac:dyDescent="0.3">
      <c r="B10" s="2"/>
      <c r="C10" s="2"/>
      <c r="D10" s="2"/>
      <c r="E10" s="2"/>
      <c r="F10" s="3"/>
      <c r="G10" s="3"/>
      <c r="I10"/>
    </row>
    <row r="11" spans="1:56" x14ac:dyDescent="0.3">
      <c r="B11" s="2"/>
      <c r="C11" s="2"/>
      <c r="D11" s="2"/>
      <c r="E11" s="2"/>
      <c r="F11" s="3"/>
      <c r="G11" s="3"/>
      <c r="I11"/>
    </row>
    <row r="12" spans="1:56" x14ac:dyDescent="0.3">
      <c r="B12" s="2"/>
      <c r="C12" s="2"/>
      <c r="D12" s="2"/>
      <c r="E12" s="2"/>
      <c r="F12" s="3"/>
      <c r="G12" s="3"/>
      <c r="H12" s="2"/>
    </row>
    <row r="13" spans="1:56" x14ac:dyDescent="0.3">
      <c r="B13" s="2"/>
      <c r="C13" s="2"/>
      <c r="D13" s="2"/>
      <c r="E13" s="2"/>
      <c r="F13" s="3"/>
      <c r="G13" s="3"/>
      <c r="H13" s="2"/>
    </row>
    <row r="14" spans="1:56" x14ac:dyDescent="0.3">
      <c r="B14" s="2"/>
      <c r="C14" s="2"/>
      <c r="D14" s="2"/>
      <c r="E14" s="2"/>
      <c r="F14" s="3"/>
      <c r="G14" s="3"/>
      <c r="H14" s="2"/>
    </row>
    <row r="15" spans="1:56" x14ac:dyDescent="0.3">
      <c r="B15" s="2"/>
      <c r="C15" s="2"/>
      <c r="D15" s="2"/>
      <c r="E15" s="2"/>
      <c r="F15" s="3"/>
      <c r="G15" s="3"/>
      <c r="H15" s="2"/>
    </row>
    <row r="16" spans="1:56" x14ac:dyDescent="0.3">
      <c r="B16" s="2"/>
      <c r="C16" s="2"/>
      <c r="D16" s="2"/>
      <c r="E16" s="2"/>
      <c r="F16" s="3"/>
      <c r="G16" s="3"/>
      <c r="H16" s="2"/>
    </row>
    <row r="17" spans="2:8" x14ac:dyDescent="0.3">
      <c r="B17" s="2"/>
      <c r="C17" s="2"/>
      <c r="D17" s="2"/>
      <c r="E17" s="2"/>
      <c r="F17" s="3"/>
      <c r="G17" s="3"/>
      <c r="H17" s="2"/>
    </row>
    <row r="18" spans="2:8" x14ac:dyDescent="0.3">
      <c r="B18" s="2"/>
      <c r="C18" s="2"/>
      <c r="D18" s="2"/>
      <c r="E18" s="2"/>
      <c r="F18" s="3"/>
      <c r="G18" s="3"/>
      <c r="H18" s="2"/>
    </row>
    <row r="19" spans="2:8" x14ac:dyDescent="0.3">
      <c r="B19" s="2"/>
      <c r="C19" s="2"/>
      <c r="D19" s="2"/>
      <c r="E19" s="2"/>
      <c r="F19" s="3"/>
      <c r="G19" s="3"/>
      <c r="H19" s="2"/>
    </row>
    <row r="20" spans="2:8" x14ac:dyDescent="0.3">
      <c r="B20" s="2"/>
      <c r="C20" s="2"/>
      <c r="D20" s="2"/>
      <c r="E20" s="2"/>
      <c r="F20" s="3"/>
      <c r="G20" s="3"/>
      <c r="H20" s="2"/>
    </row>
    <row r="21" spans="2:8" x14ac:dyDescent="0.3">
      <c r="B21" s="2"/>
      <c r="C21" s="2"/>
      <c r="D21" s="2"/>
      <c r="E21" s="2"/>
      <c r="F21" s="3"/>
      <c r="G21" s="3"/>
      <c r="H21" s="2"/>
    </row>
    <row r="22" spans="2:8" x14ac:dyDescent="0.3">
      <c r="B22" s="2"/>
      <c r="C22" s="2"/>
      <c r="D22" s="2"/>
      <c r="E22" s="2"/>
      <c r="F22" s="3"/>
      <c r="G22" s="3"/>
      <c r="H22" s="2"/>
    </row>
    <row r="23" spans="2:8" x14ac:dyDescent="0.3">
      <c r="B23" s="2"/>
      <c r="C23" s="2"/>
      <c r="D23" s="2"/>
      <c r="E23" s="2"/>
      <c r="F23" s="3"/>
      <c r="G23" s="3"/>
      <c r="H23" s="2"/>
    </row>
    <row r="24" spans="2:8" x14ac:dyDescent="0.3">
      <c r="B24" s="2"/>
      <c r="C24" s="2"/>
      <c r="D24" s="2"/>
      <c r="E24" s="2"/>
      <c r="F24" s="3"/>
      <c r="G24" s="3"/>
      <c r="H24" s="2"/>
    </row>
    <row r="25" spans="2:8" x14ac:dyDescent="0.3">
      <c r="B25" s="2"/>
      <c r="C25" s="2"/>
      <c r="D25" s="2"/>
      <c r="E25" s="2"/>
      <c r="F25" s="3"/>
      <c r="G25" s="3"/>
      <c r="H25" s="2"/>
    </row>
    <row r="26" spans="2:8" x14ac:dyDescent="0.3">
      <c r="B26" s="2"/>
      <c r="C26" s="2"/>
      <c r="D26" s="2"/>
      <c r="E26" s="2"/>
      <c r="F26" s="3"/>
      <c r="G26" s="3"/>
      <c r="H26" s="2"/>
    </row>
    <row r="27" spans="2:8" x14ac:dyDescent="0.3">
      <c r="B27" s="2"/>
      <c r="C27" s="2"/>
      <c r="D27" s="2"/>
      <c r="E27" s="2"/>
      <c r="F27" s="3"/>
      <c r="G27" s="3"/>
      <c r="H27" s="2"/>
    </row>
    <row r="28" spans="2:8" x14ac:dyDescent="0.3">
      <c r="B28" s="2"/>
      <c r="C28" s="2"/>
      <c r="D28" s="2"/>
      <c r="E28" s="2"/>
      <c r="F28" s="3"/>
      <c r="G28" s="3"/>
      <c r="H28" s="2"/>
    </row>
    <row r="29" spans="2:8" x14ac:dyDescent="0.3">
      <c r="B29" s="2"/>
      <c r="C29" s="2"/>
      <c r="D29" s="2"/>
      <c r="E29" s="2"/>
      <c r="F29" s="3"/>
      <c r="G29" s="3"/>
      <c r="H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63"/>
  <sheetViews>
    <sheetView zoomScale="175" zoomScaleNormal="1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X9" sqref="X9"/>
    </sheetView>
  </sheetViews>
  <sheetFormatPr defaultRowHeight="14.4" x14ac:dyDescent="0.3"/>
  <cols>
    <col min="1" max="1" width="10.5546875" customWidth="1"/>
    <col min="2" max="2" width="11.5546875" bestFit="1" customWidth="1"/>
    <col min="3" max="3" width="11.6640625" bestFit="1" customWidth="1"/>
    <col min="4" max="4" width="11.6640625" customWidth="1"/>
    <col min="9" max="9" width="16" bestFit="1" customWidth="1"/>
    <col min="10" max="11" width="16" customWidth="1"/>
    <col min="12" max="12" width="15.44140625" bestFit="1" customWidth="1"/>
    <col min="63" max="63" width="13.5546875" bestFit="1" customWidth="1"/>
  </cols>
  <sheetData>
    <row r="1" spans="1:73" x14ac:dyDescent="0.3">
      <c r="A1" s="1" t="s">
        <v>0</v>
      </c>
      <c r="B1" s="1" t="s">
        <v>6</v>
      </c>
      <c r="C1" s="1" t="s">
        <v>4</v>
      </c>
      <c r="D1" s="1" t="s">
        <v>68</v>
      </c>
      <c r="E1" s="1" t="s">
        <v>1</v>
      </c>
      <c r="F1" s="1" t="s">
        <v>118</v>
      </c>
      <c r="G1" s="1" t="s">
        <v>128</v>
      </c>
      <c r="H1" s="1" t="s">
        <v>129</v>
      </c>
      <c r="I1" s="1" t="s">
        <v>5</v>
      </c>
      <c r="J1" s="1" t="s">
        <v>9</v>
      </c>
      <c r="K1" s="1" t="s">
        <v>10</v>
      </c>
      <c r="L1" s="1" t="s">
        <v>2</v>
      </c>
      <c r="M1" s="1" t="s">
        <v>51</v>
      </c>
      <c r="N1" s="1" t="s">
        <v>51</v>
      </c>
      <c r="O1" s="1" t="s">
        <v>51</v>
      </c>
      <c r="P1" s="1" t="s">
        <v>51</v>
      </c>
      <c r="Q1" s="1" t="s">
        <v>51</v>
      </c>
      <c r="R1" s="1" t="s">
        <v>51</v>
      </c>
      <c r="S1" s="1" t="s">
        <v>51</v>
      </c>
      <c r="T1" s="1" t="s">
        <v>51</v>
      </c>
      <c r="U1" s="1" t="s">
        <v>51</v>
      </c>
      <c r="V1" s="1" t="s">
        <v>51</v>
      </c>
      <c r="W1" s="1" t="s">
        <v>51</v>
      </c>
      <c r="X1" s="1" t="s">
        <v>51</v>
      </c>
      <c r="Y1" s="1"/>
      <c r="Z1" s="1"/>
      <c r="AA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3" ht="31.5" customHeight="1" x14ac:dyDescent="0.3">
      <c r="A2" s="6" t="s">
        <v>11</v>
      </c>
      <c r="B2" s="6" t="s">
        <v>69</v>
      </c>
      <c r="C2" s="6" t="s">
        <v>70</v>
      </c>
      <c r="D2" s="6" t="s">
        <v>71</v>
      </c>
      <c r="E2" s="7" t="s">
        <v>55</v>
      </c>
      <c r="F2" s="7" t="s">
        <v>119</v>
      </c>
      <c r="G2" s="7" t="s">
        <v>130</v>
      </c>
      <c r="H2" s="7" t="s">
        <v>131</v>
      </c>
      <c r="I2" s="6" t="s">
        <v>50</v>
      </c>
      <c r="J2" s="6" t="s">
        <v>16</v>
      </c>
      <c r="K2" s="6" t="s">
        <v>18</v>
      </c>
      <c r="L2" s="6" t="s">
        <v>15</v>
      </c>
      <c r="M2" s="6" t="s">
        <v>19</v>
      </c>
      <c r="N2" s="6" t="s">
        <v>19</v>
      </c>
      <c r="O2" s="6" t="s">
        <v>19</v>
      </c>
      <c r="P2" s="6" t="s">
        <v>19</v>
      </c>
      <c r="Q2" s="6" t="s">
        <v>19</v>
      </c>
      <c r="R2" s="6" t="s">
        <v>19</v>
      </c>
      <c r="S2" s="6" t="s">
        <v>19</v>
      </c>
      <c r="T2" s="6" t="s">
        <v>19</v>
      </c>
      <c r="U2" s="6" t="s">
        <v>19</v>
      </c>
      <c r="V2" s="6" t="s">
        <v>19</v>
      </c>
      <c r="W2" s="6" t="s">
        <v>19</v>
      </c>
      <c r="X2" s="6" t="s">
        <v>19</v>
      </c>
      <c r="Y2" s="1"/>
      <c r="Z2" s="1"/>
      <c r="AA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x14ac:dyDescent="0.3">
      <c r="A3" t="s">
        <v>25</v>
      </c>
      <c r="B3">
        <v>2</v>
      </c>
      <c r="E3" t="s">
        <v>52</v>
      </c>
      <c r="G3">
        <v>300</v>
      </c>
      <c r="H3">
        <v>1000</v>
      </c>
      <c r="I3" t="s">
        <v>20</v>
      </c>
      <c r="J3">
        <v>2</v>
      </c>
      <c r="K3" t="s">
        <v>21</v>
      </c>
      <c r="L3" s="4">
        <v>-16.63</v>
      </c>
      <c r="M3" s="4">
        <v>2744</v>
      </c>
      <c r="N3" s="4"/>
      <c r="O3" s="4"/>
      <c r="P3" s="4"/>
      <c r="Q3" s="5"/>
      <c r="R3" s="5"/>
      <c r="S3" s="5"/>
      <c r="T3" s="5"/>
      <c r="U3" s="5"/>
      <c r="V3" s="5"/>
      <c r="W3" s="5"/>
      <c r="X3" s="5"/>
      <c r="Y3" s="1"/>
      <c r="Z3" s="1"/>
      <c r="AA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3" x14ac:dyDescent="0.3">
      <c r="A4" t="s">
        <v>26</v>
      </c>
      <c r="B4">
        <v>1</v>
      </c>
      <c r="C4">
        <v>3</v>
      </c>
      <c r="E4" t="s">
        <v>52</v>
      </c>
      <c r="G4">
        <v>300</v>
      </c>
      <c r="H4">
        <v>1000</v>
      </c>
      <c r="I4" t="s">
        <v>20</v>
      </c>
      <c r="J4">
        <v>3</v>
      </c>
      <c r="K4" t="s">
        <v>22</v>
      </c>
      <c r="L4" s="4">
        <v>-19.54</v>
      </c>
      <c r="M4" s="4">
        <v>3534</v>
      </c>
      <c r="N4" s="4">
        <v>3464</v>
      </c>
      <c r="O4" s="4">
        <v>1765</v>
      </c>
      <c r="P4" s="4">
        <v>1139</v>
      </c>
      <c r="Q4" s="5"/>
      <c r="R4" s="5"/>
      <c r="S4" s="5"/>
      <c r="T4" s="5"/>
      <c r="U4" s="5"/>
      <c r="V4" s="5"/>
      <c r="W4" s="5"/>
      <c r="X4" s="5"/>
      <c r="Y4" s="1"/>
      <c r="Z4" s="1"/>
      <c r="AA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3" x14ac:dyDescent="0.3">
      <c r="A5" t="s">
        <v>27</v>
      </c>
      <c r="C5">
        <v>2</v>
      </c>
      <c r="E5" t="s">
        <v>52</v>
      </c>
      <c r="G5">
        <v>300</v>
      </c>
      <c r="H5">
        <v>1000</v>
      </c>
      <c r="I5" t="s">
        <v>20</v>
      </c>
      <c r="J5">
        <v>2</v>
      </c>
      <c r="K5" t="s">
        <v>23</v>
      </c>
      <c r="L5" s="4">
        <v>-6.77</v>
      </c>
      <c r="M5" s="4">
        <v>4342</v>
      </c>
      <c r="N5" s="4"/>
      <c r="O5" s="4"/>
      <c r="P5" s="4"/>
      <c r="Q5" s="5"/>
      <c r="R5" s="5"/>
      <c r="S5" s="5"/>
      <c r="T5" s="5"/>
      <c r="U5" s="5"/>
      <c r="V5" s="5"/>
      <c r="W5" s="5"/>
      <c r="X5" s="5"/>
      <c r="Y5" s="1"/>
      <c r="Z5" s="1"/>
      <c r="AA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3" x14ac:dyDescent="0.3">
      <c r="A6" t="s">
        <v>98</v>
      </c>
      <c r="B6">
        <v>2</v>
      </c>
      <c r="E6" t="s">
        <v>53</v>
      </c>
      <c r="F6">
        <v>1</v>
      </c>
      <c r="G6">
        <v>300</v>
      </c>
      <c r="H6">
        <v>1000</v>
      </c>
      <c r="I6" t="s">
        <v>3</v>
      </c>
      <c r="L6" s="4">
        <v>-17.239999999999952</v>
      </c>
      <c r="M6" s="4">
        <v>2197.19</v>
      </c>
      <c r="N6" s="4">
        <v>360.41500000000002</v>
      </c>
      <c r="O6" s="4">
        <v>347.34300000000002</v>
      </c>
      <c r="P6" s="4">
        <v>335.67399999999998</v>
      </c>
      <c r="Q6" s="4">
        <v>62.076000000000001</v>
      </c>
      <c r="R6" s="4">
        <v>32.179400000000001</v>
      </c>
      <c r="S6" s="4"/>
      <c r="T6" s="4"/>
      <c r="U6" s="4"/>
      <c r="V6" s="4"/>
      <c r="W6" s="4"/>
      <c r="X6" s="4"/>
      <c r="Y6" s="1"/>
      <c r="Z6" s="1"/>
      <c r="AA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</row>
    <row r="7" spans="1:73" x14ac:dyDescent="0.3">
      <c r="A7" t="s">
        <v>99</v>
      </c>
      <c r="B7">
        <v>1</v>
      </c>
      <c r="E7" t="s">
        <v>53</v>
      </c>
      <c r="F7">
        <v>1</v>
      </c>
      <c r="G7">
        <v>300</v>
      </c>
      <c r="H7">
        <v>1000</v>
      </c>
      <c r="I7" t="s">
        <v>3</v>
      </c>
      <c r="L7" s="4">
        <v>-9.339999999999975</v>
      </c>
      <c r="M7" s="4">
        <v>549.10500000000002</v>
      </c>
      <c r="N7" s="4">
        <v>538.55999999999995</v>
      </c>
      <c r="O7" s="4">
        <v>504.32299999999998</v>
      </c>
      <c r="P7" s="4">
        <v>475.80500000000001</v>
      </c>
      <c r="Q7" s="4">
        <v>459.08100000000002</v>
      </c>
      <c r="R7" s="4">
        <v>410.01799999999997</v>
      </c>
      <c r="S7" s="4"/>
      <c r="T7" s="4"/>
      <c r="U7" s="4"/>
      <c r="V7" s="4"/>
      <c r="W7" s="4"/>
      <c r="X7" s="4"/>
      <c r="Y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L7" s="1"/>
      <c r="BM7" s="1"/>
      <c r="BN7" s="1"/>
      <c r="BO7" s="1"/>
      <c r="BP7" s="1"/>
      <c r="BQ7" s="1"/>
      <c r="BR7" s="1"/>
      <c r="BS7" s="1"/>
      <c r="BT7" s="1"/>
      <c r="BU7" s="1"/>
    </row>
    <row r="8" spans="1:73" x14ac:dyDescent="0.3">
      <c r="A8" t="s">
        <v>100</v>
      </c>
      <c r="C8">
        <v>1</v>
      </c>
      <c r="E8" t="s">
        <v>53</v>
      </c>
      <c r="F8">
        <v>1</v>
      </c>
      <c r="G8">
        <v>300</v>
      </c>
      <c r="H8">
        <v>1000</v>
      </c>
      <c r="I8" t="s">
        <v>3</v>
      </c>
      <c r="L8" s="4">
        <v>-4</v>
      </c>
      <c r="M8" s="4">
        <v>1003.51</v>
      </c>
      <c r="N8" s="4">
        <v>625.54999999999995</v>
      </c>
      <c r="O8" s="4">
        <v>616.29</v>
      </c>
      <c r="P8" s="4"/>
      <c r="Q8" s="4"/>
      <c r="R8" s="4"/>
      <c r="S8" s="4"/>
      <c r="T8" s="4"/>
      <c r="U8" s="4"/>
      <c r="V8" s="4"/>
      <c r="W8" s="4"/>
      <c r="X8" s="4"/>
      <c r="Y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L8" s="1"/>
      <c r="BM8" s="1"/>
      <c r="BN8" s="1"/>
      <c r="BO8" s="1"/>
      <c r="BP8" s="1"/>
      <c r="BQ8" s="1"/>
      <c r="BR8" s="1"/>
      <c r="BS8" s="1"/>
      <c r="BT8" s="1"/>
      <c r="BU8" s="1"/>
    </row>
    <row r="9" spans="1:73" x14ac:dyDescent="0.3">
      <c r="A9" t="s">
        <v>101</v>
      </c>
      <c r="B9">
        <v>1</v>
      </c>
      <c r="C9">
        <v>3</v>
      </c>
      <c r="E9" t="s">
        <v>53</v>
      </c>
      <c r="F9">
        <v>1</v>
      </c>
      <c r="G9">
        <v>300</v>
      </c>
      <c r="H9">
        <v>1000</v>
      </c>
      <c r="I9" t="s">
        <v>3</v>
      </c>
      <c r="L9" s="4">
        <v>-20.42999999999995</v>
      </c>
      <c r="M9" s="4">
        <v>3491.0891299999998</v>
      </c>
      <c r="N9" s="4">
        <v>3488.8194899999999</v>
      </c>
      <c r="O9" s="4">
        <v>3364.5232299999998</v>
      </c>
      <c r="P9" s="4">
        <v>1583.5157099999999</v>
      </c>
      <c r="Q9" s="4">
        <v>1582.0703000000001</v>
      </c>
      <c r="R9" s="4">
        <v>1124.22477</v>
      </c>
      <c r="S9" s="4">
        <v>570.21231</v>
      </c>
      <c r="T9" s="4">
        <v>567.22147099999995</v>
      </c>
      <c r="U9" s="4">
        <v>333.08962400000001</v>
      </c>
      <c r="V9" s="4">
        <v>122.859345</v>
      </c>
      <c r="W9" s="4">
        <v>83.828554999999994</v>
      </c>
      <c r="X9" s="4">
        <v>70.625114999999994</v>
      </c>
      <c r="Y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L9" s="1"/>
      <c r="BM9" s="1"/>
      <c r="BN9" s="1"/>
      <c r="BO9" s="1"/>
      <c r="BP9" s="1"/>
      <c r="BQ9" s="1"/>
      <c r="BR9" s="1"/>
      <c r="BS9" s="1"/>
      <c r="BT9" s="1"/>
      <c r="BU9" s="1"/>
    </row>
    <row r="10" spans="1:73" x14ac:dyDescent="0.3">
      <c r="A10" t="s">
        <v>102</v>
      </c>
      <c r="B10">
        <v>1</v>
      </c>
      <c r="C10">
        <v>2</v>
      </c>
      <c r="E10" t="s">
        <v>53</v>
      </c>
      <c r="F10">
        <v>1</v>
      </c>
      <c r="G10">
        <v>300</v>
      </c>
      <c r="H10">
        <v>1000</v>
      </c>
      <c r="I10" t="s">
        <v>3</v>
      </c>
      <c r="L10" s="4">
        <v>-16.589999999999975</v>
      </c>
      <c r="M10" s="4">
        <v>3469.3003399999998</v>
      </c>
      <c r="N10" s="4">
        <v>3381.05197</v>
      </c>
      <c r="O10" s="4">
        <v>1503.01629</v>
      </c>
      <c r="P10" s="4">
        <v>698.86880399999995</v>
      </c>
      <c r="Q10" s="4">
        <v>625.59609399999999</v>
      </c>
      <c r="R10" s="4">
        <v>615.93978300000003</v>
      </c>
      <c r="S10" s="4">
        <v>475.130224</v>
      </c>
      <c r="T10" s="4">
        <v>298.12000999999998</v>
      </c>
      <c r="U10" s="4">
        <v>153.25013899999999</v>
      </c>
      <c r="V10" s="4"/>
      <c r="W10" s="4"/>
      <c r="X10" s="4"/>
      <c r="Y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L10" s="1"/>
      <c r="BM10" s="1"/>
      <c r="BN10" s="1"/>
      <c r="BO10" s="1"/>
      <c r="BP10" s="1"/>
      <c r="BQ10" s="1"/>
      <c r="BR10" s="1"/>
      <c r="BS10" s="1"/>
      <c r="BT10" s="1"/>
      <c r="BU10" s="1"/>
    </row>
    <row r="11" spans="1:73" x14ac:dyDescent="0.3">
      <c r="A11" t="s">
        <v>103</v>
      </c>
      <c r="B11">
        <v>1</v>
      </c>
      <c r="C11">
        <v>1</v>
      </c>
      <c r="E11" t="s">
        <v>53</v>
      </c>
      <c r="F11">
        <v>1</v>
      </c>
      <c r="G11">
        <v>300</v>
      </c>
      <c r="H11">
        <v>1000</v>
      </c>
      <c r="I11" t="s">
        <v>3</v>
      </c>
      <c r="L11" s="4">
        <v>-13.20999999999998</v>
      </c>
      <c r="M11" s="4">
        <v>3403.12878</v>
      </c>
      <c r="N11" s="4">
        <v>718.17758800000001</v>
      </c>
      <c r="O11" s="4">
        <v>710.58051999999998</v>
      </c>
      <c r="P11" s="4">
        <v>528.52565900000002</v>
      </c>
      <c r="Q11" s="4">
        <v>415.19586900000002</v>
      </c>
      <c r="R11" s="4">
        <v>410.13079699999997</v>
      </c>
      <c r="S11" s="4"/>
      <c r="T11" s="4"/>
      <c r="U11" s="4"/>
      <c r="V11" s="4"/>
      <c r="W11" s="4"/>
      <c r="X11" s="4"/>
      <c r="Y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L11" s="1"/>
      <c r="BM11" s="1"/>
      <c r="BN11" s="1"/>
      <c r="BO11" s="1"/>
      <c r="BP11" s="1"/>
      <c r="BQ11" s="1"/>
      <c r="BR11" s="1"/>
      <c r="BS11" s="1"/>
      <c r="BT11" s="1"/>
      <c r="BU11" s="1"/>
    </row>
    <row r="12" spans="1:73" x14ac:dyDescent="0.3">
      <c r="A12" t="s">
        <v>104</v>
      </c>
      <c r="B12">
        <v>1</v>
      </c>
      <c r="C12">
        <v>3</v>
      </c>
      <c r="F12">
        <v>1</v>
      </c>
      <c r="G12">
        <v>300</v>
      </c>
      <c r="H12">
        <v>1000</v>
      </c>
      <c r="I12" t="s">
        <v>3</v>
      </c>
      <c r="L12" s="4">
        <f>L9+1.19</f>
        <v>-19.239999999999949</v>
      </c>
      <c r="M12" s="4">
        <v>3453.4106299999999</v>
      </c>
      <c r="N12" s="4">
        <v>3355.6699199999998</v>
      </c>
      <c r="O12" s="4">
        <v>1723.84977</v>
      </c>
      <c r="P12" s="4">
        <v>1487.9548400000001</v>
      </c>
      <c r="Q12" s="4">
        <v>959.15072299999997</v>
      </c>
      <c r="R12" s="4">
        <v>888.94619799999998</v>
      </c>
      <c r="S12" s="4">
        <v>594.08943899999997</v>
      </c>
      <c r="T12" s="4">
        <v>428.43113599999998</v>
      </c>
      <c r="U12" s="4">
        <v>227.032386</v>
      </c>
      <c r="V12" s="4">
        <v>206.046727</v>
      </c>
      <c r="W12" s="4">
        <v>142.13585599999999</v>
      </c>
      <c r="X12" s="4"/>
      <c r="Y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L12" s="1"/>
      <c r="BM12" s="1"/>
      <c r="BN12" s="1"/>
      <c r="BO12" s="1"/>
      <c r="BP12" s="1"/>
      <c r="BQ12" s="1"/>
      <c r="BR12" s="1"/>
      <c r="BS12" s="1"/>
      <c r="BT12" s="1"/>
      <c r="BU12" s="1"/>
    </row>
    <row r="13" spans="1:73" x14ac:dyDescent="0.3">
      <c r="A13" t="s">
        <v>105</v>
      </c>
      <c r="B13">
        <v>1</v>
      </c>
      <c r="C13">
        <v>2</v>
      </c>
      <c r="F13">
        <v>1</v>
      </c>
      <c r="G13">
        <v>300</v>
      </c>
      <c r="H13">
        <v>1000</v>
      </c>
      <c r="I13" t="s">
        <v>3</v>
      </c>
      <c r="L13" s="4">
        <f>L10+0.72</f>
        <v>-15.869999999999974</v>
      </c>
      <c r="M13" s="4">
        <v>3426.4448400000001</v>
      </c>
      <c r="N13" s="4">
        <v>1293.72327</v>
      </c>
      <c r="O13" s="4">
        <v>922.83076800000003</v>
      </c>
      <c r="P13" s="4">
        <v>660.96659799999998</v>
      </c>
      <c r="Q13" s="4">
        <v>525.59512400000006</v>
      </c>
      <c r="R13" s="4">
        <v>496.83726300000001</v>
      </c>
      <c r="S13" s="4">
        <v>330.67445900000001</v>
      </c>
      <c r="T13" s="4">
        <v>290.27800500000001</v>
      </c>
      <c r="U13" s="4"/>
      <c r="V13" s="4"/>
      <c r="W13" s="4"/>
      <c r="X13" s="4"/>
      <c r="Y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L13" s="1"/>
      <c r="BM13" s="1"/>
      <c r="BN13" s="1"/>
      <c r="BO13" s="1"/>
      <c r="BP13" s="1"/>
      <c r="BQ13" s="1"/>
      <c r="BR13" s="1"/>
      <c r="BS13" s="1"/>
      <c r="BT13" s="1"/>
      <c r="BU13" s="1"/>
    </row>
    <row r="14" spans="1:73" x14ac:dyDescent="0.3">
      <c r="A14" t="s">
        <v>106</v>
      </c>
      <c r="B14">
        <v>1</v>
      </c>
      <c r="C14">
        <v>1</v>
      </c>
      <c r="F14">
        <v>1</v>
      </c>
      <c r="G14">
        <v>300</v>
      </c>
      <c r="H14">
        <v>1000</v>
      </c>
      <c r="I14" t="s">
        <v>3</v>
      </c>
      <c r="L14" s="4">
        <f>L11+1.28</f>
        <v>-11.92999999999998</v>
      </c>
      <c r="M14" s="4">
        <v>1201.6048699999999</v>
      </c>
      <c r="N14" s="4">
        <v>491.566416</v>
      </c>
      <c r="O14" s="4">
        <v>462.01550200000003</v>
      </c>
      <c r="P14" s="4">
        <v>402.15890400000001</v>
      </c>
      <c r="Q14" s="4">
        <v>242.13872599999999</v>
      </c>
      <c r="R14" s="4"/>
      <c r="S14" s="4"/>
      <c r="T14" s="4"/>
      <c r="U14" s="4"/>
      <c r="V14" s="4"/>
      <c r="W14" s="4"/>
      <c r="X14" s="4"/>
      <c r="Y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L14" s="1"/>
      <c r="BM14" s="1"/>
      <c r="BN14" s="1"/>
      <c r="BO14" s="1"/>
      <c r="BP14" s="1"/>
      <c r="BQ14" s="1"/>
      <c r="BR14" s="1"/>
      <c r="BS14" s="1"/>
      <c r="BT14" s="1"/>
      <c r="BU14" s="1"/>
    </row>
    <row r="15" spans="1:73" x14ac:dyDescent="0.3">
      <c r="A15" t="s">
        <v>107</v>
      </c>
      <c r="B15">
        <v>2</v>
      </c>
      <c r="F15">
        <v>1</v>
      </c>
      <c r="G15">
        <v>300</v>
      </c>
      <c r="H15">
        <v>1000</v>
      </c>
      <c r="I15" t="s">
        <v>3</v>
      </c>
      <c r="L15" s="4">
        <f>L6+2.57</f>
        <v>-14.669999999999952</v>
      </c>
      <c r="M15" s="4">
        <v>485.61399999999998</v>
      </c>
      <c r="N15" s="4">
        <v>392.97699999999998</v>
      </c>
      <c r="O15" s="4">
        <v>386.18599999999998</v>
      </c>
      <c r="P15" s="4">
        <v>280.94299999999998</v>
      </c>
      <c r="Q15" s="4">
        <v>168.43100000000001</v>
      </c>
      <c r="R15" s="4"/>
      <c r="S15" s="4"/>
      <c r="T15" s="4"/>
      <c r="U15" s="4"/>
      <c r="V15" s="4"/>
      <c r="W15" s="4"/>
      <c r="X15" s="4"/>
      <c r="Y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3" x14ac:dyDescent="0.3">
      <c r="A16" t="s">
        <v>108</v>
      </c>
      <c r="D16">
        <v>1</v>
      </c>
      <c r="E16" t="s">
        <v>53</v>
      </c>
      <c r="F16">
        <v>1</v>
      </c>
      <c r="G16">
        <v>300</v>
      </c>
      <c r="H16">
        <v>1000</v>
      </c>
      <c r="I16" t="s">
        <v>24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L16" s="1"/>
      <c r="BM16" s="1"/>
      <c r="BN16" s="1"/>
      <c r="BO16" s="1"/>
      <c r="BP16" s="1"/>
      <c r="BQ16" s="1"/>
      <c r="BR16" s="1"/>
      <c r="BS16" s="1"/>
      <c r="BT16" s="1"/>
      <c r="BU16" s="1"/>
    </row>
    <row r="17" spans="1:73" x14ac:dyDescent="0.3">
      <c r="A17" t="s">
        <v>28</v>
      </c>
      <c r="B17">
        <v>2</v>
      </c>
      <c r="E17" s="10" t="s">
        <v>109</v>
      </c>
      <c r="F17">
        <v>1</v>
      </c>
      <c r="G17">
        <v>300</v>
      </c>
      <c r="H17">
        <v>1000</v>
      </c>
      <c r="I17" t="s">
        <v>3</v>
      </c>
      <c r="K17" s="4"/>
      <c r="L17" s="4">
        <v>-17.389999999999986</v>
      </c>
      <c r="M17" s="4">
        <v>1015.734101</v>
      </c>
      <c r="N17" s="4">
        <v>456.07363700000002</v>
      </c>
      <c r="O17" s="4">
        <v>408.12729300000001</v>
      </c>
      <c r="P17" s="4">
        <v>378.51690000000002</v>
      </c>
      <c r="Q17" s="4">
        <v>344.87134400000002</v>
      </c>
      <c r="R17" s="4">
        <v>334.62168200000002</v>
      </c>
      <c r="S17" s="4"/>
      <c r="T17" s="4"/>
      <c r="U17" s="4"/>
      <c r="V17" s="4"/>
      <c r="W17" s="4"/>
      <c r="X17" s="4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L17" s="1"/>
      <c r="BM17" s="1"/>
      <c r="BN17" s="1"/>
      <c r="BO17" s="1"/>
      <c r="BP17" s="1"/>
      <c r="BQ17" s="1"/>
      <c r="BR17" s="1"/>
      <c r="BS17" s="1"/>
      <c r="BT17" s="1"/>
      <c r="BU17" s="1"/>
    </row>
    <row r="18" spans="1:73" x14ac:dyDescent="0.3">
      <c r="A18" t="s">
        <v>29</v>
      </c>
      <c r="B18">
        <v>1</v>
      </c>
      <c r="E18" s="10" t="s">
        <v>109</v>
      </c>
      <c r="F18">
        <v>1</v>
      </c>
      <c r="G18">
        <v>300</v>
      </c>
      <c r="H18">
        <v>1000</v>
      </c>
      <c r="I18" t="s">
        <v>3</v>
      </c>
      <c r="K18" s="4"/>
      <c r="L18" s="4">
        <v>-9.3899999999999864</v>
      </c>
      <c r="M18" s="4">
        <v>529.80737599999998</v>
      </c>
      <c r="N18" s="4">
        <v>506.95443399999999</v>
      </c>
      <c r="O18" s="4">
        <v>471.09772600000002</v>
      </c>
      <c r="P18" s="4"/>
      <c r="Q18" s="4"/>
      <c r="R18" s="4"/>
      <c r="S18" s="4"/>
      <c r="T18" s="4"/>
      <c r="U18" s="4"/>
      <c r="V18" s="4"/>
      <c r="W18" s="4"/>
      <c r="X18" s="4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L18" s="1"/>
      <c r="BM18" s="1"/>
      <c r="BN18" s="1"/>
      <c r="BO18" s="1"/>
      <c r="BP18" s="1"/>
      <c r="BQ18" s="1"/>
      <c r="BR18" s="1"/>
      <c r="BS18" s="1"/>
      <c r="BT18" s="1"/>
      <c r="BU18" s="1"/>
    </row>
    <row r="19" spans="1:73" x14ac:dyDescent="0.3">
      <c r="A19" t="s">
        <v>30</v>
      </c>
      <c r="C19">
        <v>1</v>
      </c>
      <c r="E19" s="10" t="s">
        <v>109</v>
      </c>
      <c r="F19">
        <v>1</v>
      </c>
      <c r="G19">
        <v>300</v>
      </c>
      <c r="H19">
        <v>1000</v>
      </c>
      <c r="I19" t="s">
        <v>3</v>
      </c>
      <c r="K19" s="4"/>
      <c r="L19" s="4">
        <v>-4</v>
      </c>
      <c r="M19" s="4">
        <v>1003.51</v>
      </c>
      <c r="N19" s="4">
        <v>625.54999999999995</v>
      </c>
      <c r="O19" s="4">
        <v>616.29</v>
      </c>
      <c r="P19" s="4"/>
      <c r="Q19" s="4"/>
      <c r="R19" s="4"/>
      <c r="S19" s="4"/>
      <c r="T19" s="4"/>
      <c r="U19" s="4"/>
      <c r="V19" s="4"/>
      <c r="W19" s="4"/>
      <c r="X19" s="4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L19" s="1"/>
      <c r="BM19" s="1"/>
      <c r="BN19" s="1"/>
      <c r="BO19" s="1"/>
      <c r="BP19" s="1"/>
      <c r="BQ19" s="1"/>
      <c r="BR19" s="1"/>
      <c r="BS19" s="1"/>
      <c r="BT19" s="1"/>
      <c r="BU19" s="1"/>
    </row>
    <row r="20" spans="1:73" x14ac:dyDescent="0.3">
      <c r="A20" t="s">
        <v>31</v>
      </c>
      <c r="B20">
        <v>1</v>
      </c>
      <c r="C20">
        <v>3</v>
      </c>
      <c r="E20" s="10" t="s">
        <v>109</v>
      </c>
      <c r="F20">
        <v>1</v>
      </c>
      <c r="G20">
        <v>300</v>
      </c>
      <c r="H20">
        <v>1000</v>
      </c>
      <c r="I20" t="s">
        <v>3</v>
      </c>
      <c r="K20" s="4"/>
      <c r="L20" s="4">
        <v>-20.67999999999995</v>
      </c>
      <c r="M20" s="4">
        <v>3498.0269910000002</v>
      </c>
      <c r="N20" s="4">
        <v>3469.3304969999999</v>
      </c>
      <c r="O20" s="4">
        <v>3362.813486</v>
      </c>
      <c r="P20" s="4">
        <v>1590.9105280000001</v>
      </c>
      <c r="Q20" s="4">
        <v>1579.266171</v>
      </c>
      <c r="R20" s="4">
        <v>1140.7628299999999</v>
      </c>
      <c r="S20" s="4">
        <v>564.97479799999996</v>
      </c>
      <c r="T20" s="4">
        <v>555.49956799999995</v>
      </c>
      <c r="U20" s="4">
        <v>336.10022600000002</v>
      </c>
      <c r="V20" s="4">
        <v>117.161717</v>
      </c>
      <c r="W20" s="4">
        <v>86.774373999999995</v>
      </c>
      <c r="X20" s="4">
        <v>78.100128999999995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L20" s="1"/>
      <c r="BM20" s="1"/>
      <c r="BN20" s="1"/>
      <c r="BO20" s="1"/>
      <c r="BP20" s="1"/>
      <c r="BQ20" s="1"/>
      <c r="BR20" s="1"/>
      <c r="BS20" s="1"/>
      <c r="BT20" s="1"/>
      <c r="BU20" s="1"/>
    </row>
    <row r="21" spans="1:73" x14ac:dyDescent="0.3">
      <c r="A21" t="s">
        <v>32</v>
      </c>
      <c r="B21">
        <v>1</v>
      </c>
      <c r="C21">
        <v>2</v>
      </c>
      <c r="E21" s="10" t="s">
        <v>109</v>
      </c>
      <c r="F21">
        <v>1</v>
      </c>
      <c r="G21">
        <v>300</v>
      </c>
      <c r="H21">
        <v>1000</v>
      </c>
      <c r="I21" t="s">
        <v>3</v>
      </c>
      <c r="K21" s="4"/>
      <c r="L21" s="4">
        <v>-17.149999999999977</v>
      </c>
      <c r="M21" s="4">
        <v>3528.6824689999999</v>
      </c>
      <c r="N21" s="4">
        <v>3375.447388</v>
      </c>
      <c r="O21" s="4">
        <v>1477.164</v>
      </c>
      <c r="P21" s="4">
        <v>720.07573000000002</v>
      </c>
      <c r="Q21" s="4">
        <v>615.66630499999997</v>
      </c>
      <c r="R21" s="4">
        <v>581.96669099999997</v>
      </c>
      <c r="S21" s="4">
        <v>468.85326900000001</v>
      </c>
      <c r="T21" s="4">
        <v>286.369823</v>
      </c>
      <c r="U21" s="4">
        <v>105.95658400000001</v>
      </c>
      <c r="V21" s="4"/>
      <c r="W21" s="4"/>
      <c r="X21" s="4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L21" s="1"/>
      <c r="BM21" s="1"/>
      <c r="BN21" s="1"/>
      <c r="BO21" s="1"/>
      <c r="BP21" s="1"/>
      <c r="BQ21" s="1"/>
      <c r="BR21" s="1"/>
      <c r="BS21" s="1"/>
      <c r="BT21" s="1"/>
      <c r="BU21" s="1"/>
    </row>
    <row r="22" spans="1:73" x14ac:dyDescent="0.3">
      <c r="A22" t="s">
        <v>33</v>
      </c>
      <c r="B22">
        <v>1</v>
      </c>
      <c r="C22">
        <v>1</v>
      </c>
      <c r="E22" s="10" t="s">
        <v>109</v>
      </c>
      <c r="F22">
        <v>1</v>
      </c>
      <c r="G22">
        <v>300</v>
      </c>
      <c r="H22">
        <v>1000</v>
      </c>
      <c r="I22" t="s">
        <v>3</v>
      </c>
      <c r="K22" s="4"/>
      <c r="L22" s="4">
        <v>-13.1099999999999</v>
      </c>
      <c r="M22" s="4">
        <v>3384.3746510000001</v>
      </c>
      <c r="N22" s="4">
        <v>726.230954</v>
      </c>
      <c r="O22" s="4">
        <v>669.42910800000004</v>
      </c>
      <c r="P22" s="4">
        <v>506.27813500000002</v>
      </c>
      <c r="Q22" s="4">
        <v>409.50201399999997</v>
      </c>
      <c r="R22" s="4">
        <v>387.80818099999999</v>
      </c>
      <c r="S22" s="4"/>
      <c r="T22" s="4"/>
      <c r="U22" s="4"/>
      <c r="V22" s="4"/>
      <c r="W22" s="4"/>
      <c r="X22" s="4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L22" s="1"/>
      <c r="BM22" s="1"/>
      <c r="BN22" s="1"/>
      <c r="BO22" s="1"/>
      <c r="BP22" s="1"/>
      <c r="BQ22" s="1"/>
      <c r="BR22" s="1"/>
      <c r="BS22" s="1"/>
      <c r="BT22" s="1"/>
      <c r="BU22" s="1"/>
    </row>
    <row r="23" spans="1:73" x14ac:dyDescent="0.3">
      <c r="A23" t="s">
        <v>34</v>
      </c>
      <c r="B23">
        <v>1</v>
      </c>
      <c r="C23">
        <v>3</v>
      </c>
      <c r="E23" s="10"/>
      <c r="F23">
        <v>1</v>
      </c>
      <c r="G23">
        <v>300</v>
      </c>
      <c r="H23">
        <v>1000</v>
      </c>
      <c r="I23" t="s">
        <v>3</v>
      </c>
      <c r="K23" s="4"/>
      <c r="L23" s="4">
        <v>-19.809999999999945</v>
      </c>
      <c r="M23" s="4">
        <v>3484.3961949999998</v>
      </c>
      <c r="N23" s="4">
        <v>3385.2659090000002</v>
      </c>
      <c r="O23" s="4">
        <v>1685.8293080000001</v>
      </c>
      <c r="P23" s="4">
        <v>1480.998257</v>
      </c>
      <c r="Q23" s="4">
        <v>1002.067555</v>
      </c>
      <c r="R23" s="4">
        <v>916.14745100000005</v>
      </c>
      <c r="S23" s="4">
        <v>575.40527899999995</v>
      </c>
      <c r="T23" s="4">
        <v>431.30664400000001</v>
      </c>
      <c r="U23" s="4">
        <v>345.148708</v>
      </c>
      <c r="V23" s="4">
        <v>221.64965799999999</v>
      </c>
      <c r="W23" s="4">
        <v>70.339661000000007</v>
      </c>
      <c r="X23" s="4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3" x14ac:dyDescent="0.3">
      <c r="A24" t="s">
        <v>35</v>
      </c>
      <c r="B24">
        <v>1</v>
      </c>
      <c r="C24">
        <v>2</v>
      </c>
      <c r="E24" s="10"/>
      <c r="F24">
        <v>1</v>
      </c>
      <c r="G24">
        <v>300</v>
      </c>
      <c r="H24">
        <v>1000</v>
      </c>
      <c r="I24" t="s">
        <v>3</v>
      </c>
      <c r="K24" s="4"/>
      <c r="L24" s="4">
        <v>-15.819999999999936</v>
      </c>
      <c r="M24" s="4">
        <v>3432.815967</v>
      </c>
      <c r="N24" s="4">
        <v>1789.8865699999999</v>
      </c>
      <c r="O24" s="4">
        <v>1032.1897269999999</v>
      </c>
      <c r="P24" s="4">
        <v>583.47939799999995</v>
      </c>
      <c r="Q24" s="4">
        <v>392.83707299999998</v>
      </c>
      <c r="R24" s="4">
        <v>384.833597</v>
      </c>
      <c r="S24" s="4">
        <v>311.60087600000003</v>
      </c>
      <c r="T24" s="4">
        <v>110.96862400000001</v>
      </c>
      <c r="U24" s="4"/>
      <c r="V24" s="4"/>
      <c r="W24" s="4"/>
      <c r="X24" s="4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3" x14ac:dyDescent="0.3">
      <c r="A25" t="s">
        <v>36</v>
      </c>
      <c r="B25">
        <v>1</v>
      </c>
      <c r="C25">
        <v>1</v>
      </c>
      <c r="E25" s="10"/>
      <c r="F25">
        <v>1</v>
      </c>
      <c r="G25">
        <v>300</v>
      </c>
      <c r="H25">
        <v>1000</v>
      </c>
      <c r="I25" t="s">
        <v>3</v>
      </c>
      <c r="K25" s="4"/>
      <c r="L25" s="4">
        <v>-12.120000000000005</v>
      </c>
      <c r="M25" s="4">
        <v>1679.786106</v>
      </c>
      <c r="N25" s="4">
        <v>509.64356400000003</v>
      </c>
      <c r="O25" s="4">
        <v>489.064573</v>
      </c>
      <c r="P25" s="4">
        <v>443.45080000000002</v>
      </c>
      <c r="Q25" s="4">
        <v>396.19289099999997</v>
      </c>
      <c r="R25" s="4"/>
      <c r="S25" s="4"/>
      <c r="T25" s="4"/>
      <c r="U25" s="4"/>
      <c r="V25" s="4"/>
      <c r="W25" s="4"/>
      <c r="X25" s="4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3" x14ac:dyDescent="0.3">
      <c r="A26" t="s">
        <v>37</v>
      </c>
      <c r="B26">
        <v>2</v>
      </c>
      <c r="E26" s="10"/>
      <c r="F26">
        <v>1</v>
      </c>
      <c r="G26">
        <v>300</v>
      </c>
      <c r="H26">
        <v>1000</v>
      </c>
      <c r="I26" t="s">
        <v>3</v>
      </c>
      <c r="K26" s="4"/>
      <c r="L26" s="4">
        <v>-16.799999999999955</v>
      </c>
      <c r="M26" s="4">
        <v>549.17255799999998</v>
      </c>
      <c r="N26" s="4">
        <v>496.630066</v>
      </c>
      <c r="O26" s="4">
        <v>436.16551199999998</v>
      </c>
      <c r="P26" s="4">
        <v>418.36746199999999</v>
      </c>
      <c r="Q26" s="4">
        <v>391.94338199999999</v>
      </c>
      <c r="R26" s="4"/>
      <c r="S26" s="4"/>
      <c r="T26" s="4"/>
      <c r="U26" s="4"/>
      <c r="V26" s="4"/>
      <c r="W26" s="4"/>
      <c r="X26" s="4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3" x14ac:dyDescent="0.3">
      <c r="A27" t="s">
        <v>48</v>
      </c>
      <c r="D27">
        <v>1</v>
      </c>
      <c r="E27" t="s">
        <v>109</v>
      </c>
      <c r="F27">
        <v>1</v>
      </c>
      <c r="G27">
        <v>300</v>
      </c>
      <c r="H27">
        <v>1000</v>
      </c>
      <c r="I27" t="s">
        <v>24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3" x14ac:dyDescent="0.3">
      <c r="A28" t="s">
        <v>47</v>
      </c>
      <c r="D28">
        <v>1</v>
      </c>
      <c r="E28" t="s">
        <v>54</v>
      </c>
      <c r="F28">
        <v>1</v>
      </c>
      <c r="G28">
        <v>300</v>
      </c>
      <c r="H28">
        <v>1000</v>
      </c>
      <c r="I28" t="s">
        <v>24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3" x14ac:dyDescent="0.3">
      <c r="E29" s="1"/>
      <c r="F29" s="1"/>
      <c r="G29" s="1"/>
      <c r="H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3" x14ac:dyDescent="0.3">
      <c r="E30" s="1"/>
      <c r="F30" s="1"/>
      <c r="G30" s="1"/>
      <c r="H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3" x14ac:dyDescent="0.3">
      <c r="E31" s="1"/>
      <c r="F31" s="1"/>
      <c r="G31" s="1"/>
      <c r="H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3" x14ac:dyDescent="0.3">
      <c r="E32" s="1"/>
      <c r="F32" s="1"/>
      <c r="G32" s="1"/>
      <c r="H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5:73" x14ac:dyDescent="0.3">
      <c r="E33" s="1"/>
      <c r="F33" s="1"/>
      <c r="G33" s="1"/>
      <c r="H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5:73" x14ac:dyDescent="0.3">
      <c r="E34" s="1"/>
      <c r="F34" s="1"/>
      <c r="G34" s="1"/>
      <c r="H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5:73" x14ac:dyDescent="0.3">
      <c r="E35" s="1"/>
      <c r="F35" s="1"/>
      <c r="G35" s="1"/>
      <c r="H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5:73" x14ac:dyDescent="0.3">
      <c r="E36" s="1"/>
      <c r="F36" s="1"/>
      <c r="G36" s="1"/>
      <c r="H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5:73" x14ac:dyDescent="0.3">
      <c r="E37" s="1"/>
      <c r="F37" s="1"/>
      <c r="G37" s="1"/>
      <c r="H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5:73" x14ac:dyDescent="0.3">
      <c r="E38" s="1"/>
      <c r="F38" s="1"/>
      <c r="G38" s="1"/>
      <c r="H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5:73" x14ac:dyDescent="0.3">
      <c r="E39" s="1"/>
      <c r="F39" s="1"/>
      <c r="G39" s="1"/>
      <c r="H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5:73" x14ac:dyDescent="0.3">
      <c r="E40" s="1"/>
      <c r="F40" s="1"/>
      <c r="G40" s="1"/>
      <c r="H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5:73" x14ac:dyDescent="0.3">
      <c r="E41" s="1"/>
      <c r="F41" s="1"/>
      <c r="G41" s="1"/>
      <c r="H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5:73" x14ac:dyDescent="0.3">
      <c r="E42" s="1"/>
      <c r="F42" s="1"/>
      <c r="G42" s="1"/>
      <c r="H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5:73" x14ac:dyDescent="0.3">
      <c r="E43" s="1"/>
      <c r="F43" s="1"/>
      <c r="G43" s="1"/>
      <c r="H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5:73" x14ac:dyDescent="0.3">
      <c r="E44" s="1"/>
      <c r="F44" s="1"/>
      <c r="G44" s="1"/>
      <c r="H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5:73" x14ac:dyDescent="0.3">
      <c r="E45" s="1"/>
      <c r="F45" s="1"/>
      <c r="G45" s="1"/>
      <c r="H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5:73" x14ac:dyDescent="0.3">
      <c r="E46" s="1"/>
      <c r="F46" s="1"/>
      <c r="G46" s="1"/>
      <c r="H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5:73" x14ac:dyDescent="0.3">
      <c r="E47" s="1"/>
      <c r="F47" s="1"/>
      <c r="G47" s="1"/>
      <c r="H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5:73" x14ac:dyDescent="0.3">
      <c r="E48" s="1"/>
      <c r="F48" s="1"/>
      <c r="G48" s="1"/>
      <c r="H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5:73" x14ac:dyDescent="0.3">
      <c r="E49" s="1"/>
      <c r="F49" s="1"/>
      <c r="G49" s="1"/>
      <c r="H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5:73" x14ac:dyDescent="0.3">
      <c r="E50" s="1"/>
      <c r="F50" s="1"/>
      <c r="G50" s="1"/>
      <c r="H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5:73" x14ac:dyDescent="0.3">
      <c r="E51" s="1"/>
      <c r="F51" s="1"/>
      <c r="G51" s="1"/>
      <c r="H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5:73" x14ac:dyDescent="0.3">
      <c r="E52" s="1"/>
      <c r="F52" s="1"/>
      <c r="G52" s="1"/>
      <c r="H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5:73" x14ac:dyDescent="0.3">
      <c r="E53" s="1"/>
      <c r="F53" s="1"/>
      <c r="G53" s="1"/>
      <c r="H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5:73" x14ac:dyDescent="0.3">
      <c r="E54" s="1"/>
      <c r="F54" s="1"/>
      <c r="G54" s="1"/>
      <c r="H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5:73" x14ac:dyDescent="0.3">
      <c r="E55" s="1"/>
      <c r="F55" s="1"/>
      <c r="G55" s="1"/>
      <c r="H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5:73" x14ac:dyDescent="0.3">
      <c r="E56" s="1"/>
      <c r="F56" s="1"/>
      <c r="G56" s="1"/>
      <c r="H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5:73" x14ac:dyDescent="0.3">
      <c r="E57" s="1"/>
      <c r="F57" s="1"/>
      <c r="G57" s="1"/>
      <c r="H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5:73" x14ac:dyDescent="0.3">
      <c r="E58" s="1"/>
      <c r="F58" s="1"/>
      <c r="G58" s="1"/>
      <c r="H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5:73" x14ac:dyDescent="0.3">
      <c r="E59" s="1"/>
      <c r="F59" s="1"/>
      <c r="G59" s="1"/>
      <c r="H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5:73" x14ac:dyDescent="0.3">
      <c r="E60" s="1"/>
      <c r="F60" s="1"/>
      <c r="G60" s="1"/>
      <c r="H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5:73" x14ac:dyDescent="0.3">
      <c r="E61" s="1"/>
      <c r="F61" s="1"/>
      <c r="G61" s="1"/>
      <c r="H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5:73" x14ac:dyDescent="0.3">
      <c r="E62" s="1"/>
      <c r="F62" s="1"/>
      <c r="G62" s="1"/>
      <c r="H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5:73" x14ac:dyDescent="0.3">
      <c r="E63" s="1"/>
      <c r="F63" s="1"/>
      <c r="G63" s="1"/>
      <c r="H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77A4-B8AE-40D4-A168-746976D372E2}">
  <dimension ref="A1:N3"/>
  <sheetViews>
    <sheetView workbookViewId="0">
      <pane ySplit="2" topLeftCell="A3" activePane="bottomLeft" state="frozen"/>
      <selection pane="bottomLeft" activeCell="H3" sqref="H3"/>
    </sheetView>
  </sheetViews>
  <sheetFormatPr defaultRowHeight="14.4" x14ac:dyDescent="0.3"/>
  <cols>
    <col min="1" max="1" width="12" customWidth="1"/>
    <col min="2" max="2" width="9.88671875" customWidth="1"/>
  </cols>
  <sheetData>
    <row r="1" spans="1:14" x14ac:dyDescent="0.3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  <c r="I1" s="1" t="s">
        <v>140</v>
      </c>
      <c r="J1" s="1" t="s">
        <v>141</v>
      </c>
      <c r="K1" s="1" t="s">
        <v>142</v>
      </c>
      <c r="L1" s="1" t="s">
        <v>143</v>
      </c>
      <c r="M1" s="1" t="s">
        <v>144</v>
      </c>
      <c r="N1" s="1" t="s">
        <v>145</v>
      </c>
    </row>
    <row r="2" spans="1:14" x14ac:dyDescent="0.3">
      <c r="A2" s="6" t="s">
        <v>150</v>
      </c>
      <c r="B2" s="6" t="s">
        <v>151</v>
      </c>
      <c r="C2" s="6" t="s">
        <v>152</v>
      </c>
      <c r="D2" s="6" t="s">
        <v>153</v>
      </c>
      <c r="E2" s="6" t="s">
        <v>154</v>
      </c>
      <c r="F2" s="6" t="s">
        <v>155</v>
      </c>
      <c r="G2" s="6" t="s">
        <v>156</v>
      </c>
      <c r="H2" s="6" t="s">
        <v>157</v>
      </c>
      <c r="I2" s="6" t="s">
        <v>158</v>
      </c>
      <c r="J2" s="6" t="s">
        <v>159</v>
      </c>
      <c r="K2" s="6" t="s">
        <v>160</v>
      </c>
      <c r="L2" s="6" t="s">
        <v>161</v>
      </c>
      <c r="M2" s="6" t="s">
        <v>162</v>
      </c>
      <c r="N2" s="6" t="s">
        <v>163</v>
      </c>
    </row>
    <row r="3" spans="1:14" x14ac:dyDescent="0.3">
      <c r="A3" t="s">
        <v>146</v>
      </c>
      <c r="B3" t="s">
        <v>147</v>
      </c>
      <c r="C3">
        <v>1</v>
      </c>
      <c r="D3">
        <v>900</v>
      </c>
      <c r="E3">
        <v>1</v>
      </c>
      <c r="F3">
        <v>1500</v>
      </c>
      <c r="G3">
        <v>50</v>
      </c>
      <c r="H3">
        <v>1</v>
      </c>
      <c r="I3" t="b">
        <v>1</v>
      </c>
      <c r="J3" t="s">
        <v>148</v>
      </c>
      <c r="K3" s="8">
        <v>1.0000000000000001E-15</v>
      </c>
      <c r="L3" s="8">
        <v>1.0000000000000001E-15</v>
      </c>
      <c r="M3" s="8">
        <v>1E-10</v>
      </c>
      <c r="N3" t="s">
        <v>149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BA1A-334E-44D2-96CB-219546C8DBF5}">
  <dimension ref="A1:E5"/>
  <sheetViews>
    <sheetView zoomScale="220" zoomScaleNormal="2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4.4" x14ac:dyDescent="0.3"/>
  <sheetData>
    <row r="1" spans="1:5" x14ac:dyDescent="0.3">
      <c r="A1" s="1" t="s">
        <v>0</v>
      </c>
      <c r="B1" s="1" t="s">
        <v>81</v>
      </c>
      <c r="C1" s="1" t="s">
        <v>82</v>
      </c>
      <c r="D1" s="1" t="s">
        <v>83</v>
      </c>
      <c r="E1" s="1" t="s">
        <v>92</v>
      </c>
    </row>
    <row r="2" spans="1:5" x14ac:dyDescent="0.3">
      <c r="A2" s="6"/>
      <c r="B2" s="6" t="s">
        <v>87</v>
      </c>
      <c r="C2" s="6" t="s">
        <v>88</v>
      </c>
      <c r="D2" s="6" t="s">
        <v>91</v>
      </c>
    </row>
    <row r="3" spans="1:5" x14ac:dyDescent="0.3">
      <c r="A3" t="s">
        <v>84</v>
      </c>
      <c r="B3">
        <v>0.28999999999999998</v>
      </c>
      <c r="C3">
        <v>23.23</v>
      </c>
      <c r="D3" t="s">
        <v>89</v>
      </c>
      <c r="E3" t="s">
        <v>93</v>
      </c>
    </row>
    <row r="4" spans="1:5" x14ac:dyDescent="0.3">
      <c r="A4" t="s">
        <v>85</v>
      </c>
      <c r="B4">
        <v>0.52</v>
      </c>
      <c r="C4">
        <v>19.78</v>
      </c>
      <c r="D4" t="s">
        <v>89</v>
      </c>
      <c r="E4" t="s">
        <v>94</v>
      </c>
    </row>
    <row r="5" spans="1:5" x14ac:dyDescent="0.3">
      <c r="A5" t="s">
        <v>86</v>
      </c>
      <c r="B5">
        <v>0.71</v>
      </c>
      <c r="C5">
        <v>23.69</v>
      </c>
      <c r="D5" t="s">
        <v>89</v>
      </c>
      <c r="E5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76BA-4A75-44F6-9B27-46A6358EAEB9}">
  <dimension ref="A1:J6"/>
  <sheetViews>
    <sheetView zoomScale="220" zoomScaleNormal="2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RowHeight="14.4" x14ac:dyDescent="0.3"/>
  <cols>
    <col min="2" max="2" width="17.33203125" customWidth="1"/>
    <col min="4" max="4" width="11.6640625" customWidth="1"/>
    <col min="5" max="5" width="9.88671875" customWidth="1"/>
    <col min="6" max="6" width="9.5546875" customWidth="1"/>
    <col min="7" max="7" width="19.77734375" customWidth="1"/>
    <col min="8" max="8" width="19.5546875" customWidth="1"/>
    <col min="9" max="9" width="19" customWidth="1"/>
    <col min="10" max="10" width="25.44140625" customWidth="1"/>
  </cols>
  <sheetData>
    <row r="1" spans="1:10" x14ac:dyDescent="0.3">
      <c r="A1" s="1" t="s">
        <v>0</v>
      </c>
      <c r="B1" s="1" t="s">
        <v>65</v>
      </c>
      <c r="C1" s="1" t="s">
        <v>43</v>
      </c>
      <c r="D1" s="1" t="s">
        <v>42</v>
      </c>
      <c r="E1" s="1" t="s">
        <v>66</v>
      </c>
      <c r="F1" s="1" t="s">
        <v>66</v>
      </c>
      <c r="G1" s="1" t="s">
        <v>121</v>
      </c>
      <c r="H1" s="1" t="s">
        <v>122</v>
      </c>
      <c r="I1" s="1" t="s">
        <v>123</v>
      </c>
      <c r="J1" s="1" t="s">
        <v>57</v>
      </c>
    </row>
    <row r="2" spans="1:10" x14ac:dyDescent="0.3">
      <c r="A2" s="6" t="s">
        <v>56</v>
      </c>
      <c r="B2" s="6" t="s">
        <v>61</v>
      </c>
      <c r="C2" s="6" t="s">
        <v>59</v>
      </c>
      <c r="D2" s="6" t="s">
        <v>60</v>
      </c>
      <c r="E2" s="6" t="s">
        <v>190</v>
      </c>
      <c r="F2" s="6" t="s">
        <v>190</v>
      </c>
      <c r="G2" s="6" t="s">
        <v>188</v>
      </c>
      <c r="H2" s="6" t="s">
        <v>189</v>
      </c>
      <c r="I2" s="6" t="s">
        <v>191</v>
      </c>
      <c r="J2" s="6" t="s">
        <v>58</v>
      </c>
    </row>
    <row r="3" spans="1:10" x14ac:dyDescent="0.3">
      <c r="A3" t="s">
        <v>52</v>
      </c>
      <c r="B3" t="s">
        <v>20</v>
      </c>
      <c r="I3">
        <v>1</v>
      </c>
    </row>
    <row r="4" spans="1:10" x14ac:dyDescent="0.3">
      <c r="A4" t="s">
        <v>54</v>
      </c>
      <c r="B4" t="s">
        <v>67</v>
      </c>
      <c r="C4">
        <v>12.4</v>
      </c>
      <c r="J4" t="s">
        <v>64</v>
      </c>
    </row>
    <row r="5" spans="1:10" x14ac:dyDescent="0.3">
      <c r="A5" t="s">
        <v>53</v>
      </c>
      <c r="B5" t="s">
        <v>62</v>
      </c>
      <c r="D5" s="8">
        <v>2.1671000000000001E-9</v>
      </c>
      <c r="E5" s="8" t="s">
        <v>52</v>
      </c>
      <c r="F5" t="s">
        <v>54</v>
      </c>
      <c r="G5">
        <v>1</v>
      </c>
      <c r="J5" s="8" t="s">
        <v>63</v>
      </c>
    </row>
    <row r="6" spans="1:10" x14ac:dyDescent="0.3">
      <c r="A6" t="s">
        <v>109</v>
      </c>
      <c r="B6" t="s">
        <v>62</v>
      </c>
      <c r="D6" s="8">
        <v>4.4385000000000002E-10</v>
      </c>
      <c r="E6" s="8" t="s">
        <v>52</v>
      </c>
      <c r="F6" t="s">
        <v>54</v>
      </c>
      <c r="H6">
        <v>1</v>
      </c>
      <c r="J6" s="8" t="s">
        <v>120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E3A2-FDBB-4648-8333-2A8A81886E9C}">
  <dimension ref="A1:G16"/>
  <sheetViews>
    <sheetView zoomScale="180" zoomScaleNormal="23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6" sqref="D6"/>
    </sheetView>
  </sheetViews>
  <sheetFormatPr defaultRowHeight="14.4" x14ac:dyDescent="0.3"/>
  <cols>
    <col min="1" max="1" width="47.109375" bestFit="1" customWidth="1"/>
    <col min="2" max="2" width="13.44140625" customWidth="1"/>
  </cols>
  <sheetData>
    <row r="1" spans="1:7" x14ac:dyDescent="0.3">
      <c r="A1" s="1" t="s">
        <v>38</v>
      </c>
      <c r="B1" s="1" t="s">
        <v>39</v>
      </c>
      <c r="C1" s="1" t="s">
        <v>83</v>
      </c>
      <c r="D1" s="1" t="s">
        <v>124</v>
      </c>
      <c r="E1" s="1" t="s">
        <v>182</v>
      </c>
      <c r="F1" s="1" t="s">
        <v>183</v>
      </c>
      <c r="G1" s="1" t="s">
        <v>92</v>
      </c>
    </row>
    <row r="2" spans="1:7" x14ac:dyDescent="0.3">
      <c r="A2" s="6" t="s">
        <v>40</v>
      </c>
      <c r="B2" s="6" t="s">
        <v>41</v>
      </c>
      <c r="C2" s="6" t="s">
        <v>90</v>
      </c>
      <c r="D2" s="6" t="s">
        <v>125</v>
      </c>
      <c r="E2" s="6" t="s">
        <v>184</v>
      </c>
      <c r="F2" s="6" t="s">
        <v>185</v>
      </c>
    </row>
    <row r="3" spans="1:7" x14ac:dyDescent="0.3">
      <c r="A3" t="s">
        <v>110</v>
      </c>
      <c r="B3" t="b">
        <v>1</v>
      </c>
      <c r="D3" s="9" t="s">
        <v>126</v>
      </c>
      <c r="G3" t="s">
        <v>187</v>
      </c>
    </row>
    <row r="4" spans="1:7" x14ac:dyDescent="0.3">
      <c r="A4" t="s">
        <v>111</v>
      </c>
      <c r="B4" t="b">
        <v>1</v>
      </c>
      <c r="D4" s="9" t="s">
        <v>126</v>
      </c>
    </row>
    <row r="5" spans="1:7" x14ac:dyDescent="0.3">
      <c r="A5" t="s">
        <v>112</v>
      </c>
      <c r="B5" t="b">
        <v>1</v>
      </c>
      <c r="D5" s="9" t="s">
        <v>126</v>
      </c>
    </row>
    <row r="6" spans="1:7" x14ac:dyDescent="0.3">
      <c r="A6" t="s">
        <v>186</v>
      </c>
      <c r="B6" t="b">
        <v>0</v>
      </c>
      <c r="D6" s="9" t="s">
        <v>127</v>
      </c>
      <c r="E6" s="8">
        <v>9.6E+17</v>
      </c>
      <c r="F6">
        <v>14.2</v>
      </c>
      <c r="G6" t="s">
        <v>192</v>
      </c>
    </row>
    <row r="7" spans="1:7" x14ac:dyDescent="0.3">
      <c r="A7" t="s">
        <v>113</v>
      </c>
      <c r="B7" t="b">
        <v>0</v>
      </c>
      <c r="C7" t="s">
        <v>89</v>
      </c>
      <c r="D7" s="9" t="s">
        <v>127</v>
      </c>
    </row>
    <row r="8" spans="1:7" x14ac:dyDescent="0.3">
      <c r="A8" t="s">
        <v>114</v>
      </c>
      <c r="B8" t="b">
        <v>0</v>
      </c>
      <c r="C8" t="s">
        <v>89</v>
      </c>
      <c r="D8" s="9" t="s">
        <v>127</v>
      </c>
    </row>
    <row r="9" spans="1:7" x14ac:dyDescent="0.3">
      <c r="A9" t="s">
        <v>115</v>
      </c>
      <c r="B9" t="b">
        <v>0</v>
      </c>
      <c r="D9" s="9" t="s">
        <v>127</v>
      </c>
    </row>
    <row r="10" spans="1:7" x14ac:dyDescent="0.3">
      <c r="A10" t="s">
        <v>44</v>
      </c>
      <c r="B10" t="b">
        <v>1</v>
      </c>
      <c r="D10" s="9" t="s">
        <v>126</v>
      </c>
    </row>
    <row r="11" spans="1:7" x14ac:dyDescent="0.3">
      <c r="A11" t="s">
        <v>45</v>
      </c>
      <c r="B11" t="b">
        <v>1</v>
      </c>
      <c r="D11" s="9" t="s">
        <v>126</v>
      </c>
    </row>
    <row r="12" spans="1:7" x14ac:dyDescent="0.3">
      <c r="A12" t="s">
        <v>46</v>
      </c>
      <c r="B12" t="b">
        <v>1</v>
      </c>
      <c r="D12" s="9" t="s">
        <v>126</v>
      </c>
    </row>
    <row r="13" spans="1:7" x14ac:dyDescent="0.3">
      <c r="A13" t="s">
        <v>96</v>
      </c>
      <c r="B13" t="b">
        <v>0</v>
      </c>
      <c r="C13" t="s">
        <v>89</v>
      </c>
      <c r="D13" s="9" t="s">
        <v>127</v>
      </c>
    </row>
    <row r="14" spans="1:7" x14ac:dyDescent="0.3">
      <c r="A14" t="s">
        <v>97</v>
      </c>
      <c r="B14" t="b">
        <v>0</v>
      </c>
      <c r="C14" t="s">
        <v>89</v>
      </c>
      <c r="D14" s="9" t="s">
        <v>127</v>
      </c>
    </row>
    <row r="15" spans="1:7" x14ac:dyDescent="0.3">
      <c r="A15" t="s">
        <v>117</v>
      </c>
      <c r="B15" t="b">
        <v>0</v>
      </c>
      <c r="C15" t="s">
        <v>116</v>
      </c>
      <c r="D15" s="9" t="s">
        <v>127</v>
      </c>
      <c r="G15" t="s">
        <v>193</v>
      </c>
    </row>
    <row r="16" spans="1:7" x14ac:dyDescent="0.3">
      <c r="A16" t="s">
        <v>49</v>
      </c>
      <c r="B16" t="b">
        <v>0</v>
      </c>
      <c r="D16" s="9" t="s">
        <v>127</v>
      </c>
      <c r="G16" t="s">
        <v>194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1FD-AEAC-4B83-AFF0-1C4D43FB7482}">
  <dimension ref="A1:E12"/>
  <sheetViews>
    <sheetView zoomScale="182" zoomScaleNormal="235" workbookViewId="0">
      <selection activeCell="B9" sqref="B9"/>
    </sheetView>
  </sheetViews>
  <sheetFormatPr defaultRowHeight="14.4" x14ac:dyDescent="0.3"/>
  <cols>
    <col min="1" max="1" width="9.109375" customWidth="1"/>
    <col min="3" max="3" width="12.109375" customWidth="1"/>
  </cols>
  <sheetData>
    <row r="1" spans="1:5" x14ac:dyDescent="0.3">
      <c r="A1" s="1" t="s">
        <v>73</v>
      </c>
      <c r="B1" s="1" t="s">
        <v>74</v>
      </c>
      <c r="C1" s="1" t="s">
        <v>75</v>
      </c>
      <c r="D1" s="1" t="s">
        <v>76</v>
      </c>
      <c r="E1" s="1" t="s">
        <v>75</v>
      </c>
    </row>
    <row r="2" spans="1:5" x14ac:dyDescent="0.3">
      <c r="A2" s="6" t="s">
        <v>77</v>
      </c>
      <c r="B2" s="6" t="s">
        <v>78</v>
      </c>
      <c r="C2" s="6" t="s">
        <v>79</v>
      </c>
      <c r="D2" s="6" t="s">
        <v>80</v>
      </c>
      <c r="E2" s="6" t="s">
        <v>79</v>
      </c>
    </row>
    <row r="3" spans="1:5" x14ac:dyDescent="0.3">
      <c r="A3" t="s">
        <v>99</v>
      </c>
      <c r="B3" t="s">
        <v>99</v>
      </c>
      <c r="C3">
        <v>0</v>
      </c>
      <c r="D3">
        <v>-52.6</v>
      </c>
      <c r="E3">
        <v>1</v>
      </c>
    </row>
    <row r="4" spans="1:5" x14ac:dyDescent="0.3">
      <c r="A4" t="s">
        <v>99</v>
      </c>
      <c r="B4" t="s">
        <v>100</v>
      </c>
      <c r="C4">
        <v>0</v>
      </c>
      <c r="D4">
        <v>-17.7</v>
      </c>
      <c r="E4">
        <v>1</v>
      </c>
    </row>
    <row r="5" spans="1:5" x14ac:dyDescent="0.3">
      <c r="A5" t="s">
        <v>100</v>
      </c>
      <c r="B5" t="s">
        <v>99</v>
      </c>
      <c r="C5">
        <v>0</v>
      </c>
      <c r="D5">
        <v>-17.7</v>
      </c>
      <c r="E5">
        <v>1</v>
      </c>
    </row>
    <row r="6" spans="1:5" x14ac:dyDescent="0.3">
      <c r="A6" t="s">
        <v>100</v>
      </c>
      <c r="B6" t="s">
        <v>100</v>
      </c>
      <c r="C6">
        <v>0</v>
      </c>
      <c r="D6">
        <v>-3</v>
      </c>
      <c r="E6">
        <v>1</v>
      </c>
    </row>
    <row r="7" spans="1:5" x14ac:dyDescent="0.3">
      <c r="A7" t="s">
        <v>102</v>
      </c>
      <c r="B7" t="s">
        <v>99</v>
      </c>
      <c r="C7">
        <v>0</v>
      </c>
      <c r="D7">
        <v>-20.7</v>
      </c>
      <c r="E7">
        <v>1</v>
      </c>
    </row>
    <row r="8" spans="1:5" x14ac:dyDescent="0.3">
      <c r="A8" t="s">
        <v>29</v>
      </c>
      <c r="B8" t="s">
        <v>29</v>
      </c>
      <c r="C8">
        <v>0</v>
      </c>
      <c r="D8">
        <v>-52.6</v>
      </c>
      <c r="E8">
        <v>1</v>
      </c>
    </row>
    <row r="9" spans="1:5" x14ac:dyDescent="0.3">
      <c r="A9" t="s">
        <v>29</v>
      </c>
      <c r="B9" t="s">
        <v>30</v>
      </c>
      <c r="C9">
        <v>0</v>
      </c>
      <c r="D9">
        <v>-17.7</v>
      </c>
      <c r="E9">
        <v>1</v>
      </c>
    </row>
    <row r="10" spans="1:5" x14ac:dyDescent="0.3">
      <c r="A10" t="s">
        <v>30</v>
      </c>
      <c r="B10" t="s">
        <v>29</v>
      </c>
      <c r="C10">
        <v>0</v>
      </c>
      <c r="D10">
        <v>-17.7</v>
      </c>
      <c r="E10">
        <v>1</v>
      </c>
    </row>
    <row r="11" spans="1:5" x14ac:dyDescent="0.3">
      <c r="A11" t="s">
        <v>30</v>
      </c>
      <c r="B11" t="s">
        <v>30</v>
      </c>
      <c r="C11">
        <v>0</v>
      </c>
      <c r="D11">
        <v>-3</v>
      </c>
      <c r="E11">
        <v>1</v>
      </c>
    </row>
    <row r="12" spans="1:5" x14ac:dyDescent="0.3">
      <c r="A12" t="s">
        <v>32</v>
      </c>
      <c r="B12" t="s">
        <v>29</v>
      </c>
      <c r="C12">
        <v>0</v>
      </c>
      <c r="D12">
        <v>-20.7</v>
      </c>
      <c r="E12"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units</vt:lpstr>
      <vt:lpstr>refs</vt:lpstr>
      <vt:lpstr>species</vt:lpstr>
      <vt:lpstr>reactor</vt:lpstr>
      <vt:lpstr>beps</vt:lpstr>
      <vt:lpstr>phases</vt:lpstr>
      <vt:lpstr>reactions</vt:lpstr>
      <vt:lpstr>lateral_interactions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Lym</cp:lastModifiedBy>
  <dcterms:created xsi:type="dcterms:W3CDTF">2018-07-26T21:06:57Z</dcterms:created>
  <dcterms:modified xsi:type="dcterms:W3CDTF">2020-05-13T01:31:38Z</dcterms:modified>
</cp:coreProperties>
</file>