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"/>
    </mc:Choice>
  </mc:AlternateContent>
  <xr:revisionPtr revIDLastSave="0" documentId="13_ncr:1_{8FDBF5AD-EA30-4928-8778-2F8CC4ECC0C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Quartiles" sheetId="3" r:id="rId1"/>
    <sheet name="Deciles" sheetId="2" r:id="rId2"/>
    <sheet name="Percentil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J15" i="2"/>
  <c r="J12" i="2"/>
  <c r="J31" i="2"/>
  <c r="J28" i="2"/>
  <c r="J25" i="2"/>
  <c r="K22" i="2"/>
  <c r="J18" i="4" l="1"/>
  <c r="J12" i="4"/>
  <c r="J15" i="4"/>
  <c r="M36" i="4"/>
  <c r="G36" i="4"/>
  <c r="L40" i="4"/>
  <c r="F40" i="4"/>
  <c r="G30" i="4"/>
  <c r="K24" i="4" s="1"/>
  <c r="H25" i="4"/>
  <c r="H26" i="4" s="1"/>
  <c r="H27" i="4" s="1"/>
  <c r="H28" i="4" s="1"/>
  <c r="K9" i="4"/>
  <c r="L63" i="2"/>
  <c r="I63" i="2"/>
  <c r="F63" i="2"/>
  <c r="J30" i="3"/>
  <c r="J24" i="3"/>
  <c r="J27" i="3"/>
  <c r="K21" i="3"/>
  <c r="J11" i="3"/>
  <c r="M65" i="2"/>
  <c r="G65" i="2"/>
  <c r="G53" i="2"/>
  <c r="K47" i="2" s="1"/>
  <c r="J59" i="2" s="1"/>
  <c r="H48" i="2"/>
  <c r="G64" i="2" s="1"/>
  <c r="K9" i="2"/>
  <c r="M56" i="3"/>
  <c r="J56" i="3"/>
  <c r="G56" i="3"/>
  <c r="G44" i="3"/>
  <c r="K38" i="3" s="1"/>
  <c r="G50" i="3" s="1"/>
  <c r="G54" i="3" s="1"/>
  <c r="H39" i="3"/>
  <c r="H40" i="3" s="1"/>
  <c r="H29" i="4" l="1"/>
  <c r="M40" i="4"/>
  <c r="L47" i="4" s="1"/>
  <c r="G40" i="4"/>
  <c r="G59" i="2"/>
  <c r="G63" i="2" s="1"/>
  <c r="F70" i="2" s="1"/>
  <c r="M59" i="2"/>
  <c r="M63" i="2" s="1"/>
  <c r="J50" i="3"/>
  <c r="J54" i="3" s="1"/>
  <c r="M50" i="3"/>
  <c r="M54" i="3" s="1"/>
  <c r="J63" i="2"/>
  <c r="H49" i="2"/>
  <c r="H50" i="2" s="1"/>
  <c r="G55" i="3"/>
  <c r="F61" i="3" s="1"/>
  <c r="H41" i="3"/>
  <c r="F47" i="4" l="1"/>
  <c r="H51" i="2"/>
  <c r="I70" i="2"/>
  <c r="H42" i="3"/>
  <c r="J55" i="3"/>
  <c r="I61" i="3" s="1"/>
  <c r="J17" i="3"/>
  <c r="J14" i="3"/>
  <c r="K8" i="3"/>
  <c r="H52" i="2" l="1"/>
  <c r="M64" i="2"/>
  <c r="L70" i="2" s="1"/>
  <c r="H43" i="3"/>
  <c r="M55" i="3"/>
  <c r="L61" i="3" s="1"/>
</calcChain>
</file>

<file path=xl/sharedStrings.xml><?xml version="1.0" encoding="utf-8"?>
<sst xmlns="http://schemas.openxmlformats.org/spreadsheetml/2006/main" count="183" uniqueCount="66">
  <si>
    <t>n</t>
  </si>
  <si>
    <t>Q1</t>
  </si>
  <si>
    <t>Q2</t>
  </si>
  <si>
    <t>Q3</t>
  </si>
  <si>
    <t>Class</t>
  </si>
  <si>
    <t>0-5</t>
  </si>
  <si>
    <t>15-20</t>
  </si>
  <si>
    <t>20-25</t>
  </si>
  <si>
    <t>5-10</t>
  </si>
  <si>
    <t>10-15</t>
  </si>
  <si>
    <t>f</t>
  </si>
  <si>
    <t>cf</t>
  </si>
  <si>
    <t>L</t>
  </si>
  <si>
    <t>D1</t>
  </si>
  <si>
    <t>D7</t>
  </si>
  <si>
    <t>Basic Formula to calculate Quartiles when Raw Data is Given</t>
  </si>
  <si>
    <t>Q1 = ((n+1)/4) th Obs</t>
  </si>
  <si>
    <t>Q3 = (3*(n+1)/4) th Obs</t>
  </si>
  <si>
    <t>Q2 = (2*(n+1)/4) th Obs</t>
  </si>
  <si>
    <t>C</t>
  </si>
  <si>
    <t>Basic Formula to calculate Deciles when Raw Data is Given</t>
  </si>
  <si>
    <t>D1 = ((n+1)/10) th Obs</t>
  </si>
  <si>
    <t>D2 = (2*(n+1)/10) th Obs</t>
  </si>
  <si>
    <t>D3 = (3*(n+1)/10) th Obs</t>
  </si>
  <si>
    <t>x</t>
  </si>
  <si>
    <t>Formula</t>
  </si>
  <si>
    <t>Quartiles</t>
  </si>
  <si>
    <t>Continuous series ( class intervals )</t>
  </si>
  <si>
    <t xml:space="preserve">When continuous series ( class intervals ) are given than n=∑f </t>
  </si>
  <si>
    <t>Total</t>
  </si>
  <si>
    <t>-</t>
  </si>
  <si>
    <t>(n/4)</t>
  </si>
  <si>
    <t>Q1th Class</t>
  </si>
  <si>
    <t>L+(((n/4)-cf)/f)*C</t>
  </si>
  <si>
    <t>Q2th Class</t>
  </si>
  <si>
    <t>2*(n/4)</t>
  </si>
  <si>
    <t>Q3th Class</t>
  </si>
  <si>
    <t>3*(n/4)</t>
  </si>
  <si>
    <t>Deciles</t>
  </si>
  <si>
    <t>L+((2*(n/4)-cf)/f)*C</t>
  </si>
  <si>
    <t>L+((3*(n/4)-cf)/f)*C</t>
  </si>
  <si>
    <t>Continue to …..... D9</t>
  </si>
  <si>
    <t>D5</t>
  </si>
  <si>
    <t>D1th Class</t>
  </si>
  <si>
    <t>(n/10)</t>
  </si>
  <si>
    <t>5*(n/10)</t>
  </si>
  <si>
    <t>7*(n/10)</t>
  </si>
  <si>
    <t>L+((5*(n/10)-cf)/f)*C</t>
  </si>
  <si>
    <t>L+((7*(n/10)-cf)/f)*C</t>
  </si>
  <si>
    <t>D5th Class</t>
  </si>
  <si>
    <t>D7th Class</t>
  </si>
  <si>
    <t>Percentiles</t>
  </si>
  <si>
    <t>Basic Formula to calculate Percentiles when Raw Data is Given</t>
  </si>
  <si>
    <t>P1 = ((n+1)/100) th Obs</t>
  </si>
  <si>
    <t>P2 = (2*(n+1)/100) th Obs</t>
  </si>
  <si>
    <t>P3 = (3*(n+1)/100) th Obs</t>
  </si>
  <si>
    <t>Continue to …..... P99</t>
  </si>
  <si>
    <t>P1</t>
  </si>
  <si>
    <t>P69</t>
  </si>
  <si>
    <t>P1th Class</t>
  </si>
  <si>
    <t>P69th Class</t>
  </si>
  <si>
    <t>P10</t>
  </si>
  <si>
    <t>10*(n/100)</t>
  </si>
  <si>
    <t>L+((10*(n/100)-cf)/f)*C</t>
  </si>
  <si>
    <t>69*(n/100)</t>
  </si>
  <si>
    <t>P35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</si>
</sst>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239486</xdr:colOff>
      <xdr:row>40</xdr:row>
      <xdr:rowOff>59871</xdr:rowOff>
    </xdr:from>
    <xdr:ext cx="1290417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232B827-08F0-751B-823D-0A4ABA498173}"/>
                </a:ext>
              </a:extLst>
            </xdr:cNvPr>
            <xdr:cNvSpPr txBox="1"/>
          </xdr:nvSpPr>
          <xdr:spPr>
            <a:xfrm>
              <a:off x="7837715" y="8104414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𝟒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232B827-08F0-751B-823D-0A4ABA498173}"/>
                </a:ext>
              </a:extLst>
            </xdr:cNvPr>
            <xdr:cNvSpPr txBox="1"/>
          </xdr:nvSpPr>
          <xdr:spPr>
            <a:xfrm>
              <a:off x="7837715" y="8104414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𝑳+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𝑸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100" b="1" i="0">
                  <a:latin typeface="Cambria Math" panose="02040503050406030204" pitchFamily="18" charset="0"/>
                </a:rPr>
                <a:t>𝜼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b="1" i="0">
                  <a:latin typeface="Cambria Math" panose="02040503050406030204" pitchFamily="18" charset="0"/>
                </a:rPr>
                <a:t>𝟒)−𝑪𝒇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𝒇×𝑪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239486</xdr:colOff>
      <xdr:row>49</xdr:row>
      <xdr:rowOff>59871</xdr:rowOff>
    </xdr:from>
    <xdr:ext cx="1400703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087ED2D-6935-4DC9-91F8-21F31D41AA92}"/>
                </a:ext>
              </a:extLst>
            </xdr:cNvPr>
            <xdr:cNvSpPr txBox="1"/>
          </xdr:nvSpPr>
          <xdr:spPr>
            <a:xfrm>
              <a:off x="7826829" y="5557157"/>
              <a:ext cx="1400703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𝑫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𝟏𝟎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087ED2D-6935-4DC9-91F8-21F31D41AA92}"/>
                </a:ext>
              </a:extLst>
            </xdr:cNvPr>
            <xdr:cNvSpPr txBox="1"/>
          </xdr:nvSpPr>
          <xdr:spPr>
            <a:xfrm>
              <a:off x="7826829" y="5557157"/>
              <a:ext cx="1400703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𝑳+(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𝑫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_𝒏 (𝜼/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𝟏𝟎)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−𝑪𝒇)/𝒇×𝑪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239486</xdr:colOff>
      <xdr:row>26</xdr:row>
      <xdr:rowOff>59871</xdr:rowOff>
    </xdr:from>
    <xdr:ext cx="1452321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75F37C-216E-41F7-B9FF-2A90C3BE6DE8}"/>
                </a:ext>
              </a:extLst>
            </xdr:cNvPr>
            <xdr:cNvSpPr txBox="1"/>
          </xdr:nvSpPr>
          <xdr:spPr>
            <a:xfrm>
              <a:off x="7783286" y="5447211"/>
              <a:ext cx="1452321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𝟏𝟎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𝟎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75F37C-216E-41F7-B9FF-2A90C3BE6DE8}"/>
                </a:ext>
              </a:extLst>
            </xdr:cNvPr>
            <xdr:cNvSpPr txBox="1"/>
          </xdr:nvSpPr>
          <xdr:spPr>
            <a:xfrm>
              <a:off x="7783286" y="5447211"/>
              <a:ext cx="1452321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𝑳+(𝑷_𝒏 (𝜼/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𝟏𝟎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𝟎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−𝑪𝒇)/𝒇×𝑪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CF7-B3F1-45B3-8CE2-F1B7287E068A}">
  <dimension ref="D1:N62"/>
  <sheetViews>
    <sheetView tabSelected="1" topLeftCell="D31" zoomScale="85" zoomScaleNormal="85" workbookViewId="0">
      <selection activeCell="J40" sqref="J40:K43"/>
    </sheetView>
  </sheetViews>
  <sheetFormatPr defaultColWidth="12.77734375" defaultRowHeight="14.4" x14ac:dyDescent="0.3"/>
  <cols>
    <col min="1" max="1" width="7.77734375" style="1" customWidth="1"/>
    <col min="2" max="16384" width="12.77734375" style="1"/>
  </cols>
  <sheetData>
    <row r="1" spans="4:14" ht="15" thickBot="1" x14ac:dyDescent="0.35"/>
    <row r="2" spans="4:14" ht="37.200000000000003" thickBot="1" x14ac:dyDescent="0.35">
      <c r="D2" s="34" t="s">
        <v>26</v>
      </c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4:14" ht="15" thickBot="1" x14ac:dyDescent="0.35">
      <c r="D3" s="37" t="s">
        <v>15</v>
      </c>
      <c r="E3" s="38"/>
      <c r="F3" s="38"/>
      <c r="G3" s="38"/>
      <c r="H3" s="38"/>
      <c r="I3" s="38"/>
      <c r="J3" s="38"/>
      <c r="K3" s="38"/>
      <c r="L3" s="38"/>
      <c r="M3" s="38"/>
      <c r="N3" s="39"/>
    </row>
    <row r="4" spans="4:14" ht="18" customHeight="1" x14ac:dyDescent="0.3">
      <c r="D4" s="40" t="s">
        <v>16</v>
      </c>
      <c r="E4" s="41"/>
      <c r="F4" s="41"/>
      <c r="G4" s="41"/>
      <c r="H4" s="41"/>
      <c r="I4" s="41"/>
      <c r="J4" s="41"/>
      <c r="K4" s="41"/>
      <c r="L4" s="41"/>
      <c r="M4" s="41"/>
      <c r="N4" s="42"/>
    </row>
    <row r="5" spans="4:14" ht="18" customHeight="1" x14ac:dyDescent="0.3">
      <c r="D5" s="27" t="s">
        <v>18</v>
      </c>
      <c r="E5" s="28"/>
      <c r="F5" s="28"/>
      <c r="G5" s="28"/>
      <c r="H5" s="28"/>
      <c r="I5" s="28"/>
      <c r="J5" s="28"/>
      <c r="K5" s="28"/>
      <c r="L5" s="28"/>
      <c r="M5" s="28"/>
      <c r="N5" s="29"/>
    </row>
    <row r="6" spans="4:14" ht="18" customHeight="1" thickBot="1" x14ac:dyDescent="0.35">
      <c r="D6" s="27" t="s">
        <v>17</v>
      </c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4:14" ht="15" thickBot="1" x14ac:dyDescent="0.35">
      <c r="D7" s="7"/>
      <c r="E7" s="17"/>
      <c r="F7" s="17"/>
      <c r="G7" s="17"/>
      <c r="H7" s="17"/>
      <c r="I7" s="17"/>
      <c r="J7" s="17"/>
      <c r="K7" s="17"/>
      <c r="L7" s="17"/>
      <c r="M7" s="17"/>
      <c r="N7" s="8"/>
    </row>
    <row r="8" spans="4:14" ht="15" thickBot="1" x14ac:dyDescent="0.35">
      <c r="D8" s="10"/>
      <c r="G8" s="13" t="s">
        <v>24</v>
      </c>
      <c r="J8" s="5" t="s">
        <v>0</v>
      </c>
      <c r="K8" s="13">
        <f>COUNT(G9:G18)</f>
        <v>10</v>
      </c>
      <c r="N8" s="9"/>
    </row>
    <row r="9" spans="4:14" ht="15" thickBot="1" x14ac:dyDescent="0.35">
      <c r="D9" s="10"/>
      <c r="G9" s="2">
        <v>1</v>
      </c>
      <c r="N9" s="9"/>
    </row>
    <row r="10" spans="4:14" ht="15" thickBot="1" x14ac:dyDescent="0.35">
      <c r="D10" s="10"/>
      <c r="G10" s="3">
        <v>2</v>
      </c>
      <c r="J10" s="30" t="s">
        <v>1</v>
      </c>
      <c r="K10" s="31"/>
      <c r="N10" s="9"/>
    </row>
    <row r="11" spans="4:14" ht="15" thickBot="1" x14ac:dyDescent="0.35">
      <c r="D11" s="10"/>
      <c r="G11" s="3">
        <v>3</v>
      </c>
      <c r="J11" s="32">
        <f>QUARTILE(G9:G18,1)</f>
        <v>3.25</v>
      </c>
      <c r="K11" s="33"/>
      <c r="N11" s="9"/>
    </row>
    <row r="12" spans="4:14" ht="15" thickBot="1" x14ac:dyDescent="0.35">
      <c r="D12" s="10"/>
      <c r="G12" s="3">
        <v>4</v>
      </c>
      <c r="N12" s="9"/>
    </row>
    <row r="13" spans="4:14" ht="15" thickBot="1" x14ac:dyDescent="0.35">
      <c r="D13" s="10"/>
      <c r="G13" s="3">
        <v>5</v>
      </c>
      <c r="J13" s="30" t="s">
        <v>2</v>
      </c>
      <c r="K13" s="31"/>
      <c r="N13" s="9"/>
    </row>
    <row r="14" spans="4:14" ht="15" thickBot="1" x14ac:dyDescent="0.35">
      <c r="D14" s="10"/>
      <c r="G14" s="3">
        <v>6</v>
      </c>
      <c r="J14" s="32">
        <f>QUARTILE(G9:G18,2)</f>
        <v>5.5</v>
      </c>
      <c r="K14" s="33"/>
      <c r="N14" s="9"/>
    </row>
    <row r="15" spans="4:14" ht="15" thickBot="1" x14ac:dyDescent="0.35">
      <c r="D15" s="10"/>
      <c r="G15" s="3">
        <v>7</v>
      </c>
      <c r="N15" s="9"/>
    </row>
    <row r="16" spans="4:14" ht="15" thickBot="1" x14ac:dyDescent="0.35">
      <c r="D16" s="10"/>
      <c r="G16" s="3">
        <v>8</v>
      </c>
      <c r="J16" s="30" t="s">
        <v>3</v>
      </c>
      <c r="K16" s="31"/>
      <c r="N16" s="9"/>
    </row>
    <row r="17" spans="4:14" ht="15" thickBot="1" x14ac:dyDescent="0.35">
      <c r="D17" s="10"/>
      <c r="G17" s="3">
        <v>9</v>
      </c>
      <c r="J17" s="32">
        <f>QUARTILE(G9:G18,3)</f>
        <v>7.75</v>
      </c>
      <c r="K17" s="33"/>
      <c r="N17" s="9"/>
    </row>
    <row r="18" spans="4:14" ht="15" thickBot="1" x14ac:dyDescent="0.35">
      <c r="D18" s="10"/>
      <c r="G18" s="4">
        <v>10</v>
      </c>
      <c r="N18" s="9"/>
    </row>
    <row r="19" spans="4:14" ht="15" thickBot="1" x14ac:dyDescent="0.35">
      <c r="D19" s="11"/>
      <c r="E19" s="16"/>
      <c r="F19" s="16"/>
      <c r="G19" s="16"/>
      <c r="H19" s="16"/>
      <c r="I19" s="16"/>
      <c r="J19" s="16"/>
      <c r="K19" s="16"/>
      <c r="L19" s="16"/>
      <c r="M19" s="16"/>
      <c r="N19" s="12"/>
    </row>
    <row r="20" spans="4:14" ht="15" thickBot="1" x14ac:dyDescent="0.35">
      <c r="D20" s="7"/>
      <c r="E20" s="17"/>
      <c r="F20" s="17"/>
      <c r="G20" s="17"/>
      <c r="H20" s="17"/>
      <c r="I20" s="17"/>
      <c r="J20" s="17"/>
      <c r="K20" s="17"/>
      <c r="L20" s="17"/>
      <c r="M20" s="17"/>
      <c r="N20" s="8"/>
    </row>
    <row r="21" spans="4:14" ht="15" thickBot="1" x14ac:dyDescent="0.35">
      <c r="D21" s="10"/>
      <c r="G21" s="13" t="s">
        <v>24</v>
      </c>
      <c r="J21" s="5" t="s">
        <v>0</v>
      </c>
      <c r="K21" s="13">
        <f>COUNT(G22:G32)</f>
        <v>11</v>
      </c>
      <c r="N21" s="9"/>
    </row>
    <row r="22" spans="4:14" ht="15" thickBot="1" x14ac:dyDescent="0.35">
      <c r="D22" s="10"/>
      <c r="G22" s="2">
        <v>15</v>
      </c>
      <c r="N22" s="9"/>
    </row>
    <row r="23" spans="4:14" ht="15" thickBot="1" x14ac:dyDescent="0.35">
      <c r="D23" s="10"/>
      <c r="G23" s="3">
        <v>21</v>
      </c>
      <c r="J23" s="30" t="s">
        <v>1</v>
      </c>
      <c r="K23" s="31"/>
      <c r="N23" s="9"/>
    </row>
    <row r="24" spans="4:14" ht="15" thickBot="1" x14ac:dyDescent="0.35">
      <c r="D24" s="10"/>
      <c r="G24" s="3">
        <v>26</v>
      </c>
      <c r="J24" s="32">
        <f>QUARTILE(G22:G32,1)</f>
        <v>28</v>
      </c>
      <c r="K24" s="33"/>
      <c r="N24" s="9"/>
    </row>
    <row r="25" spans="4:14" ht="15" thickBot="1" x14ac:dyDescent="0.35">
      <c r="D25" s="10"/>
      <c r="G25" s="3">
        <v>30</v>
      </c>
      <c r="N25" s="9"/>
    </row>
    <row r="26" spans="4:14" ht="15" thickBot="1" x14ac:dyDescent="0.35">
      <c r="D26" s="10"/>
      <c r="G26" s="3">
        <v>40</v>
      </c>
      <c r="J26" s="30" t="s">
        <v>2</v>
      </c>
      <c r="K26" s="31"/>
      <c r="N26" s="9"/>
    </row>
    <row r="27" spans="4:14" ht="15" thickBot="1" x14ac:dyDescent="0.35">
      <c r="D27" s="10"/>
      <c r="G27" s="3">
        <v>45</v>
      </c>
      <c r="J27" s="32">
        <f>QUARTILE(G22:G32,2)</f>
        <v>45</v>
      </c>
      <c r="K27" s="33"/>
      <c r="N27" s="9"/>
    </row>
    <row r="28" spans="4:14" ht="15" thickBot="1" x14ac:dyDescent="0.35">
      <c r="D28" s="10"/>
      <c r="G28" s="3">
        <v>50</v>
      </c>
      <c r="N28" s="9"/>
    </row>
    <row r="29" spans="4:14" ht="15" thickBot="1" x14ac:dyDescent="0.35">
      <c r="D29" s="10"/>
      <c r="G29" s="3">
        <v>54</v>
      </c>
      <c r="J29" s="30" t="s">
        <v>3</v>
      </c>
      <c r="K29" s="31"/>
      <c r="N29" s="9"/>
    </row>
    <row r="30" spans="4:14" ht="15" thickBot="1" x14ac:dyDescent="0.35">
      <c r="D30" s="10"/>
      <c r="G30" s="3">
        <v>60</v>
      </c>
      <c r="J30" s="32">
        <f>QUARTILE(G22:G32,4)</f>
        <v>70</v>
      </c>
      <c r="K30" s="33"/>
      <c r="N30" s="9"/>
    </row>
    <row r="31" spans="4:14" x14ac:dyDescent="0.3">
      <c r="D31" s="10"/>
      <c r="G31" s="3">
        <v>65</v>
      </c>
      <c r="N31" s="9"/>
    </row>
    <row r="32" spans="4:14" ht="15" thickBot="1" x14ac:dyDescent="0.35">
      <c r="D32" s="10"/>
      <c r="G32" s="4">
        <v>70</v>
      </c>
      <c r="N32" s="9"/>
    </row>
    <row r="33" spans="4:14" x14ac:dyDescent="0.3">
      <c r="D33" s="10"/>
      <c r="N33" s="9"/>
    </row>
    <row r="34" spans="4:14" ht="15" thickBot="1" x14ac:dyDescent="0.35">
      <c r="D34" s="11"/>
      <c r="E34" s="16"/>
      <c r="F34" s="16"/>
      <c r="G34" s="16"/>
      <c r="H34" s="16"/>
      <c r="I34" s="16"/>
      <c r="J34" s="16"/>
      <c r="K34" s="16"/>
      <c r="L34" s="16"/>
      <c r="M34" s="16"/>
      <c r="N34" s="12"/>
    </row>
    <row r="35" spans="4:14" ht="15" thickBot="1" x14ac:dyDescent="0.35">
      <c r="D35" s="30" t="s">
        <v>27</v>
      </c>
      <c r="E35" s="45"/>
      <c r="F35" s="45"/>
      <c r="G35" s="45"/>
      <c r="H35" s="45"/>
      <c r="I35" s="45"/>
      <c r="J35" s="45"/>
      <c r="K35" s="45"/>
      <c r="L35" s="45"/>
      <c r="M35" s="45"/>
      <c r="N35" s="31"/>
    </row>
    <row r="36" spans="4:14" ht="15" thickBot="1" x14ac:dyDescent="0.35">
      <c r="D36" s="30" t="s">
        <v>28</v>
      </c>
      <c r="E36" s="45"/>
      <c r="F36" s="45"/>
      <c r="G36" s="45"/>
      <c r="H36" s="45"/>
      <c r="I36" s="45"/>
      <c r="J36" s="45"/>
      <c r="K36" s="45"/>
      <c r="L36" s="45"/>
      <c r="M36" s="45"/>
      <c r="N36" s="31"/>
    </row>
    <row r="37" spans="4:14" ht="15" thickBot="1" x14ac:dyDescent="0.35">
      <c r="D37" s="14"/>
      <c r="E37" s="15"/>
      <c r="F37" s="17"/>
      <c r="G37" s="17"/>
      <c r="H37" s="17"/>
      <c r="I37" s="17"/>
      <c r="J37" s="17"/>
      <c r="K37" s="17"/>
      <c r="L37" s="17"/>
      <c r="M37" s="17"/>
      <c r="N37" s="8"/>
    </row>
    <row r="38" spans="4:14" ht="15" thickBot="1" x14ac:dyDescent="0.35">
      <c r="D38" s="10"/>
      <c r="F38" s="5" t="s">
        <v>4</v>
      </c>
      <c r="G38" s="13" t="s">
        <v>10</v>
      </c>
      <c r="H38" s="6" t="s">
        <v>11</v>
      </c>
      <c r="J38" s="5" t="s">
        <v>0</v>
      </c>
      <c r="K38" s="13">
        <f>G44</f>
        <v>26</v>
      </c>
      <c r="N38" s="9"/>
    </row>
    <row r="39" spans="4:14" ht="15" thickBot="1" x14ac:dyDescent="0.35">
      <c r="D39" s="10"/>
      <c r="F39" s="18" t="s">
        <v>5</v>
      </c>
      <c r="G39" s="3">
        <v>1</v>
      </c>
      <c r="H39" s="9">
        <f>G39</f>
        <v>1</v>
      </c>
      <c r="J39" s="22"/>
      <c r="K39" s="23"/>
      <c r="N39" s="9"/>
    </row>
    <row r="40" spans="4:14" ht="15" thickBot="1" x14ac:dyDescent="0.35">
      <c r="D40" s="10"/>
      <c r="F40" s="18" t="s">
        <v>8</v>
      </c>
      <c r="G40" s="3">
        <v>8</v>
      </c>
      <c r="H40" s="3">
        <f>H39+G40</f>
        <v>9</v>
      </c>
      <c r="J40" s="30" t="s">
        <v>25</v>
      </c>
      <c r="K40" s="31"/>
      <c r="N40" s="9"/>
    </row>
    <row r="41" spans="4:14" x14ac:dyDescent="0.3">
      <c r="D41" s="10"/>
      <c r="F41" s="21" t="s">
        <v>9</v>
      </c>
      <c r="G41" s="3">
        <v>2</v>
      </c>
      <c r="H41" s="3">
        <f t="shared" ref="H41:H43" si="0">H40+G41</f>
        <v>11</v>
      </c>
      <c r="J41" s="46"/>
      <c r="K41" s="47"/>
      <c r="N41" s="9"/>
    </row>
    <row r="42" spans="4:14" x14ac:dyDescent="0.3">
      <c r="D42" s="10"/>
      <c r="F42" s="3" t="s">
        <v>6</v>
      </c>
      <c r="G42" s="3">
        <v>3</v>
      </c>
      <c r="H42" s="3">
        <f t="shared" si="0"/>
        <v>14</v>
      </c>
      <c r="J42" s="48"/>
      <c r="K42" s="49"/>
      <c r="N42" s="9"/>
    </row>
    <row r="43" spans="4:14" ht="15" thickBot="1" x14ac:dyDescent="0.35">
      <c r="D43" s="10"/>
      <c r="F43" s="4" t="s">
        <v>7</v>
      </c>
      <c r="G43" s="4">
        <v>12</v>
      </c>
      <c r="H43" s="3">
        <f t="shared" si="0"/>
        <v>26</v>
      </c>
      <c r="J43" s="37"/>
      <c r="K43" s="39"/>
      <c r="N43" s="9"/>
    </row>
    <row r="44" spans="4:14" ht="15" thickBot="1" x14ac:dyDescent="0.35">
      <c r="D44" s="10"/>
      <c r="F44" s="5" t="s">
        <v>29</v>
      </c>
      <c r="G44" s="13">
        <f>SUM(G39:G43)</f>
        <v>26</v>
      </c>
      <c r="H44" s="6" t="s">
        <v>30</v>
      </c>
      <c r="N44" s="9"/>
    </row>
    <row r="45" spans="4:14" ht="15" thickBot="1" x14ac:dyDescent="0.35">
      <c r="D45" s="10"/>
      <c r="N45" s="9"/>
    </row>
    <row r="46" spans="4:14" x14ac:dyDescent="0.3">
      <c r="D46" s="10"/>
      <c r="F46" s="46" t="s">
        <v>1</v>
      </c>
      <c r="G46" s="47"/>
      <c r="I46" s="46" t="s">
        <v>2</v>
      </c>
      <c r="J46" s="47"/>
      <c r="L46" s="46" t="s">
        <v>3</v>
      </c>
      <c r="M46" s="47"/>
      <c r="N46" s="9"/>
    </row>
    <row r="47" spans="4:14" ht="15" thickBot="1" x14ac:dyDescent="0.35">
      <c r="D47" s="10"/>
      <c r="F47" s="37"/>
      <c r="G47" s="39"/>
      <c r="I47" s="37"/>
      <c r="J47" s="39"/>
      <c r="L47" s="37"/>
      <c r="M47" s="39"/>
      <c r="N47" s="9"/>
    </row>
    <row r="48" spans="4:14" ht="15" thickBot="1" x14ac:dyDescent="0.35">
      <c r="D48" s="10"/>
      <c r="F48" s="22"/>
      <c r="G48" s="22"/>
      <c r="I48" s="22"/>
      <c r="J48" s="22"/>
      <c r="L48" s="22"/>
      <c r="M48" s="22"/>
      <c r="N48" s="9"/>
    </row>
    <row r="49" spans="4:14" ht="15" thickBot="1" x14ac:dyDescent="0.35">
      <c r="D49" s="10"/>
      <c r="F49" s="5" t="s">
        <v>32</v>
      </c>
      <c r="G49" s="20" t="s">
        <v>31</v>
      </c>
      <c r="I49" s="5" t="s">
        <v>34</v>
      </c>
      <c r="J49" s="20" t="s">
        <v>35</v>
      </c>
      <c r="L49" s="5" t="s">
        <v>36</v>
      </c>
      <c r="M49" s="20" t="s">
        <v>37</v>
      </c>
      <c r="N49" s="9"/>
    </row>
    <row r="50" spans="4:14" ht="15" thickBot="1" x14ac:dyDescent="0.35">
      <c r="D50" s="10"/>
      <c r="F50" s="5" t="s">
        <v>32</v>
      </c>
      <c r="G50" s="20">
        <f>K38/4</f>
        <v>6.5</v>
      </c>
      <c r="I50" s="5" t="s">
        <v>34</v>
      </c>
      <c r="J50" s="20">
        <f>2*(K38/4)</f>
        <v>13</v>
      </c>
      <c r="L50" s="5" t="s">
        <v>36</v>
      </c>
      <c r="M50" s="20">
        <f>3*(K38/4)</f>
        <v>19.5</v>
      </c>
      <c r="N50" s="9"/>
    </row>
    <row r="51" spans="4:14" ht="15" thickBot="1" x14ac:dyDescent="0.35">
      <c r="D51" s="10"/>
      <c r="F51" s="5" t="s">
        <v>32</v>
      </c>
      <c r="G51" s="24" t="s">
        <v>8</v>
      </c>
      <c r="I51" s="5" t="s">
        <v>34</v>
      </c>
      <c r="J51" s="24" t="s">
        <v>6</v>
      </c>
      <c r="L51" s="5" t="s">
        <v>36</v>
      </c>
      <c r="M51" s="24" t="s">
        <v>7</v>
      </c>
      <c r="N51" s="9"/>
    </row>
    <row r="52" spans="4:14" ht="15" thickBot="1" x14ac:dyDescent="0.35">
      <c r="D52" s="10"/>
      <c r="F52" s="22"/>
      <c r="G52" s="23"/>
      <c r="I52" s="22"/>
      <c r="J52" s="23"/>
      <c r="L52" s="22"/>
      <c r="M52" s="23"/>
      <c r="N52" s="9"/>
    </row>
    <row r="53" spans="4:14" ht="15" thickBot="1" x14ac:dyDescent="0.35">
      <c r="D53" s="10"/>
      <c r="F53" s="5" t="s">
        <v>12</v>
      </c>
      <c r="G53" s="20">
        <v>5</v>
      </c>
      <c r="I53" s="5" t="s">
        <v>12</v>
      </c>
      <c r="J53" s="20">
        <v>15</v>
      </c>
      <c r="L53" s="5" t="s">
        <v>12</v>
      </c>
      <c r="M53" s="20">
        <v>20</v>
      </c>
      <c r="N53" s="9"/>
    </row>
    <row r="54" spans="4:14" ht="15" thickBot="1" x14ac:dyDescent="0.35">
      <c r="D54" s="10"/>
      <c r="F54" s="5" t="s">
        <v>31</v>
      </c>
      <c r="G54" s="20">
        <f>G50</f>
        <v>6.5</v>
      </c>
      <c r="I54" s="13" t="s">
        <v>35</v>
      </c>
      <c r="J54" s="20">
        <f>J50</f>
        <v>13</v>
      </c>
      <c r="L54" s="13" t="s">
        <v>37</v>
      </c>
      <c r="M54" s="20">
        <f>M50</f>
        <v>19.5</v>
      </c>
      <c r="N54" s="9"/>
    </row>
    <row r="55" spans="4:14" ht="15" thickBot="1" x14ac:dyDescent="0.35">
      <c r="D55" s="10"/>
      <c r="F55" s="19" t="s">
        <v>11</v>
      </c>
      <c r="G55" s="3">
        <f>H39</f>
        <v>1</v>
      </c>
      <c r="I55" s="19" t="s">
        <v>11</v>
      </c>
      <c r="J55" s="3">
        <f>H41</f>
        <v>11</v>
      </c>
      <c r="L55" s="19" t="s">
        <v>11</v>
      </c>
      <c r="M55" s="3">
        <f>H42</f>
        <v>14</v>
      </c>
      <c r="N55" s="9"/>
    </row>
    <row r="56" spans="4:14" ht="15" thickBot="1" x14ac:dyDescent="0.35">
      <c r="D56" s="10"/>
      <c r="F56" s="5" t="s">
        <v>10</v>
      </c>
      <c r="G56" s="20">
        <f>G40</f>
        <v>8</v>
      </c>
      <c r="I56" s="5" t="s">
        <v>10</v>
      </c>
      <c r="J56" s="20">
        <f>G42</f>
        <v>3</v>
      </c>
      <c r="L56" s="5" t="s">
        <v>10</v>
      </c>
      <c r="M56" s="20">
        <f>G43</f>
        <v>12</v>
      </c>
      <c r="N56" s="9"/>
    </row>
    <row r="57" spans="4:14" ht="15" thickBot="1" x14ac:dyDescent="0.35">
      <c r="D57" s="10"/>
      <c r="F57" s="5" t="s">
        <v>19</v>
      </c>
      <c r="G57" s="20">
        <v>5</v>
      </c>
      <c r="I57" s="5" t="s">
        <v>19</v>
      </c>
      <c r="J57" s="20">
        <v>5</v>
      </c>
      <c r="L57" s="5" t="s">
        <v>19</v>
      </c>
      <c r="M57" s="20">
        <v>5</v>
      </c>
      <c r="N57" s="9"/>
    </row>
    <row r="58" spans="4:14" ht="15" thickBot="1" x14ac:dyDescent="0.35">
      <c r="D58" s="10"/>
      <c r="N58" s="9"/>
    </row>
    <row r="59" spans="4:14" ht="15" thickBot="1" x14ac:dyDescent="0.35">
      <c r="D59" s="10"/>
      <c r="F59" s="30" t="s">
        <v>1</v>
      </c>
      <c r="G59" s="31"/>
      <c r="I59" s="30" t="s">
        <v>2</v>
      </c>
      <c r="J59" s="31"/>
      <c r="L59" s="30" t="s">
        <v>3</v>
      </c>
      <c r="M59" s="31"/>
      <c r="N59" s="9"/>
    </row>
    <row r="60" spans="4:14" ht="15" thickBot="1" x14ac:dyDescent="0.35">
      <c r="D60" s="10"/>
      <c r="F60" s="30" t="s">
        <v>33</v>
      </c>
      <c r="G60" s="31"/>
      <c r="I60" s="30" t="s">
        <v>39</v>
      </c>
      <c r="J60" s="31"/>
      <c r="L60" s="30" t="s">
        <v>40</v>
      </c>
      <c r="M60" s="31"/>
      <c r="N60" s="9"/>
    </row>
    <row r="61" spans="4:14" ht="15" thickBot="1" x14ac:dyDescent="0.35">
      <c r="D61" s="10"/>
      <c r="F61" s="43">
        <f>G53+((G54-G55)/G56)*G57</f>
        <v>8.4375</v>
      </c>
      <c r="G61" s="44"/>
      <c r="I61" s="43">
        <f>J53+((J54-J55)/J56)*J57</f>
        <v>18.333333333333332</v>
      </c>
      <c r="J61" s="44"/>
      <c r="L61" s="43">
        <f>M53+((M54-M55)/M56)*M57</f>
        <v>22.291666666666668</v>
      </c>
      <c r="M61" s="44"/>
      <c r="N61" s="9"/>
    </row>
    <row r="62" spans="4:14" ht="15" thickBot="1" x14ac:dyDescent="0.35">
      <c r="D62" s="11"/>
      <c r="E62" s="16"/>
      <c r="F62" s="16"/>
      <c r="G62" s="16"/>
      <c r="H62" s="16"/>
      <c r="I62" s="16"/>
      <c r="J62" s="16"/>
      <c r="K62" s="16"/>
      <c r="L62" s="16"/>
      <c r="M62" s="16"/>
      <c r="N62" s="12"/>
    </row>
  </sheetData>
  <mergeCells count="33">
    <mergeCell ref="L61:M61"/>
    <mergeCell ref="F61:G61"/>
    <mergeCell ref="I60:J60"/>
    <mergeCell ref="J30:K30"/>
    <mergeCell ref="D35:N35"/>
    <mergeCell ref="D36:N36"/>
    <mergeCell ref="J40:K40"/>
    <mergeCell ref="J41:K43"/>
    <mergeCell ref="F46:G47"/>
    <mergeCell ref="F59:G59"/>
    <mergeCell ref="I46:J47"/>
    <mergeCell ref="I59:J59"/>
    <mergeCell ref="F60:G60"/>
    <mergeCell ref="I61:J61"/>
    <mergeCell ref="L46:M47"/>
    <mergeCell ref="L59:M59"/>
    <mergeCell ref="D2:N2"/>
    <mergeCell ref="D3:N3"/>
    <mergeCell ref="J26:K26"/>
    <mergeCell ref="J16:K16"/>
    <mergeCell ref="J17:K17"/>
    <mergeCell ref="J23:K23"/>
    <mergeCell ref="J24:K24"/>
    <mergeCell ref="J11:K11"/>
    <mergeCell ref="J13:K13"/>
    <mergeCell ref="J14:K14"/>
    <mergeCell ref="D4:N4"/>
    <mergeCell ref="D5:N5"/>
    <mergeCell ref="D6:N6"/>
    <mergeCell ref="L60:M60"/>
    <mergeCell ref="J27:K27"/>
    <mergeCell ref="J29:K29"/>
    <mergeCell ref="J10:K10"/>
  </mergeCells>
  <pageMargins left="0.7" right="0.7" top="0.75" bottom="0.75" header="0.3" footer="0.3"/>
  <ignoredErrors>
    <ignoredError sqref="F41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E5C2-9CDD-4AB7-83E7-E1E36EFC2FBA}">
  <dimension ref="D1:N71"/>
  <sheetViews>
    <sheetView topLeftCell="C1" zoomScale="70" zoomScaleNormal="70" workbookViewId="0">
      <selection activeCell="H52" sqref="H52"/>
    </sheetView>
  </sheetViews>
  <sheetFormatPr defaultColWidth="12.77734375" defaultRowHeight="14.4" x14ac:dyDescent="0.3"/>
  <cols>
    <col min="1" max="1" width="7.77734375" style="1" customWidth="1"/>
    <col min="2" max="16384" width="12.77734375" style="1"/>
  </cols>
  <sheetData>
    <row r="1" spans="4:14" ht="15" thickBot="1" x14ac:dyDescent="0.35"/>
    <row r="2" spans="4:14" ht="37.200000000000003" thickBot="1" x14ac:dyDescent="0.35">
      <c r="D2" s="34" t="s">
        <v>38</v>
      </c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4:14" ht="15" thickBot="1" x14ac:dyDescent="0.35">
      <c r="D3" s="37" t="s">
        <v>20</v>
      </c>
      <c r="E3" s="38"/>
      <c r="F3" s="38"/>
      <c r="G3" s="38"/>
      <c r="H3" s="38"/>
      <c r="I3" s="38"/>
      <c r="J3" s="38"/>
      <c r="K3" s="38"/>
      <c r="L3" s="38"/>
      <c r="M3" s="38"/>
      <c r="N3" s="39"/>
    </row>
    <row r="4" spans="4:14" ht="18" customHeight="1" x14ac:dyDescent="0.3">
      <c r="D4" s="40" t="s">
        <v>21</v>
      </c>
      <c r="E4" s="41"/>
      <c r="F4" s="41"/>
      <c r="G4" s="41"/>
      <c r="H4" s="41"/>
      <c r="I4" s="41"/>
      <c r="J4" s="41"/>
      <c r="K4" s="41"/>
      <c r="L4" s="41"/>
      <c r="M4" s="41"/>
      <c r="N4" s="42"/>
    </row>
    <row r="5" spans="4:14" ht="18" customHeight="1" x14ac:dyDescent="0.3">
      <c r="D5" s="27" t="s">
        <v>22</v>
      </c>
      <c r="E5" s="28"/>
      <c r="F5" s="28"/>
      <c r="G5" s="28"/>
      <c r="H5" s="28"/>
      <c r="I5" s="28"/>
      <c r="J5" s="28"/>
      <c r="K5" s="28"/>
      <c r="L5" s="28"/>
      <c r="M5" s="28"/>
      <c r="N5" s="29"/>
    </row>
    <row r="6" spans="4:14" ht="18" customHeight="1" x14ac:dyDescent="0.3">
      <c r="D6" s="27" t="s">
        <v>23</v>
      </c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4:14" ht="18" customHeight="1" thickBot="1" x14ac:dyDescent="0.35">
      <c r="D7" s="27" t="s">
        <v>41</v>
      </c>
      <c r="E7" s="28"/>
      <c r="F7" s="28"/>
      <c r="G7" s="28"/>
      <c r="H7" s="28"/>
      <c r="I7" s="28"/>
      <c r="J7" s="28"/>
      <c r="K7" s="28"/>
      <c r="L7" s="28"/>
      <c r="M7" s="28"/>
      <c r="N7" s="29"/>
    </row>
    <row r="8" spans="4:14" ht="15" thickBot="1" x14ac:dyDescent="0.35">
      <c r="D8" s="7"/>
      <c r="E8" s="17"/>
      <c r="F8" s="17"/>
      <c r="G8" s="17"/>
      <c r="H8" s="17"/>
      <c r="I8" s="17"/>
      <c r="J8" s="17"/>
      <c r="K8" s="17"/>
      <c r="L8" s="17"/>
      <c r="M8" s="17"/>
      <c r="N8" s="8"/>
    </row>
    <row r="9" spans="4:14" ht="15" thickBot="1" x14ac:dyDescent="0.35">
      <c r="D9" s="10"/>
      <c r="G9" s="13" t="s">
        <v>24</v>
      </c>
      <c r="J9" s="5" t="s">
        <v>0</v>
      </c>
      <c r="K9" s="13">
        <f>COUNT(G10:G19)</f>
        <v>10</v>
      </c>
      <c r="N9" s="9"/>
    </row>
    <row r="10" spans="4:14" ht="15" thickBot="1" x14ac:dyDescent="0.35">
      <c r="D10" s="10"/>
      <c r="G10" s="2">
        <v>1</v>
      </c>
      <c r="N10" s="9"/>
    </row>
    <row r="11" spans="4:14" ht="15" thickBot="1" x14ac:dyDescent="0.35">
      <c r="D11" s="10"/>
      <c r="G11" s="3">
        <v>2</v>
      </c>
      <c r="J11" s="30" t="s">
        <v>13</v>
      </c>
      <c r="K11" s="31"/>
      <c r="N11" s="9"/>
    </row>
    <row r="12" spans="4:14" ht="15" thickBot="1" x14ac:dyDescent="0.35">
      <c r="D12" s="10"/>
      <c r="G12" s="3">
        <v>3</v>
      </c>
      <c r="J12" s="32">
        <f>PERCENTILE(G10:G19,0.1)</f>
        <v>1.9</v>
      </c>
      <c r="K12" s="33"/>
      <c r="N12" s="9"/>
    </row>
    <row r="13" spans="4:14" ht="15" thickBot="1" x14ac:dyDescent="0.35">
      <c r="D13" s="10"/>
      <c r="G13" s="3">
        <v>4</v>
      </c>
      <c r="N13" s="9"/>
    </row>
    <row r="14" spans="4:14" ht="15" thickBot="1" x14ac:dyDescent="0.35">
      <c r="D14" s="10"/>
      <c r="G14" s="3">
        <v>5</v>
      </c>
      <c r="J14" s="30" t="s">
        <v>42</v>
      </c>
      <c r="K14" s="31"/>
      <c r="N14" s="9"/>
    </row>
    <row r="15" spans="4:14" ht="15" thickBot="1" x14ac:dyDescent="0.35">
      <c r="D15" s="10"/>
      <c r="G15" s="3">
        <v>6</v>
      </c>
      <c r="J15" s="32">
        <f>PERCENTILE(G10:G19,0.5)</f>
        <v>5.5</v>
      </c>
      <c r="K15" s="33"/>
      <c r="N15" s="9"/>
    </row>
    <row r="16" spans="4:14" ht="15" thickBot="1" x14ac:dyDescent="0.35">
      <c r="D16" s="10"/>
      <c r="G16" s="3">
        <v>7</v>
      </c>
      <c r="N16" s="9"/>
    </row>
    <row r="17" spans="4:14" ht="15" thickBot="1" x14ac:dyDescent="0.35">
      <c r="D17" s="10"/>
      <c r="G17" s="3">
        <v>8</v>
      </c>
      <c r="J17" s="30" t="s">
        <v>14</v>
      </c>
      <c r="K17" s="31"/>
      <c r="N17" s="9"/>
    </row>
    <row r="18" spans="4:14" ht="15" thickBot="1" x14ac:dyDescent="0.35">
      <c r="D18" s="10"/>
      <c r="G18" s="3">
        <v>9</v>
      </c>
      <c r="J18" s="32">
        <f>PERCENTILE(G10:G19,0.7)</f>
        <v>7.3</v>
      </c>
      <c r="K18" s="33"/>
      <c r="N18" s="9"/>
    </row>
    <row r="19" spans="4:14" ht="15" thickBot="1" x14ac:dyDescent="0.35">
      <c r="D19" s="10"/>
      <c r="G19" s="4">
        <v>10</v>
      </c>
      <c r="N19" s="9"/>
    </row>
    <row r="20" spans="4:14" ht="15" thickBot="1" x14ac:dyDescent="0.35">
      <c r="D20" s="11"/>
      <c r="E20" s="16"/>
      <c r="F20" s="16"/>
      <c r="G20" s="16"/>
      <c r="H20" s="16"/>
      <c r="I20" s="16"/>
      <c r="J20" s="16"/>
      <c r="K20" s="16"/>
      <c r="L20" s="16"/>
      <c r="M20" s="16"/>
      <c r="N20" s="12"/>
    </row>
    <row r="21" spans="4:14" ht="15" thickBot="1" x14ac:dyDescent="0.35">
      <c r="D21" s="7"/>
      <c r="E21" s="17"/>
      <c r="F21" s="17"/>
      <c r="G21" s="17"/>
      <c r="H21" s="17"/>
      <c r="I21" s="17"/>
      <c r="J21" s="17"/>
      <c r="K21" s="17"/>
      <c r="L21" s="17"/>
      <c r="M21" s="17"/>
      <c r="N21" s="8"/>
    </row>
    <row r="22" spans="4:14" ht="15" thickBot="1" x14ac:dyDescent="0.35">
      <c r="D22" s="10"/>
      <c r="G22" s="13" t="s">
        <v>24</v>
      </c>
      <c r="J22" s="5" t="s">
        <v>0</v>
      </c>
      <c r="K22" s="13">
        <f>COUNT(G23:G42)</f>
        <v>20</v>
      </c>
      <c r="N22" s="9"/>
    </row>
    <row r="23" spans="4:14" ht="15" thickBot="1" x14ac:dyDescent="0.35">
      <c r="D23" s="10"/>
      <c r="G23" s="2">
        <v>1</v>
      </c>
      <c r="N23" s="9"/>
    </row>
    <row r="24" spans="4:14" ht="15" thickBot="1" x14ac:dyDescent="0.35">
      <c r="D24" s="10"/>
      <c r="G24" s="3">
        <v>2</v>
      </c>
      <c r="J24" s="30" t="s">
        <v>13</v>
      </c>
      <c r="K24" s="31"/>
      <c r="N24" s="9"/>
    </row>
    <row r="25" spans="4:14" ht="15" thickBot="1" x14ac:dyDescent="0.35">
      <c r="D25" s="10"/>
      <c r="G25" s="3">
        <v>3</v>
      </c>
      <c r="J25" s="32">
        <f>PERCENTILE(G23:G42,0.1)</f>
        <v>2.9000000000000004</v>
      </c>
      <c r="K25" s="33"/>
      <c r="N25" s="9"/>
    </row>
    <row r="26" spans="4:14" ht="15" thickBot="1" x14ac:dyDescent="0.35">
      <c r="D26" s="10"/>
      <c r="G26" s="3">
        <v>4</v>
      </c>
      <c r="N26" s="9"/>
    </row>
    <row r="27" spans="4:14" ht="15" thickBot="1" x14ac:dyDescent="0.35">
      <c r="D27" s="10"/>
      <c r="G27" s="3">
        <v>5</v>
      </c>
      <c r="J27" s="30" t="s">
        <v>42</v>
      </c>
      <c r="K27" s="31"/>
      <c r="N27" s="9"/>
    </row>
    <row r="28" spans="4:14" ht="15" thickBot="1" x14ac:dyDescent="0.35">
      <c r="D28" s="10"/>
      <c r="G28" s="3">
        <v>6</v>
      </c>
      <c r="J28" s="32">
        <f>PERCENTILE(G23:G42,0.5)</f>
        <v>10.5</v>
      </c>
      <c r="K28" s="33"/>
      <c r="N28" s="9"/>
    </row>
    <row r="29" spans="4:14" ht="15" thickBot="1" x14ac:dyDescent="0.35">
      <c r="D29" s="10"/>
      <c r="G29" s="3">
        <v>7</v>
      </c>
      <c r="N29" s="9"/>
    </row>
    <row r="30" spans="4:14" ht="15" thickBot="1" x14ac:dyDescent="0.35">
      <c r="D30" s="10"/>
      <c r="G30" s="3">
        <v>8</v>
      </c>
      <c r="J30" s="30" t="s">
        <v>14</v>
      </c>
      <c r="K30" s="31"/>
      <c r="N30" s="9"/>
    </row>
    <row r="31" spans="4:14" ht="15" thickBot="1" x14ac:dyDescent="0.35">
      <c r="D31" s="10"/>
      <c r="G31" s="3">
        <v>9</v>
      </c>
      <c r="J31" s="32">
        <f>PERCENTILE(G23:G42,0.7)</f>
        <v>14.299999999999999</v>
      </c>
      <c r="K31" s="33"/>
      <c r="N31" s="9"/>
    </row>
    <row r="32" spans="4:14" x14ac:dyDescent="0.3">
      <c r="D32" s="10"/>
      <c r="G32" s="3">
        <v>10</v>
      </c>
      <c r="N32" s="9"/>
    </row>
    <row r="33" spans="4:14" x14ac:dyDescent="0.3">
      <c r="D33" s="10"/>
      <c r="G33" s="3">
        <v>11</v>
      </c>
      <c r="N33" s="9"/>
    </row>
    <row r="34" spans="4:14" x14ac:dyDescent="0.3">
      <c r="D34" s="10"/>
      <c r="G34" s="3">
        <v>12</v>
      </c>
      <c r="N34" s="9"/>
    </row>
    <row r="35" spans="4:14" x14ac:dyDescent="0.3">
      <c r="D35" s="10"/>
      <c r="G35" s="3">
        <v>13</v>
      </c>
      <c r="N35" s="9"/>
    </row>
    <row r="36" spans="4:14" x14ac:dyDescent="0.3">
      <c r="D36" s="10"/>
      <c r="G36" s="3">
        <v>14</v>
      </c>
      <c r="N36" s="9"/>
    </row>
    <row r="37" spans="4:14" x14ac:dyDescent="0.3">
      <c r="D37" s="10"/>
      <c r="G37" s="3">
        <v>15</v>
      </c>
      <c r="N37" s="9"/>
    </row>
    <row r="38" spans="4:14" x14ac:dyDescent="0.3">
      <c r="D38" s="10"/>
      <c r="G38" s="3">
        <v>16</v>
      </c>
      <c r="N38" s="9"/>
    </row>
    <row r="39" spans="4:14" x14ac:dyDescent="0.3">
      <c r="D39" s="10"/>
      <c r="G39" s="3">
        <v>17</v>
      </c>
      <c r="N39" s="9"/>
    </row>
    <row r="40" spans="4:14" x14ac:dyDescent="0.3">
      <c r="D40" s="10"/>
      <c r="G40" s="3">
        <v>18</v>
      </c>
      <c r="N40" s="9"/>
    </row>
    <row r="41" spans="4:14" x14ac:dyDescent="0.3">
      <c r="D41" s="10"/>
      <c r="G41" s="3">
        <v>19</v>
      </c>
      <c r="N41" s="9"/>
    </row>
    <row r="42" spans="4:14" ht="15" thickBot="1" x14ac:dyDescent="0.35">
      <c r="D42" s="10"/>
      <c r="G42" s="4">
        <v>20</v>
      </c>
      <c r="N42" s="9"/>
    </row>
    <row r="43" spans="4:14" ht="15" thickBot="1" x14ac:dyDescent="0.35">
      <c r="D43" s="11"/>
      <c r="E43" s="16"/>
      <c r="F43" s="16"/>
      <c r="G43" s="16"/>
      <c r="H43" s="16"/>
      <c r="I43" s="16"/>
      <c r="J43" s="16"/>
      <c r="K43" s="16"/>
      <c r="L43" s="16"/>
      <c r="M43" s="16"/>
      <c r="N43" s="12"/>
    </row>
    <row r="44" spans="4:14" ht="15" thickBot="1" x14ac:dyDescent="0.35">
      <c r="D44" s="30" t="s">
        <v>27</v>
      </c>
      <c r="E44" s="45"/>
      <c r="F44" s="45"/>
      <c r="G44" s="45"/>
      <c r="H44" s="45"/>
      <c r="I44" s="45"/>
      <c r="J44" s="45"/>
      <c r="K44" s="45"/>
      <c r="L44" s="45"/>
      <c r="M44" s="45"/>
      <c r="N44" s="31"/>
    </row>
    <row r="45" spans="4:14" ht="15" thickBot="1" x14ac:dyDescent="0.35">
      <c r="D45" s="30" t="s">
        <v>28</v>
      </c>
      <c r="E45" s="45"/>
      <c r="F45" s="45"/>
      <c r="G45" s="45"/>
      <c r="H45" s="45"/>
      <c r="I45" s="45"/>
      <c r="J45" s="45"/>
      <c r="K45" s="45"/>
      <c r="L45" s="45"/>
      <c r="M45" s="45"/>
      <c r="N45" s="31"/>
    </row>
    <row r="46" spans="4:14" ht="15" thickBot="1" x14ac:dyDescent="0.35">
      <c r="D46" s="14"/>
      <c r="E46" s="15"/>
      <c r="F46" s="17"/>
      <c r="G46" s="17"/>
      <c r="H46" s="17"/>
      <c r="I46" s="17"/>
      <c r="J46" s="17"/>
      <c r="K46" s="17"/>
      <c r="L46" s="17"/>
      <c r="M46" s="17"/>
      <c r="N46" s="8"/>
    </row>
    <row r="47" spans="4:14" ht="15" thickBot="1" x14ac:dyDescent="0.35">
      <c r="D47" s="10"/>
      <c r="F47" s="5" t="s">
        <v>4</v>
      </c>
      <c r="G47" s="13" t="s">
        <v>10</v>
      </c>
      <c r="H47" s="6" t="s">
        <v>11</v>
      </c>
      <c r="J47" s="5" t="s">
        <v>0</v>
      </c>
      <c r="K47" s="13">
        <f>G53</f>
        <v>26</v>
      </c>
      <c r="N47" s="9"/>
    </row>
    <row r="48" spans="4:14" ht="15" thickBot="1" x14ac:dyDescent="0.35">
      <c r="D48" s="10"/>
      <c r="F48" s="18" t="s">
        <v>5</v>
      </c>
      <c r="G48" s="3">
        <v>1</v>
      </c>
      <c r="H48" s="9">
        <f>G48</f>
        <v>1</v>
      </c>
      <c r="J48" s="22"/>
      <c r="K48" s="23"/>
      <c r="N48" s="9"/>
    </row>
    <row r="49" spans="4:14" ht="15" thickBot="1" x14ac:dyDescent="0.35">
      <c r="D49" s="10"/>
      <c r="F49" s="18" t="s">
        <v>8</v>
      </c>
      <c r="G49" s="3">
        <v>8</v>
      </c>
      <c r="H49" s="3">
        <f>H48+G49</f>
        <v>9</v>
      </c>
      <c r="J49" s="30" t="s">
        <v>25</v>
      </c>
      <c r="K49" s="31"/>
      <c r="N49" s="9"/>
    </row>
    <row r="50" spans="4:14" x14ac:dyDescent="0.3">
      <c r="D50" s="10"/>
      <c r="F50" s="21" t="s">
        <v>9</v>
      </c>
      <c r="G50" s="3">
        <v>2</v>
      </c>
      <c r="H50" s="3">
        <f t="shared" ref="H50:H52" si="0">H49+G50</f>
        <v>11</v>
      </c>
      <c r="J50" s="46"/>
      <c r="K50" s="47"/>
      <c r="N50" s="9"/>
    </row>
    <row r="51" spans="4:14" x14ac:dyDescent="0.3">
      <c r="D51" s="10"/>
      <c r="F51" s="3" t="s">
        <v>6</v>
      </c>
      <c r="G51" s="3">
        <v>3</v>
      </c>
      <c r="H51" s="3">
        <f t="shared" si="0"/>
        <v>14</v>
      </c>
      <c r="J51" s="48"/>
      <c r="K51" s="49"/>
      <c r="N51" s="9"/>
    </row>
    <row r="52" spans="4:14" ht="15" thickBot="1" x14ac:dyDescent="0.35">
      <c r="D52" s="10"/>
      <c r="F52" s="4" t="s">
        <v>7</v>
      </c>
      <c r="G52" s="4">
        <v>12</v>
      </c>
      <c r="H52" s="3">
        <f t="shared" si="0"/>
        <v>26</v>
      </c>
      <c r="J52" s="37"/>
      <c r="K52" s="39"/>
      <c r="N52" s="9"/>
    </row>
    <row r="53" spans="4:14" ht="15" thickBot="1" x14ac:dyDescent="0.35">
      <c r="D53" s="10"/>
      <c r="F53" s="5" t="s">
        <v>29</v>
      </c>
      <c r="G53" s="13">
        <f>SUM(G48:G52)</f>
        <v>26</v>
      </c>
      <c r="H53" s="6" t="s">
        <v>30</v>
      </c>
      <c r="N53" s="9"/>
    </row>
    <row r="54" spans="4:14" ht="15" thickBot="1" x14ac:dyDescent="0.35">
      <c r="D54" s="10"/>
      <c r="N54" s="9"/>
    </row>
    <row r="55" spans="4:14" x14ac:dyDescent="0.3">
      <c r="D55" s="10"/>
      <c r="F55" s="46" t="s">
        <v>13</v>
      </c>
      <c r="G55" s="47"/>
      <c r="I55" s="46" t="s">
        <v>42</v>
      </c>
      <c r="J55" s="47"/>
      <c r="L55" s="46" t="s">
        <v>14</v>
      </c>
      <c r="M55" s="47"/>
      <c r="N55" s="9"/>
    </row>
    <row r="56" spans="4:14" ht="15" thickBot="1" x14ac:dyDescent="0.35">
      <c r="D56" s="10"/>
      <c r="F56" s="37"/>
      <c r="G56" s="39"/>
      <c r="I56" s="37"/>
      <c r="J56" s="39"/>
      <c r="L56" s="37"/>
      <c r="M56" s="39"/>
      <c r="N56" s="9"/>
    </row>
    <row r="57" spans="4:14" ht="15" thickBot="1" x14ac:dyDescent="0.35">
      <c r="D57" s="10"/>
      <c r="F57" s="22"/>
      <c r="G57" s="22"/>
      <c r="I57" s="22"/>
      <c r="J57" s="22"/>
      <c r="L57" s="22"/>
      <c r="M57" s="22"/>
      <c r="N57" s="9"/>
    </row>
    <row r="58" spans="4:14" ht="15" thickBot="1" x14ac:dyDescent="0.35">
      <c r="D58" s="10"/>
      <c r="F58" s="5" t="s">
        <v>43</v>
      </c>
      <c r="G58" s="20" t="s">
        <v>44</v>
      </c>
      <c r="I58" s="5" t="s">
        <v>49</v>
      </c>
      <c r="J58" s="20" t="s">
        <v>45</v>
      </c>
      <c r="L58" s="5" t="s">
        <v>50</v>
      </c>
      <c r="M58" s="20" t="s">
        <v>46</v>
      </c>
      <c r="N58" s="9"/>
    </row>
    <row r="59" spans="4:14" ht="15" thickBot="1" x14ac:dyDescent="0.35">
      <c r="D59" s="10"/>
      <c r="F59" s="5" t="s">
        <v>43</v>
      </c>
      <c r="G59" s="20">
        <f>K47/10</f>
        <v>2.6</v>
      </c>
      <c r="I59" s="5" t="s">
        <v>49</v>
      </c>
      <c r="J59" s="20">
        <f>5*(K47/10)</f>
        <v>13</v>
      </c>
      <c r="L59" s="5" t="s">
        <v>50</v>
      </c>
      <c r="M59" s="20">
        <f>7*(K47/10)</f>
        <v>18.2</v>
      </c>
      <c r="N59" s="9"/>
    </row>
    <row r="60" spans="4:14" ht="15" thickBot="1" x14ac:dyDescent="0.35">
      <c r="D60" s="10"/>
      <c r="F60" s="5" t="s">
        <v>43</v>
      </c>
      <c r="G60" s="24" t="s">
        <v>8</v>
      </c>
      <c r="I60" s="5" t="s">
        <v>49</v>
      </c>
      <c r="J60" s="24" t="s">
        <v>6</v>
      </c>
      <c r="L60" s="5" t="s">
        <v>50</v>
      </c>
      <c r="M60" s="24" t="s">
        <v>7</v>
      </c>
      <c r="N60" s="9"/>
    </row>
    <row r="61" spans="4:14" ht="15" thickBot="1" x14ac:dyDescent="0.35">
      <c r="D61" s="10"/>
      <c r="F61" s="22"/>
      <c r="G61" s="23"/>
      <c r="I61" s="22"/>
      <c r="J61" s="23"/>
      <c r="L61" s="22"/>
      <c r="M61" s="23"/>
      <c r="N61" s="9"/>
    </row>
    <row r="62" spans="4:14" ht="15" thickBot="1" x14ac:dyDescent="0.35">
      <c r="D62" s="10"/>
      <c r="F62" s="5" t="s">
        <v>12</v>
      </c>
      <c r="G62" s="20">
        <v>5</v>
      </c>
      <c r="I62" s="5" t="s">
        <v>12</v>
      </c>
      <c r="J62" s="20">
        <v>5</v>
      </c>
      <c r="L62" s="5" t="s">
        <v>12</v>
      </c>
      <c r="M62" s="20">
        <v>20</v>
      </c>
      <c r="N62" s="9"/>
    </row>
    <row r="63" spans="4:14" ht="15" thickBot="1" x14ac:dyDescent="0.35">
      <c r="D63" s="10"/>
      <c r="F63" s="5" t="str">
        <f>G58</f>
        <v>(n/10)</v>
      </c>
      <c r="G63" s="20">
        <f>G59</f>
        <v>2.6</v>
      </c>
      <c r="I63" s="13" t="str">
        <f>J58</f>
        <v>5*(n/10)</v>
      </c>
      <c r="J63" s="20">
        <f>J59</f>
        <v>13</v>
      </c>
      <c r="L63" s="13" t="str">
        <f>M58</f>
        <v>7*(n/10)</v>
      </c>
      <c r="M63" s="20">
        <f>M59</f>
        <v>18.2</v>
      </c>
      <c r="N63" s="9"/>
    </row>
    <row r="64" spans="4:14" ht="15" thickBot="1" x14ac:dyDescent="0.35">
      <c r="D64" s="10"/>
      <c r="F64" s="19" t="s">
        <v>11</v>
      </c>
      <c r="G64" s="3">
        <f>H48</f>
        <v>1</v>
      </c>
      <c r="I64" s="19" t="s">
        <v>11</v>
      </c>
      <c r="J64" s="3">
        <v>11</v>
      </c>
      <c r="L64" s="19" t="s">
        <v>11</v>
      </c>
      <c r="M64" s="3">
        <f>H51</f>
        <v>14</v>
      </c>
      <c r="N64" s="9"/>
    </row>
    <row r="65" spans="4:14" ht="15" thickBot="1" x14ac:dyDescent="0.35">
      <c r="D65" s="10"/>
      <c r="F65" s="5" t="s">
        <v>10</v>
      </c>
      <c r="G65" s="20">
        <f>G49</f>
        <v>8</v>
      </c>
      <c r="I65" s="5" t="s">
        <v>10</v>
      </c>
      <c r="J65" s="20">
        <v>3</v>
      </c>
      <c r="L65" s="5" t="s">
        <v>10</v>
      </c>
      <c r="M65" s="20">
        <f>G52</f>
        <v>12</v>
      </c>
      <c r="N65" s="9"/>
    </row>
    <row r="66" spans="4:14" ht="15" thickBot="1" x14ac:dyDescent="0.35">
      <c r="D66" s="10"/>
      <c r="F66" s="5" t="s">
        <v>19</v>
      </c>
      <c r="G66" s="20">
        <v>5</v>
      </c>
      <c r="I66" s="5" t="s">
        <v>19</v>
      </c>
      <c r="J66" s="20">
        <v>5</v>
      </c>
      <c r="L66" s="5" t="s">
        <v>19</v>
      </c>
      <c r="M66" s="20">
        <v>5</v>
      </c>
      <c r="N66" s="9"/>
    </row>
    <row r="67" spans="4:14" ht="15" thickBot="1" x14ac:dyDescent="0.35">
      <c r="D67" s="10"/>
      <c r="N67" s="9"/>
    </row>
    <row r="68" spans="4:14" ht="15" thickBot="1" x14ac:dyDescent="0.35">
      <c r="D68" s="10"/>
      <c r="F68" s="30" t="s">
        <v>13</v>
      </c>
      <c r="G68" s="31"/>
      <c r="I68" s="30" t="s">
        <v>42</v>
      </c>
      <c r="J68" s="31"/>
      <c r="L68" s="30" t="s">
        <v>14</v>
      </c>
      <c r="M68" s="31"/>
      <c r="N68" s="9"/>
    </row>
    <row r="69" spans="4:14" ht="15" thickBot="1" x14ac:dyDescent="0.35">
      <c r="D69" s="10"/>
      <c r="F69" s="30" t="s">
        <v>33</v>
      </c>
      <c r="G69" s="31"/>
      <c r="I69" s="30" t="s">
        <v>47</v>
      </c>
      <c r="J69" s="31"/>
      <c r="L69" s="30" t="s">
        <v>48</v>
      </c>
      <c r="M69" s="31"/>
      <c r="N69" s="9"/>
    </row>
    <row r="70" spans="4:14" ht="15" thickBot="1" x14ac:dyDescent="0.35">
      <c r="D70" s="10"/>
      <c r="F70" s="43">
        <f>G62+((G63-G64)/G65)*G66</f>
        <v>6</v>
      </c>
      <c r="G70" s="44"/>
      <c r="I70" s="43">
        <f>J62+((J63-J64)/J65)*J66</f>
        <v>8.3333333333333321</v>
      </c>
      <c r="J70" s="44"/>
      <c r="L70" s="43">
        <f>M62+((M63-M64)/M65)*M66</f>
        <v>21.75</v>
      </c>
      <c r="M70" s="44"/>
      <c r="N70" s="9"/>
    </row>
    <row r="71" spans="4:14" ht="15" thickBot="1" x14ac:dyDescent="0.35">
      <c r="D71" s="11"/>
      <c r="E71" s="16"/>
      <c r="F71" s="16"/>
      <c r="G71" s="16"/>
      <c r="H71" s="16"/>
      <c r="I71" s="16"/>
      <c r="J71" s="16"/>
      <c r="K71" s="16"/>
      <c r="L71" s="16"/>
      <c r="M71" s="16"/>
      <c r="N71" s="12"/>
    </row>
  </sheetData>
  <mergeCells count="34">
    <mergeCell ref="F70:G70"/>
    <mergeCell ref="I70:J70"/>
    <mergeCell ref="L70:M70"/>
    <mergeCell ref="D2:N2"/>
    <mergeCell ref="D3:N3"/>
    <mergeCell ref="D4:N4"/>
    <mergeCell ref="D5:N5"/>
    <mergeCell ref="D6:N6"/>
    <mergeCell ref="D7:N7"/>
    <mergeCell ref="J11:K11"/>
    <mergeCell ref="J12:K12"/>
    <mergeCell ref="J14:K14"/>
    <mergeCell ref="J15:K15"/>
    <mergeCell ref="J17:K17"/>
    <mergeCell ref="J18:K18"/>
    <mergeCell ref="F68:G68"/>
    <mergeCell ref="I68:J68"/>
    <mergeCell ref="L68:M68"/>
    <mergeCell ref="F69:G69"/>
    <mergeCell ref="I69:J69"/>
    <mergeCell ref="L69:M69"/>
    <mergeCell ref="D45:N45"/>
    <mergeCell ref="J49:K49"/>
    <mergeCell ref="J50:K52"/>
    <mergeCell ref="F55:G56"/>
    <mergeCell ref="I55:J56"/>
    <mergeCell ref="L55:M56"/>
    <mergeCell ref="J24:K24"/>
    <mergeCell ref="J25:K25"/>
    <mergeCell ref="J27:K27"/>
    <mergeCell ref="J28:K28"/>
    <mergeCell ref="J30:K30"/>
    <mergeCell ref="J31:K31"/>
    <mergeCell ref="D44:N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12B5-8AAE-4E64-B44B-CC86D5006DD6}">
  <dimension ref="D1:N48"/>
  <sheetViews>
    <sheetView topLeftCell="F16" zoomScaleNormal="100" workbookViewId="0">
      <selection activeCell="E18" sqref="E18"/>
    </sheetView>
  </sheetViews>
  <sheetFormatPr defaultColWidth="12.77734375" defaultRowHeight="14.4" x14ac:dyDescent="0.3"/>
  <cols>
    <col min="1" max="1" width="7.77734375" style="1" customWidth="1"/>
    <col min="2" max="16384" width="12.77734375" style="1"/>
  </cols>
  <sheetData>
    <row r="1" spans="4:14" ht="15" thickBot="1" x14ac:dyDescent="0.35"/>
    <row r="2" spans="4:14" ht="37.200000000000003" thickBot="1" x14ac:dyDescent="0.35">
      <c r="D2" s="34" t="s">
        <v>51</v>
      </c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4:14" ht="15" thickBot="1" x14ac:dyDescent="0.35">
      <c r="D3" s="37" t="s">
        <v>52</v>
      </c>
      <c r="E3" s="38"/>
      <c r="F3" s="38"/>
      <c r="G3" s="38"/>
      <c r="H3" s="38"/>
      <c r="I3" s="38"/>
      <c r="J3" s="38"/>
      <c r="K3" s="38"/>
      <c r="L3" s="38"/>
      <c r="M3" s="38"/>
      <c r="N3" s="39"/>
    </row>
    <row r="4" spans="4:14" ht="18" customHeight="1" x14ac:dyDescent="0.3">
      <c r="D4" s="40" t="s">
        <v>53</v>
      </c>
      <c r="E4" s="41"/>
      <c r="F4" s="41"/>
      <c r="G4" s="41"/>
      <c r="H4" s="41"/>
      <c r="I4" s="41"/>
      <c r="J4" s="41"/>
      <c r="K4" s="41"/>
      <c r="L4" s="41"/>
      <c r="M4" s="41"/>
      <c r="N4" s="42"/>
    </row>
    <row r="5" spans="4:14" ht="18" customHeight="1" x14ac:dyDescent="0.3">
      <c r="D5" s="27" t="s">
        <v>54</v>
      </c>
      <c r="E5" s="28"/>
      <c r="F5" s="28"/>
      <c r="G5" s="28"/>
      <c r="H5" s="28"/>
      <c r="I5" s="28"/>
      <c r="J5" s="28"/>
      <c r="K5" s="28"/>
      <c r="L5" s="28"/>
      <c r="M5" s="28"/>
      <c r="N5" s="29"/>
    </row>
    <row r="6" spans="4:14" ht="18" customHeight="1" x14ac:dyDescent="0.3">
      <c r="D6" s="27" t="s">
        <v>55</v>
      </c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4:14" ht="18" customHeight="1" thickBot="1" x14ac:dyDescent="0.35">
      <c r="D7" s="27" t="s">
        <v>56</v>
      </c>
      <c r="E7" s="28"/>
      <c r="F7" s="28"/>
      <c r="G7" s="28"/>
      <c r="H7" s="28"/>
      <c r="I7" s="28"/>
      <c r="J7" s="28"/>
      <c r="K7" s="28"/>
      <c r="L7" s="28"/>
      <c r="M7" s="28"/>
      <c r="N7" s="29"/>
    </row>
    <row r="8" spans="4:14" ht="15" thickBot="1" x14ac:dyDescent="0.35">
      <c r="D8" s="7"/>
      <c r="E8" s="17"/>
      <c r="F8" s="17"/>
      <c r="G8" s="17"/>
      <c r="H8" s="17"/>
      <c r="I8" s="17"/>
      <c r="J8" s="17"/>
      <c r="K8" s="17"/>
      <c r="L8" s="17"/>
      <c r="M8" s="17"/>
      <c r="N8" s="8"/>
    </row>
    <row r="9" spans="4:14" ht="15" thickBot="1" x14ac:dyDescent="0.35">
      <c r="D9" s="10"/>
      <c r="G9" s="13" t="s">
        <v>24</v>
      </c>
      <c r="J9" s="5" t="s">
        <v>0</v>
      </c>
      <c r="K9" s="13">
        <f>COUNT(G10:G19)</f>
        <v>10</v>
      </c>
      <c r="N9" s="9"/>
    </row>
    <row r="10" spans="4:14" ht="15" thickBot="1" x14ac:dyDescent="0.35">
      <c r="D10" s="10"/>
      <c r="G10" s="2">
        <v>58</v>
      </c>
      <c r="N10" s="9"/>
    </row>
    <row r="11" spans="4:14" ht="15" thickBot="1" x14ac:dyDescent="0.35">
      <c r="D11" s="10"/>
      <c r="G11" s="3">
        <v>75</v>
      </c>
      <c r="J11" s="30" t="s">
        <v>57</v>
      </c>
      <c r="K11" s="31"/>
      <c r="N11" s="9"/>
    </row>
    <row r="12" spans="4:14" ht="15" thickBot="1" x14ac:dyDescent="0.35">
      <c r="D12" s="10"/>
      <c r="G12" s="3">
        <v>36</v>
      </c>
      <c r="J12" s="32">
        <f>PERCENTILE(G10:G19,0.01)</f>
        <v>26.72</v>
      </c>
      <c r="K12" s="33"/>
      <c r="N12" s="9"/>
    </row>
    <row r="13" spans="4:14" ht="15" thickBot="1" x14ac:dyDescent="0.35">
      <c r="D13" s="10"/>
      <c r="G13" s="3">
        <v>84</v>
      </c>
      <c r="N13" s="9"/>
    </row>
    <row r="14" spans="4:14" ht="15" thickBot="1" x14ac:dyDescent="0.35">
      <c r="D14" s="10"/>
      <c r="G14" s="3">
        <v>96</v>
      </c>
      <c r="J14" s="30" t="s">
        <v>58</v>
      </c>
      <c r="K14" s="31"/>
      <c r="N14" s="9"/>
    </row>
    <row r="15" spans="4:14" ht="15" thickBot="1" x14ac:dyDescent="0.35">
      <c r="D15" s="10"/>
      <c r="G15" s="3">
        <v>34</v>
      </c>
      <c r="J15" s="32">
        <f>PERCENTILE(G10:G19,0.69)</f>
        <v>62.359999999999985</v>
      </c>
      <c r="K15" s="33"/>
      <c r="N15" s="9"/>
    </row>
    <row r="16" spans="4:14" ht="15" thickBot="1" x14ac:dyDescent="0.35">
      <c r="D16" s="10"/>
      <c r="G16" s="3">
        <v>59</v>
      </c>
      <c r="N16" s="9"/>
    </row>
    <row r="17" spans="4:14" ht="15" thickBot="1" x14ac:dyDescent="0.35">
      <c r="D17" s="10"/>
      <c r="G17" s="3">
        <v>26</v>
      </c>
      <c r="J17" s="30" t="s">
        <v>65</v>
      </c>
      <c r="K17" s="31"/>
      <c r="N17" s="9"/>
    </row>
    <row r="18" spans="4:14" ht="15" thickBot="1" x14ac:dyDescent="0.35">
      <c r="D18" s="10"/>
      <c r="G18" s="3">
        <v>37</v>
      </c>
      <c r="J18" s="32">
        <f>PERCENTILE(G10:G19,0.35)</f>
        <v>38.800000000000004</v>
      </c>
      <c r="K18" s="33"/>
      <c r="N18" s="9"/>
    </row>
    <row r="19" spans="4:14" ht="15" thickBot="1" x14ac:dyDescent="0.35">
      <c r="D19" s="10"/>
      <c r="G19" s="4">
        <v>49</v>
      </c>
      <c r="N19" s="9"/>
    </row>
    <row r="20" spans="4:14" ht="15" thickBot="1" x14ac:dyDescent="0.35">
      <c r="D20" s="11"/>
      <c r="E20" s="16"/>
      <c r="F20" s="16"/>
      <c r="G20" s="16"/>
      <c r="H20" s="16"/>
      <c r="I20" s="16"/>
      <c r="J20" s="16"/>
      <c r="K20" s="16"/>
      <c r="L20" s="16"/>
      <c r="M20" s="16"/>
      <c r="N20" s="12"/>
    </row>
    <row r="21" spans="4:14" ht="15" thickBot="1" x14ac:dyDescent="0.35">
      <c r="D21" s="30" t="s">
        <v>27</v>
      </c>
      <c r="E21" s="45"/>
      <c r="F21" s="45"/>
      <c r="G21" s="45"/>
      <c r="H21" s="45"/>
      <c r="I21" s="45"/>
      <c r="J21" s="45"/>
      <c r="K21" s="45"/>
      <c r="L21" s="45"/>
      <c r="M21" s="45"/>
      <c r="N21" s="31"/>
    </row>
    <row r="22" spans="4:14" ht="15" thickBot="1" x14ac:dyDescent="0.35">
      <c r="D22" s="30" t="s">
        <v>28</v>
      </c>
      <c r="E22" s="45"/>
      <c r="F22" s="45"/>
      <c r="G22" s="45"/>
      <c r="H22" s="45"/>
      <c r="I22" s="45"/>
      <c r="J22" s="45"/>
      <c r="K22" s="45"/>
      <c r="L22" s="45"/>
      <c r="M22" s="45"/>
      <c r="N22" s="31"/>
    </row>
    <row r="23" spans="4:14" ht="15" thickBot="1" x14ac:dyDescent="0.35">
      <c r="D23" s="14"/>
      <c r="E23" s="15"/>
      <c r="F23" s="17"/>
      <c r="G23" s="17"/>
      <c r="H23" s="17"/>
      <c r="I23" s="17"/>
      <c r="J23" s="17"/>
      <c r="K23" s="17"/>
      <c r="L23" s="17"/>
      <c r="M23" s="17"/>
      <c r="N23" s="8"/>
    </row>
    <row r="24" spans="4:14" ht="15" thickBot="1" x14ac:dyDescent="0.35">
      <c r="D24" s="10"/>
      <c r="F24" s="5" t="s">
        <v>4</v>
      </c>
      <c r="G24" s="13" t="s">
        <v>10</v>
      </c>
      <c r="H24" s="6" t="s">
        <v>11</v>
      </c>
      <c r="J24" s="5" t="s">
        <v>0</v>
      </c>
      <c r="K24" s="13">
        <f>G30</f>
        <v>26</v>
      </c>
      <c r="N24" s="9"/>
    </row>
    <row r="25" spans="4:14" ht="15" thickBot="1" x14ac:dyDescent="0.35">
      <c r="D25" s="10"/>
      <c r="F25" s="18" t="s">
        <v>5</v>
      </c>
      <c r="G25" s="3">
        <v>1</v>
      </c>
      <c r="H25" s="9">
        <f>G25</f>
        <v>1</v>
      </c>
      <c r="J25" s="22"/>
      <c r="K25" s="23"/>
      <c r="N25" s="9"/>
    </row>
    <row r="26" spans="4:14" ht="15" thickBot="1" x14ac:dyDescent="0.35">
      <c r="D26" s="10"/>
      <c r="F26" s="18" t="s">
        <v>8</v>
      </c>
      <c r="G26" s="3">
        <v>8</v>
      </c>
      <c r="H26" s="3">
        <f>H25+G26</f>
        <v>9</v>
      </c>
      <c r="J26" s="30" t="s">
        <v>25</v>
      </c>
      <c r="K26" s="31"/>
      <c r="N26" s="9"/>
    </row>
    <row r="27" spans="4:14" x14ac:dyDescent="0.3">
      <c r="D27" s="10"/>
      <c r="F27" s="21" t="s">
        <v>9</v>
      </c>
      <c r="G27" s="3">
        <v>2</v>
      </c>
      <c r="H27" s="3">
        <f t="shared" ref="H27:H29" si="0">H26+G27</f>
        <v>11</v>
      </c>
      <c r="J27" s="46"/>
      <c r="K27" s="47"/>
      <c r="N27" s="9"/>
    </row>
    <row r="28" spans="4:14" x14ac:dyDescent="0.3">
      <c r="D28" s="10"/>
      <c r="F28" s="3" t="s">
        <v>6</v>
      </c>
      <c r="G28" s="3">
        <v>3</v>
      </c>
      <c r="H28" s="3">
        <f t="shared" si="0"/>
        <v>14</v>
      </c>
      <c r="J28" s="48"/>
      <c r="K28" s="49"/>
      <c r="N28" s="9"/>
    </row>
    <row r="29" spans="4:14" ht="15" thickBot="1" x14ac:dyDescent="0.35">
      <c r="D29" s="10"/>
      <c r="F29" s="4" t="s">
        <v>7</v>
      </c>
      <c r="G29" s="4">
        <v>12</v>
      </c>
      <c r="H29" s="3">
        <f t="shared" si="0"/>
        <v>26</v>
      </c>
      <c r="J29" s="37"/>
      <c r="K29" s="39"/>
      <c r="N29" s="9"/>
    </row>
    <row r="30" spans="4:14" ht="15" thickBot="1" x14ac:dyDescent="0.35">
      <c r="D30" s="10"/>
      <c r="F30" s="5" t="s">
        <v>29</v>
      </c>
      <c r="G30" s="13">
        <f>SUM(G25:G29)</f>
        <v>26</v>
      </c>
      <c r="H30" s="6" t="s">
        <v>30</v>
      </c>
      <c r="N30" s="9"/>
    </row>
    <row r="31" spans="4:14" ht="15" thickBot="1" x14ac:dyDescent="0.35">
      <c r="D31" s="10"/>
      <c r="N31" s="9"/>
    </row>
    <row r="32" spans="4:14" x14ac:dyDescent="0.3">
      <c r="D32" s="10"/>
      <c r="F32" s="46" t="s">
        <v>61</v>
      </c>
      <c r="G32" s="47"/>
      <c r="I32" s="25"/>
      <c r="J32" s="25"/>
      <c r="L32" s="46" t="s">
        <v>58</v>
      </c>
      <c r="M32" s="47"/>
      <c r="N32" s="9"/>
    </row>
    <row r="33" spans="4:14" ht="15" thickBot="1" x14ac:dyDescent="0.35">
      <c r="D33" s="10"/>
      <c r="F33" s="37"/>
      <c r="G33" s="39"/>
      <c r="I33" s="25"/>
      <c r="J33" s="25"/>
      <c r="L33" s="37"/>
      <c r="M33" s="39"/>
      <c r="N33" s="9"/>
    </row>
    <row r="34" spans="4:14" ht="15" thickBot="1" x14ac:dyDescent="0.35">
      <c r="D34" s="10"/>
      <c r="F34" s="22"/>
      <c r="G34" s="22"/>
      <c r="I34" s="22"/>
      <c r="J34" s="22"/>
      <c r="L34" s="22"/>
      <c r="M34" s="22"/>
      <c r="N34" s="9"/>
    </row>
    <row r="35" spans="4:14" ht="15" thickBot="1" x14ac:dyDescent="0.35">
      <c r="D35" s="10"/>
      <c r="F35" s="5" t="s">
        <v>59</v>
      </c>
      <c r="G35" s="20" t="s">
        <v>62</v>
      </c>
      <c r="I35" s="22"/>
      <c r="L35" s="5" t="s">
        <v>60</v>
      </c>
      <c r="M35" s="20" t="s">
        <v>64</v>
      </c>
      <c r="N35" s="9"/>
    </row>
    <row r="36" spans="4:14" ht="15" thickBot="1" x14ac:dyDescent="0.35">
      <c r="D36" s="10"/>
      <c r="F36" s="5" t="s">
        <v>59</v>
      </c>
      <c r="G36" s="20">
        <f>10*(K24/100)</f>
        <v>2.6</v>
      </c>
      <c r="I36" s="22"/>
      <c r="L36" s="5" t="s">
        <v>60</v>
      </c>
      <c r="M36" s="20">
        <f>69*(K24/100)</f>
        <v>17.940000000000001</v>
      </c>
      <c r="N36" s="9"/>
    </row>
    <row r="37" spans="4:14" ht="15" thickBot="1" x14ac:dyDescent="0.35">
      <c r="D37" s="10"/>
      <c r="F37" s="5" t="s">
        <v>59</v>
      </c>
      <c r="G37" s="24" t="s">
        <v>8</v>
      </c>
      <c r="I37" s="22"/>
      <c r="J37" s="23"/>
      <c r="L37" s="5" t="s">
        <v>60</v>
      </c>
      <c r="M37" s="24" t="s">
        <v>7</v>
      </c>
      <c r="N37" s="9"/>
    </row>
    <row r="38" spans="4:14" ht="15" thickBot="1" x14ac:dyDescent="0.35">
      <c r="D38" s="10"/>
      <c r="F38" s="22"/>
      <c r="G38" s="23"/>
      <c r="I38" s="22"/>
      <c r="J38" s="23"/>
      <c r="L38" s="22"/>
      <c r="M38" s="23"/>
      <c r="N38" s="9"/>
    </row>
    <row r="39" spans="4:14" ht="15" thickBot="1" x14ac:dyDescent="0.35">
      <c r="D39" s="10"/>
      <c r="F39" s="5" t="s">
        <v>12</v>
      </c>
      <c r="G39" s="20">
        <v>5</v>
      </c>
      <c r="I39" s="22"/>
      <c r="L39" s="5" t="s">
        <v>12</v>
      </c>
      <c r="M39" s="20">
        <v>20</v>
      </c>
      <c r="N39" s="9"/>
    </row>
    <row r="40" spans="4:14" ht="15" thickBot="1" x14ac:dyDescent="0.35">
      <c r="D40" s="10"/>
      <c r="F40" s="5" t="str">
        <f>G35</f>
        <v>10*(n/100)</v>
      </c>
      <c r="G40" s="20">
        <f>G36</f>
        <v>2.6</v>
      </c>
      <c r="I40" s="22"/>
      <c r="L40" s="13" t="str">
        <f>M35</f>
        <v>69*(n/100)</v>
      </c>
      <c r="M40" s="20">
        <f>M36</f>
        <v>17.940000000000001</v>
      </c>
      <c r="N40" s="9"/>
    </row>
    <row r="41" spans="4:14" ht="15" thickBot="1" x14ac:dyDescent="0.35">
      <c r="D41" s="10"/>
      <c r="F41" s="19" t="s">
        <v>11</v>
      </c>
      <c r="G41" s="3">
        <v>1</v>
      </c>
      <c r="I41" s="22"/>
      <c r="L41" s="19" t="s">
        <v>11</v>
      </c>
      <c r="M41" s="3">
        <v>14</v>
      </c>
      <c r="N41" s="9"/>
    </row>
    <row r="42" spans="4:14" ht="15" thickBot="1" x14ac:dyDescent="0.35">
      <c r="D42" s="10"/>
      <c r="F42" s="5" t="s">
        <v>10</v>
      </c>
      <c r="G42" s="20">
        <v>8</v>
      </c>
      <c r="I42" s="22"/>
      <c r="L42" s="5" t="s">
        <v>10</v>
      </c>
      <c r="M42" s="20">
        <v>12</v>
      </c>
      <c r="N42" s="9"/>
    </row>
    <row r="43" spans="4:14" ht="15" thickBot="1" x14ac:dyDescent="0.35">
      <c r="D43" s="10"/>
      <c r="F43" s="5" t="s">
        <v>19</v>
      </c>
      <c r="G43" s="20">
        <v>5</v>
      </c>
      <c r="I43" s="22"/>
      <c r="L43" s="5" t="s">
        <v>19</v>
      </c>
      <c r="M43" s="20">
        <v>5</v>
      </c>
      <c r="N43" s="9"/>
    </row>
    <row r="44" spans="4:14" ht="15" thickBot="1" x14ac:dyDescent="0.35">
      <c r="D44" s="10"/>
      <c r="N44" s="9"/>
    </row>
    <row r="45" spans="4:14" ht="15" thickBot="1" x14ac:dyDescent="0.35">
      <c r="D45" s="10"/>
      <c r="F45" s="30" t="s">
        <v>57</v>
      </c>
      <c r="G45" s="31"/>
      <c r="I45" s="25"/>
      <c r="J45" s="25"/>
      <c r="L45" s="30" t="s">
        <v>58</v>
      </c>
      <c r="M45" s="31"/>
      <c r="N45" s="9"/>
    </row>
    <row r="46" spans="4:14" ht="15" thickBot="1" x14ac:dyDescent="0.35">
      <c r="D46" s="10"/>
      <c r="F46" s="30" t="s">
        <v>63</v>
      </c>
      <c r="G46" s="31"/>
      <c r="I46" s="25"/>
      <c r="J46" s="25"/>
      <c r="L46" s="30" t="s">
        <v>48</v>
      </c>
      <c r="M46" s="31"/>
      <c r="N46" s="9"/>
    </row>
    <row r="47" spans="4:14" ht="15" thickBot="1" x14ac:dyDescent="0.35">
      <c r="D47" s="10"/>
      <c r="F47" s="43">
        <f>G39+((G40-G41)/G42)*G43</f>
        <v>6</v>
      </c>
      <c r="G47" s="44"/>
      <c r="I47" s="26"/>
      <c r="J47" s="26"/>
      <c r="L47" s="43">
        <f>M39+((M40-M41)/M42)*M43</f>
        <v>21.641666666666666</v>
      </c>
      <c r="M47" s="44"/>
      <c r="N47" s="9"/>
    </row>
    <row r="48" spans="4:14" ht="15" thickBot="1" x14ac:dyDescent="0.35">
      <c r="D48" s="11"/>
      <c r="E48" s="16"/>
      <c r="F48" s="16"/>
      <c r="G48" s="16"/>
      <c r="H48" s="16"/>
      <c r="I48" s="16"/>
      <c r="J48" s="16"/>
      <c r="K48" s="16"/>
      <c r="L48" s="16"/>
      <c r="M48" s="16"/>
      <c r="N48" s="12"/>
    </row>
  </sheetData>
  <mergeCells count="24">
    <mergeCell ref="J18:K18"/>
    <mergeCell ref="D2:N2"/>
    <mergeCell ref="D3:N3"/>
    <mergeCell ref="D4:N4"/>
    <mergeCell ref="D5:N5"/>
    <mergeCell ref="D6:N6"/>
    <mergeCell ref="D7:N7"/>
    <mergeCell ref="J11:K11"/>
    <mergeCell ref="J12:K12"/>
    <mergeCell ref="J14:K14"/>
    <mergeCell ref="J15:K15"/>
    <mergeCell ref="J17:K17"/>
    <mergeCell ref="D21:N21"/>
    <mergeCell ref="D22:N22"/>
    <mergeCell ref="J26:K26"/>
    <mergeCell ref="J27:K29"/>
    <mergeCell ref="F32:G33"/>
    <mergeCell ref="L32:M33"/>
    <mergeCell ref="F47:G47"/>
    <mergeCell ref="L47:M47"/>
    <mergeCell ref="F45:G45"/>
    <mergeCell ref="L45:M45"/>
    <mergeCell ref="F46:G46"/>
    <mergeCell ref="L46:M46"/>
  </mergeCells>
  <pageMargins left="0.7" right="0.7" top="0.75" bottom="0.75" header="0.3" footer="0.3"/>
  <ignoredErrors>
    <ignoredError sqref="F27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Quartiles</vt:lpstr>
      <vt:lpstr>Deciles</vt:lpstr>
      <vt:lpstr>Percentiles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2023-07-31T17:08:51Z</dcterms:modified>
</cp:coreProperties>
</file>