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bookViews>
    <workbookView xWindow="0" yWindow="0" windowWidth="20490" windowHeight="7620"/>
  </bookViews>
  <sheets>
    <sheet name="Tabel Merk Sepatu" sheetId="1" r:id="rId1"/>
    <sheet name="Perhitungan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6" i="2" l="1"/>
  <c r="B53" i="2"/>
  <c r="B54" i="2"/>
  <c r="B55" i="2"/>
  <c r="B56" i="2"/>
  <c r="B57" i="2"/>
  <c r="B58" i="2"/>
  <c r="B59" i="2"/>
  <c r="B60" i="2"/>
  <c r="B61" i="2"/>
  <c r="B52" i="2"/>
  <c r="B39" i="2"/>
  <c r="B40" i="2"/>
  <c r="B41" i="2"/>
  <c r="B42" i="2"/>
  <c r="B43" i="2"/>
  <c r="B44" i="2"/>
  <c r="B45" i="2"/>
  <c r="B46" i="2"/>
  <c r="B47" i="2"/>
  <c r="B38" i="2"/>
  <c r="B32" i="2"/>
  <c r="B27" i="2"/>
  <c r="B28" i="2"/>
  <c r="B29" i="2"/>
  <c r="B30" i="2"/>
  <c r="B26" i="2"/>
</calcChain>
</file>

<file path=xl/sharedStrings.xml><?xml version="1.0" encoding="utf-8"?>
<sst xmlns="http://schemas.openxmlformats.org/spreadsheetml/2006/main" count="187" uniqueCount="92">
  <si>
    <t>TABEL MERK SEPATU</t>
  </si>
  <si>
    <t>Merk_Sepatu</t>
  </si>
  <si>
    <t>Harga</t>
  </si>
  <si>
    <t>Desain</t>
  </si>
  <si>
    <t>Kenyamanan</t>
  </si>
  <si>
    <t>Durabilitas</t>
  </si>
  <si>
    <t>Nike</t>
  </si>
  <si>
    <t>Baik</t>
  </si>
  <si>
    <t>Sangat Baik</t>
  </si>
  <si>
    <t>Adidas</t>
  </si>
  <si>
    <t>Puma</t>
  </si>
  <si>
    <t>Reebok</t>
  </si>
  <si>
    <t>New Balance</t>
  </si>
  <si>
    <t>Skecher</t>
  </si>
  <si>
    <t>Vans</t>
  </si>
  <si>
    <t>Converse</t>
  </si>
  <si>
    <t>Asics</t>
  </si>
  <si>
    <t>Fila</t>
  </si>
  <si>
    <t>Nilai</t>
  </si>
  <si>
    <t>Sangat Buruk</t>
  </si>
  <si>
    <t>Buruk</t>
  </si>
  <si>
    <t>Cukup Baik</t>
  </si>
  <si>
    <t>Kualitas Material</t>
  </si>
  <si>
    <t>Sangat Mahal</t>
  </si>
  <si>
    <t>Mahal</t>
  </si>
  <si>
    <t>Sedang</t>
  </si>
  <si>
    <t>Terjangkau</t>
  </si>
  <si>
    <t>Sangat Terjangkau</t>
  </si>
  <si>
    <t>C1. Nilai Bobot Harga (Cost)</t>
  </si>
  <si>
    <t>C4. Nilai Bobot Kenyamanan  (Benefit)</t>
  </si>
  <si>
    <t>C2. Nilai Bobot Durabilitas  (Benefit)</t>
  </si>
  <si>
    <t>C3. Nilai Bobot Desain  (Benefit)</t>
  </si>
  <si>
    <t>C2. Nilai Bobot Kualitas Material  (Benefit)</t>
  </si>
  <si>
    <t>Simbol Kriteria</t>
  </si>
  <si>
    <t>Kriteria</t>
  </si>
  <si>
    <t>C1</t>
  </si>
  <si>
    <t>C2</t>
  </si>
  <si>
    <t>C3</t>
  </si>
  <si>
    <t>C4</t>
  </si>
  <si>
    <t>C5</t>
  </si>
  <si>
    <t>Alternatif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</si>
  <si>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</si>
  <si>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</si>
  <si>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</si>
  <si>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</si>
  <si>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</si>
  <si>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</si>
  <si>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</si>
  <si>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</si>
  <si>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</si>
  <si>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</si>
  <si>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Bobot</t>
  </si>
  <si>
    <t>Tentukan Bobot Kriteria : Skala 1-10</t>
  </si>
  <si>
    <t>Nilai Bobot Setiap Alternatif</t>
  </si>
  <si>
    <t>Didapatkan Nilai Bobot Preferensi(W) = (5, 9, 7, 10, 8). Kemudian dari Nilai Bobot Preferensi akan dilakukan Perbaikan Bobot dengan Rumus Wn = Bobot n/Bobot total sebagai berikut</t>
  </si>
  <si>
    <t>Bobot(Perbaikan)</t>
  </si>
  <si>
    <t>Nilai Bobot(Perbaikan)</t>
  </si>
  <si>
    <t>W1</t>
  </si>
  <si>
    <t>W2</t>
  </si>
  <si>
    <t>W3</t>
  </si>
  <si>
    <t>W4</t>
  </si>
  <si>
    <t>W5</t>
  </si>
  <si>
    <r>
      <rPr>
        <sz val="11"/>
        <color theme="1"/>
        <rFont val="Symbol"/>
        <family val="1"/>
        <charset val="2"/>
      </rPr>
      <t>S</t>
    </r>
    <r>
      <rPr>
        <sz val="11"/>
        <color theme="1"/>
        <rFont val="Calibri"/>
        <family val="2"/>
        <scheme val="minor"/>
      </rPr>
      <t xml:space="preserve"> W</t>
    </r>
  </si>
  <si>
    <t>Menghitung nilai vektor S dari nilai alternatif dipangkatkan dengan bobot preferensi(W) perbaikan</t>
  </si>
  <si>
    <t>Vektor(S)</t>
  </si>
  <si>
    <t>Nilai Vektor(S)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</si>
  <si>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</si>
  <si>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</si>
  <si>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</si>
  <si>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</si>
  <si>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</si>
  <si>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</si>
  <si>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</si>
  <si>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</si>
  <si>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</si>
  <si>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</si>
  <si>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Kriteria Cost pangkatnya bernilai negatif, dan Kriteria Benefit pangkatnya bernilai positif</t>
  </si>
  <si>
    <t>Vektor(V)</t>
  </si>
  <si>
    <t>Nilai Vektor(V)</t>
  </si>
  <si>
    <t>V1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</si>
  <si>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</si>
  <si>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</si>
  <si>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</si>
  <si>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</si>
  <si>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</si>
  <si>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</si>
  <si>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</si>
  <si>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</si>
  <si>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</si>
  <si>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Penghitungan Vektor(V) dengan rumus Vn = Sn/Stotal</t>
  </si>
  <si>
    <t>Nilai V Tertinggi</t>
  </si>
  <si>
    <t xml:space="preserve">Nilai Vektor terbesar ada di V1, Jadi Alternatif yang terpilih sebagai sepatu merk terbaik yaitu A1 (Nike)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</si>
</sst>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sz val="11"/>
      <color theme="1"/>
      <name val="Calibri"/>
      <family val="1"/>
      <charset val="2"/>
      <scheme val="minor"/>
    </font>
    <font>
      <b/>
      <sz val="13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6" tint="0.39997558519241921"/>
      </bottom>
      <diagonal/>
    </border>
    <border>
      <left/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</borders>
  <cellStyleXfs count="2">
    <xf numFmtId="0" fontId="0" fillId="0" borderId="0"/>
    <xf numFmtId="0" fontId="2" fillId="0" borderId="0"/>
  </cellStyleXfs>
  <cellXfs count="2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/>
    <xf numFmtId="0" fontId="2" fillId="0" borderId="0" xfId="1" applyAlignment="1">
      <alignment horizontal="center" vertical="center"/>
    </xf>
    <xf numFmtId="0" fontId="2" fillId="0" borderId="0" xfId="1" applyAlignment="1">
      <alignment horizontal="left"/>
    </xf>
    <xf numFmtId="0" fontId="0" fillId="0" borderId="0" xfId="0" applyAlignment="1">
      <alignment vertical="center"/>
    </xf>
    <xf numFmtId="0" fontId="2" fillId="0" borderId="0" xfId="1" applyAlignment="1">
      <alignment horizontal="center" vertical="center"/>
    </xf>
    <xf numFmtId="0" fontId="2" fillId="0" borderId="0" xfId="1" applyAlignment="1">
      <alignment horizontal="left"/>
    </xf>
    <xf numFmtId="0" fontId="2" fillId="0" borderId="0" xfId="1" applyAlignment="1">
      <alignment horizontal="center" vertical="center"/>
    </xf>
    <xf numFmtId="0" fontId="1" fillId="0" borderId="0" xfId="1" applyFont="1" applyAlignment="1">
      <alignment horizontal="center" vertical="center"/>
    </xf>
    <xf numFmtId="0" fontId="2" fillId="0" borderId="0" xfId="1" applyAlignment="1">
      <alignment horizontal="center" vertical="center"/>
    </xf>
    <xf numFmtId="0" fontId="1" fillId="0" borderId="0" xfId="1" applyFont="1" applyAlignment="1">
      <alignment horizontal="center" vertical="center"/>
    </xf>
    <xf numFmtId="0" fontId="2" fillId="0" borderId="0" xfId="1"/>
    <xf numFmtId="0" fontId="2" fillId="0" borderId="0" xfId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4" fillId="2" borderId="1" xfId="1" applyFont="1" applyFill="1" applyBorder="1" applyAlignment="1">
      <alignment horizontal="center" vertical="center"/>
    </xf>
    <xf numFmtId="0" fontId="2" fillId="2" borderId="2" xfId="1" applyFill="1" applyBorder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1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</cellXfs>
  <cellStyles count="2">
    <cellStyle name="Normal" xfId="0" builtinId="0"/>
    <cellStyle name="Normal 2" xfId="1"/>
  </cellStyles>
  <dxfs count="58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bottom style="thin">
          <color theme="5"/>
        </bottom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3:F13" totalsRowShown="0" headerRowDxfId="57">
  <autoFilter ref="A3:F13"/>
  <tableColumns count="6">
    <tableColumn id="1" name="Merk_Sepatu" dataDxfId="56"/>
    <tableColumn id="2" name="Harga" dataDxfId="55"/>
    <tableColumn id="3" name="Kualitas Material" dataDxfId="54"/>
    <tableColumn id="4" name="Desain" dataDxfId="53"/>
    <tableColumn id="5" name="Kenyamanan" dataDxfId="52"/>
    <tableColumn id="6" name="Durabilitas" dataDxfId="51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1" name="Table11" displayName="Table11" ref="A16:B21" totalsRowShown="0" headerRowDxfId="19" dataDxfId="18" headerRowCellStyle="Normal 2" dataCellStyle="Normal 2">
  <autoFilter ref="A16:B21"/>
  <tableColumns count="2">
    <tableColumn id="1" name="Kriteria" dataDxfId="17" dataCellStyle="Normal 2"/>
    <tableColumn id="2" name="Bobot" dataDxfId="16" dataCellStyle="Normal 2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2" name="Table12" displayName="Table12" ref="A25:B32" totalsRowShown="0" dataDxfId="15" tableBorderDxfId="14" headerRowCellStyle="Normal 2" dataCellStyle="Normal 2">
  <autoFilter ref="A25:B32"/>
  <tableColumns count="2">
    <tableColumn id="1" name="Bobot(Perbaikan)" dataDxfId="13" dataCellStyle="Normal 2"/>
    <tableColumn id="2" name="Nilai Bobot(Perbaikan)" dataDxfId="12" dataCellStyle="Normal 2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3" name="Table1214" displayName="Table1214" ref="A37:B47" totalsRowShown="0" headerRowDxfId="11" dataDxfId="10">
  <autoFilter ref="A37:B47"/>
  <tableColumns count="2">
    <tableColumn id="1" name="Vektor(S)" dataDxfId="9"/>
    <tableColumn id="2" name="Nilai Vektor(S)" dataDxfId="8">
      <calculatedColumnFormula>B3^(-$B$26)*C3^$B$27*D3^$B$28*E3^$B$29*F3^$B$30</calculatedColumnFormula>
    </tableColumn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4" name="Table14" displayName="Table14" ref="A51:B61" totalsRowShown="0" headerRowDxfId="7" dataDxfId="6">
  <autoFilter ref="A51:B61"/>
  <tableColumns count="2">
    <tableColumn id="1" name="Vektor(V)" dataDxfId="5"/>
    <tableColumn id="2" name="Nilai Vektor(V)" dataDxfId="4">
      <calculatedColumnFormula>B38/SUM($B$38:$B$47)</calculatedColumnFormula>
    </tableColumn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5" name="Table13" displayName="Table13" ref="A65:B66" totalsRowShown="0" headerRowDxfId="3" dataDxfId="2">
  <autoFilter ref="A65:B66"/>
  <tableColumns count="2">
    <tableColumn id="1" name="Vektor(V)" dataDxfId="1"/>
    <tableColumn id="2" name="Nilai Vektor(V)" dataDxfId="0">
      <calculatedColumnFormula>MAX(Table14[Nilai Vektor(V)])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17:B22" totalsRowShown="0" headerRowDxfId="50" headerRowCellStyle="Normal 2">
  <autoFilter ref="A17:B22"/>
  <tableColumns count="2">
    <tableColumn id="1" name="Harga" dataDxfId="49" dataCellStyle="Normal 2"/>
    <tableColumn id="2" name="Nilai" dataDxfId="48" dataCellStyle="Normal 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Table35" displayName="Table35" ref="A26:B31" totalsRowShown="0" headerRowDxfId="47" headerRowCellStyle="Normal 2">
  <autoFilter ref="A26:B31"/>
  <tableColumns count="2">
    <tableColumn id="1" name="Kualitas Material" dataDxfId="46" dataCellStyle="Normal 2"/>
    <tableColumn id="2" name="Nilai" dataDxfId="45" dataCellStyle="Normal 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Table356" displayName="Table356" ref="A35:B40" totalsRowShown="0" headerRowDxfId="44" headerRowCellStyle="Normal 2">
  <autoFilter ref="A35:B40"/>
  <tableColumns count="2">
    <tableColumn id="1" name="Kualitas Material" dataDxfId="43" dataCellStyle="Normal 2"/>
    <tableColumn id="2" name="Nilai" dataDxfId="42" dataCellStyle="Normal 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Table357" displayName="Table357" ref="D17:E22" totalsRowShown="0" headerRowDxfId="41" headerRowCellStyle="Normal 2">
  <autoFilter ref="D17:E22"/>
  <tableColumns count="2">
    <tableColumn id="1" name="Kenyamanan" dataDxfId="40" dataCellStyle="Normal 2"/>
    <tableColumn id="2" name="Nilai" dataDxfId="39" dataCellStyle="Normal 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7" name="Table358" displayName="Table358" ref="D26:E31" totalsRowShown="0" headerRowDxfId="38" headerRowCellStyle="Normal 2">
  <autoFilter ref="D26:E31"/>
  <tableColumns count="2">
    <tableColumn id="1" name="Durabilitas" dataDxfId="37" dataCellStyle="Normal 2"/>
    <tableColumn id="2" name="Nilai" dataDxfId="36" dataCellStyle="Normal 2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8" name="Table8" displayName="Table8" ref="H3:I8" totalsRowShown="0" headerRowDxfId="35" dataDxfId="34" headerRowCellStyle="Normal 2" dataCellStyle="Normal 2">
  <autoFilter ref="H3:I8"/>
  <tableColumns count="2">
    <tableColumn id="1" name="Simbol Kriteria" dataDxfId="33" dataCellStyle="Normal 2"/>
    <tableColumn id="2" name="Kriteria" dataDxfId="32" dataCellStyle="Normal 2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9" name="Table9" displayName="Table9" ref="A2:F12" totalsRowShown="0" headerRowDxfId="31" dataDxfId="30" headerRowCellStyle="Normal 2" dataCellStyle="Normal 2">
  <autoFilter ref="A2:F12"/>
  <tableColumns count="6">
    <tableColumn id="1" name="Alternatif" dataDxfId="29" dataCellStyle="Normal 2"/>
    <tableColumn id="2" name="C1" dataDxfId="28" dataCellStyle="Normal 2"/>
    <tableColumn id="3" name="C2" dataDxfId="27" dataCellStyle="Normal 2"/>
    <tableColumn id="4" name="C3" dataDxfId="26" dataCellStyle="Normal 2"/>
    <tableColumn id="5" name="C4" dataDxfId="25" dataCellStyle="Normal 2"/>
    <tableColumn id="6" name="C5" dataDxfId="24" dataCellStyle="Normal 2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0" name="Table811" displayName="Table811" ref="H2:I7" totalsRowShown="0" headerRowDxfId="23" dataDxfId="22" headerRowCellStyle="Normal 2" dataCellStyle="Normal 2">
  <autoFilter ref="H2:I7"/>
  <tableColumns count="2">
    <tableColumn id="1" name="Simbol Kriteria" dataDxfId="21" dataCellStyle="Normal 2"/>
    <tableColumn id="2" name="Kriteria" dataDxfId="20" dataCellStyle="Normal 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7" Type="http://schemas.openxmlformats.org/officeDocument/2006/relationships/table" Target="../tables/table14.xml"/><Relationship Id="rId2" Type="http://schemas.openxmlformats.org/officeDocument/2006/relationships/table" Target="../tables/table9.xml"/><Relationship Id="rId1" Type="http://schemas.openxmlformats.org/officeDocument/2006/relationships/table" Target="../tables/table8.xml"/><Relationship Id="rId6" Type="http://schemas.openxmlformats.org/officeDocument/2006/relationships/table" Target="../tables/table13.xml"/><Relationship Id="rId5" Type="http://schemas.openxmlformats.org/officeDocument/2006/relationships/table" Target="../tables/table12.xml"/><Relationship Id="rId4" Type="http://schemas.openxmlformats.org/officeDocument/2006/relationships/table" Target="../tables/table1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tabSelected="1" topLeftCell="A2" workbookViewId="0">
      <selection activeCell="G16" sqref="G16"/>
    </sheetView>
  </sheetViews>
  <sheetFormatPr defaultRowHeight="15"/>
  <cols>
    <col min="1" max="1" width="20" customWidth="1"/>
    <col min="2" max="2" width="16.85546875" customWidth="1"/>
    <col min="3" max="3" width="17.140625" customWidth="1"/>
    <col min="4" max="4" width="19.5703125" customWidth="1"/>
    <col min="5" max="5" width="19.140625" customWidth="1"/>
    <col min="6" max="6" width="19" customWidth="1"/>
    <col min="8" max="8" width="20.42578125" customWidth="1"/>
    <col min="9" max="9" width="21.85546875" customWidth="1"/>
  </cols>
  <sheetData>
    <row r="1" spans="1:13">
      <c r="A1" s="18" t="s">
        <v>0</v>
      </c>
      <c r="B1" s="18"/>
      <c r="C1" s="18"/>
      <c r="D1" s="18"/>
      <c r="E1" s="18"/>
      <c r="F1" s="18"/>
      <c r="G1" s="2"/>
      <c r="H1" s="2"/>
      <c r="I1" s="2"/>
      <c r="J1" s="2"/>
      <c r="K1" s="2"/>
      <c r="L1" s="2"/>
      <c r="M1" s="2"/>
    </row>
    <row r="3" spans="1:13">
      <c r="A3" s="1" t="s">
        <v>1</v>
      </c>
      <c r="B3" s="1" t="s">
        <v>2</v>
      </c>
      <c r="C3" s="1" t="s">
        <v>22</v>
      </c>
      <c r="D3" s="1" t="s">
        <v>3</v>
      </c>
      <c r="E3" s="1" t="s">
        <v>4</v>
      </c>
      <c r="F3" s="1" t="s">
        <v>5</v>
      </c>
      <c r="H3" s="9" t="s">
        <v>33</v>
      </c>
      <c r="I3" s="9" t="s">
        <v>34</v>
      </c>
    </row>
    <row r="4" spans="1:13">
      <c r="A4" s="5" t="s">
        <v>6</v>
      </c>
      <c r="B4" s="5">
        <v>1000000</v>
      </c>
      <c r="C4" s="1" t="s">
        <v>7</v>
      </c>
      <c r="D4" s="1" t="s">
        <v>7</v>
      </c>
      <c r="E4" s="1" t="s">
        <v>8</v>
      </c>
      <c r="F4" s="1" t="s">
        <v>8</v>
      </c>
      <c r="H4" s="8" t="s">
        <v>35</v>
      </c>
      <c r="I4" s="8" t="s">
        <v>2</v>
      </c>
    </row>
    <row r="5" spans="1:13">
      <c r="A5" s="5" t="s">
        <v>9</v>
      </c>
      <c r="B5" s="5">
        <v>750000</v>
      </c>
      <c r="C5" s="1" t="s">
        <v>8</v>
      </c>
      <c r="D5" s="1" t="s">
        <v>7</v>
      </c>
      <c r="E5" s="1" t="s">
        <v>7</v>
      </c>
      <c r="F5" s="1" t="s">
        <v>7</v>
      </c>
      <c r="H5" s="8" t="s">
        <v>36</v>
      </c>
      <c r="I5" s="8" t="s">
        <v>22</v>
      </c>
    </row>
    <row r="6" spans="1:13">
      <c r="A6" s="5" t="s">
        <v>10</v>
      </c>
      <c r="B6" s="5">
        <v>650000</v>
      </c>
      <c r="C6" s="1" t="s">
        <v>7</v>
      </c>
      <c r="D6" s="1" t="s">
        <v>8</v>
      </c>
      <c r="E6" s="1" t="s">
        <v>8</v>
      </c>
      <c r="F6" s="1" t="s">
        <v>7</v>
      </c>
      <c r="H6" s="8" t="s">
        <v>37</v>
      </c>
      <c r="I6" s="8" t="s">
        <v>3</v>
      </c>
    </row>
    <row r="7" spans="1:13">
      <c r="A7" s="5" t="s">
        <v>11</v>
      </c>
      <c r="B7" s="5">
        <v>700000</v>
      </c>
      <c r="C7" s="1" t="s">
        <v>7</v>
      </c>
      <c r="D7" s="1" t="s">
        <v>8</v>
      </c>
      <c r="E7" s="1" t="s">
        <v>7</v>
      </c>
      <c r="F7" s="1" t="s">
        <v>7</v>
      </c>
      <c r="H7" s="8" t="s">
        <v>38</v>
      </c>
      <c r="I7" s="8" t="s">
        <v>4</v>
      </c>
    </row>
    <row r="8" spans="1:13">
      <c r="A8" s="5" t="s">
        <v>12</v>
      </c>
      <c r="B8" s="5">
        <v>900000</v>
      </c>
      <c r="C8" s="1" t="s">
        <v>8</v>
      </c>
      <c r="D8" s="1" t="s">
        <v>7</v>
      </c>
      <c r="E8" s="1" t="s">
        <v>7</v>
      </c>
      <c r="F8" s="1" t="s">
        <v>8</v>
      </c>
      <c r="H8" s="8" t="s">
        <v>39</v>
      </c>
      <c r="I8" s="8" t="s">
        <v>5</v>
      </c>
    </row>
    <row r="9" spans="1:13">
      <c r="A9" s="5" t="s">
        <v>13</v>
      </c>
      <c r="B9" s="5">
        <v>600000</v>
      </c>
      <c r="C9" s="1" t="s">
        <v>7</v>
      </c>
      <c r="D9" s="1" t="s">
        <v>7</v>
      </c>
      <c r="E9" s="1" t="s">
        <v>7</v>
      </c>
      <c r="F9" s="1" t="s">
        <v>7</v>
      </c>
    </row>
    <row r="10" spans="1:13">
      <c r="A10" s="5" t="s">
        <v>14</v>
      </c>
      <c r="B10" s="5">
        <v>550000</v>
      </c>
      <c r="C10" s="1" t="s">
        <v>7</v>
      </c>
      <c r="D10" s="1" t="s">
        <v>8</v>
      </c>
      <c r="E10" s="1" t="s">
        <v>8</v>
      </c>
      <c r="F10" s="1" t="s">
        <v>7</v>
      </c>
    </row>
    <row r="11" spans="1:13">
      <c r="A11" s="5" t="s">
        <v>15</v>
      </c>
      <c r="B11" s="5">
        <v>650000</v>
      </c>
      <c r="C11" s="1" t="s">
        <v>7</v>
      </c>
      <c r="D11" s="1" t="s">
        <v>8</v>
      </c>
      <c r="E11" s="1" t="s">
        <v>7</v>
      </c>
      <c r="F11" s="1" t="s">
        <v>7</v>
      </c>
    </row>
    <row r="12" spans="1:13">
      <c r="A12" s="5" t="s">
        <v>16</v>
      </c>
      <c r="B12" s="5">
        <v>850000</v>
      </c>
      <c r="C12" s="1" t="s">
        <v>8</v>
      </c>
      <c r="D12" s="1" t="s">
        <v>7</v>
      </c>
      <c r="E12" s="1" t="s">
        <v>7</v>
      </c>
      <c r="F12" s="1" t="s">
        <v>8</v>
      </c>
    </row>
    <row r="13" spans="1:13">
      <c r="A13" s="5" t="s">
        <v>17</v>
      </c>
      <c r="B13" s="5">
        <v>600000</v>
      </c>
      <c r="C13" s="1" t="s">
        <v>7</v>
      </c>
      <c r="D13" s="1" t="s">
        <v>7</v>
      </c>
      <c r="E13" s="1" t="s">
        <v>7</v>
      </c>
      <c r="F13" s="1" t="s">
        <v>7</v>
      </c>
    </row>
    <row r="16" spans="1:13">
      <c r="A16" s="19" t="s">
        <v>28</v>
      </c>
      <c r="B16" s="19"/>
      <c r="D16" s="19" t="s">
        <v>29</v>
      </c>
      <c r="E16" s="19"/>
    </row>
    <row r="17" spans="1:5">
      <c r="A17" s="6" t="s">
        <v>2</v>
      </c>
      <c r="B17" s="6" t="s">
        <v>18</v>
      </c>
      <c r="D17" s="6" t="s">
        <v>4</v>
      </c>
      <c r="E17" s="6" t="s">
        <v>18</v>
      </c>
    </row>
    <row r="18" spans="1:5">
      <c r="A18" s="7" t="s">
        <v>23</v>
      </c>
      <c r="B18" s="6">
        <v>1</v>
      </c>
      <c r="D18" s="7" t="s">
        <v>19</v>
      </c>
      <c r="E18" s="6">
        <v>1</v>
      </c>
    </row>
    <row r="19" spans="1:5">
      <c r="A19" s="7" t="s">
        <v>24</v>
      </c>
      <c r="B19" s="6">
        <v>2</v>
      </c>
      <c r="D19" s="7" t="s">
        <v>20</v>
      </c>
      <c r="E19" s="6">
        <v>2</v>
      </c>
    </row>
    <row r="20" spans="1:5">
      <c r="A20" s="7" t="s">
        <v>25</v>
      </c>
      <c r="B20" s="6">
        <v>3</v>
      </c>
      <c r="D20" s="7" t="s">
        <v>21</v>
      </c>
      <c r="E20" s="6">
        <v>3</v>
      </c>
    </row>
    <row r="21" spans="1:5">
      <c r="A21" s="7" t="s">
        <v>26</v>
      </c>
      <c r="B21" s="6">
        <v>4</v>
      </c>
      <c r="D21" s="7" t="s">
        <v>7</v>
      </c>
      <c r="E21" s="6">
        <v>4</v>
      </c>
    </row>
    <row r="22" spans="1:5">
      <c r="A22" s="7" t="s">
        <v>27</v>
      </c>
      <c r="B22" s="6">
        <v>5</v>
      </c>
      <c r="D22" s="7" t="s">
        <v>8</v>
      </c>
      <c r="E22" s="6">
        <v>5</v>
      </c>
    </row>
    <row r="25" spans="1:5">
      <c r="A25" s="19" t="s">
        <v>32</v>
      </c>
      <c r="B25" s="19"/>
      <c r="D25" s="19" t="s">
        <v>30</v>
      </c>
      <c r="E25" s="19"/>
    </row>
    <row r="26" spans="1:5">
      <c r="A26" s="3" t="s">
        <v>22</v>
      </c>
      <c r="B26" s="3" t="s">
        <v>18</v>
      </c>
      <c r="D26" s="6" t="s">
        <v>5</v>
      </c>
      <c r="E26" s="6" t="s">
        <v>18</v>
      </c>
    </row>
    <row r="27" spans="1:5">
      <c r="A27" s="4" t="s">
        <v>19</v>
      </c>
      <c r="B27" s="3">
        <v>1</v>
      </c>
      <c r="D27" s="7" t="s">
        <v>19</v>
      </c>
      <c r="E27" s="6">
        <v>1</v>
      </c>
    </row>
    <row r="28" spans="1:5">
      <c r="A28" s="4" t="s">
        <v>20</v>
      </c>
      <c r="B28" s="3">
        <v>2</v>
      </c>
      <c r="D28" s="7" t="s">
        <v>20</v>
      </c>
      <c r="E28" s="6">
        <v>2</v>
      </c>
    </row>
    <row r="29" spans="1:5">
      <c r="A29" s="4" t="s">
        <v>21</v>
      </c>
      <c r="B29" s="3">
        <v>3</v>
      </c>
      <c r="D29" s="7" t="s">
        <v>21</v>
      </c>
      <c r="E29" s="6">
        <v>3</v>
      </c>
    </row>
    <row r="30" spans="1:5">
      <c r="A30" s="4" t="s">
        <v>7</v>
      </c>
      <c r="B30" s="3">
        <v>4</v>
      </c>
      <c r="D30" s="7" t="s">
        <v>7</v>
      </c>
      <c r="E30" s="6">
        <v>4</v>
      </c>
    </row>
    <row r="31" spans="1:5">
      <c r="A31" s="4" t="s">
        <v>8</v>
      </c>
      <c r="B31" s="3">
        <v>5</v>
      </c>
      <c r="D31" s="7" t="s">
        <v>8</v>
      </c>
      <c r="E31" s="6">
        <v>5</v>
      </c>
    </row>
    <row r="34" spans="1:2">
      <c r="A34" s="19" t="s">
        <v>31</v>
      </c>
      <c r="B34" s="19"/>
    </row>
    <row r="35" spans="1:2">
      <c r="A35" s="6" t="s">
        <v>22</v>
      </c>
      <c r="B35" s="6" t="s">
        <v>18</v>
      </c>
    </row>
    <row r="36" spans="1:2">
      <c r="A36" s="7" t="s">
        <v>19</v>
      </c>
      <c r="B36" s="6">
        <v>1</v>
      </c>
    </row>
    <row r="37" spans="1:2">
      <c r="A37" s="7" t="s">
        <v>20</v>
      </c>
      <c r="B37" s="6">
        <v>2</v>
      </c>
    </row>
    <row r="38" spans="1:2">
      <c r="A38" s="7" t="s">
        <v>21</v>
      </c>
      <c r="B38" s="6">
        <v>3</v>
      </c>
    </row>
    <row r="39" spans="1:2">
      <c r="A39" s="7" t="s">
        <v>7</v>
      </c>
      <c r="B39" s="6">
        <v>4</v>
      </c>
    </row>
    <row r="40" spans="1:2">
      <c r="A40" s="7" t="s">
        <v>8</v>
      </c>
      <c r="B40" s="6">
        <v>5</v>
      </c>
    </row>
  </sheetData>
  <mergeCells count="6">
    <mergeCell ref="A1:F1"/>
    <mergeCell ref="A16:B16"/>
    <mergeCell ref="A25:B25"/>
    <mergeCell ref="A34:B34"/>
    <mergeCell ref="D16:E16"/>
    <mergeCell ref="D25:E25"/>
  </mergeCells>
  <pageMargins left="0.7" right="0.7" top="0.75" bottom="0.75" header="0.3" footer="0.3"/>
  <pageSetup paperSize="9" orientation="portrait" horizontalDpi="4294967292" verticalDpi="0" r:id="rId1"/>
  <tableParts count="7">
    <tablePart r:id="rId2"/>
    <tablePart r:id="rId3"/>
    <tablePart r:id="rId4"/>
    <tablePart r:id="rId5"/>
    <tablePart r:id="rId6"/>
    <tablePart r:id="rId7"/>
    <tablePart r:id="rId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8"/>
  <sheetViews>
    <sheetView topLeftCell="A51" workbookViewId="0">
      <selection activeCell="F60" sqref="F60"/>
    </sheetView>
  </sheetViews>
  <sheetFormatPr defaultRowHeight="15"/>
  <cols>
    <col min="1" max="1" width="20.140625" style="1" customWidth="1"/>
    <col min="2" max="2" width="23.28515625" style="1" customWidth="1"/>
    <col min="3" max="5" width="14.5703125" style="1" customWidth="1"/>
    <col min="6" max="6" width="21.140625" style="1" customWidth="1"/>
    <col min="7" max="7" width="9.140625" style="1"/>
    <col min="8" max="8" width="21" style="1" customWidth="1"/>
    <col min="9" max="9" width="22" style="1" customWidth="1"/>
    <col min="10" max="16384" width="9.140625" style="1"/>
  </cols>
  <sheetData>
    <row r="1" spans="1:9">
      <c r="A1" s="25" t="s">
        <v>53</v>
      </c>
      <c r="B1" s="25"/>
      <c r="C1" s="25"/>
      <c r="D1" s="25"/>
      <c r="E1" s="25"/>
      <c r="F1" s="25"/>
    </row>
    <row r="2" spans="1:9">
      <c r="A2" s="10" t="s">
        <v>40</v>
      </c>
      <c r="B2" s="10" t="s">
        <v>35</v>
      </c>
      <c r="C2" s="10" t="s">
        <v>36</v>
      </c>
      <c r="D2" s="10" t="s">
        <v>37</v>
      </c>
      <c r="E2" s="10" t="s">
        <v>38</v>
      </c>
      <c r="F2" s="10" t="s">
        <v>39</v>
      </c>
      <c r="H2" s="11" t="s">
        <v>33</v>
      </c>
      <c r="I2" s="11" t="s">
        <v>34</v>
      </c>
    </row>
    <row r="3" spans="1:9">
      <c r="A3" s="10" t="s">
        <v>41</v>
      </c>
      <c r="B3" s="10">
        <v>2</v>
      </c>
      <c r="C3" s="10">
        <v>4</v>
      </c>
      <c r="D3" s="10">
        <v>4</v>
      </c>
      <c r="E3" s="10">
        <v>5</v>
      </c>
      <c r="F3" s="10">
        <v>5</v>
      </c>
      <c r="H3" s="10" t="s">
        <v>35</v>
      </c>
      <c r="I3" s="10" t="s">
        <v>2</v>
      </c>
    </row>
    <row r="4" spans="1:9">
      <c r="A4" s="10" t="s">
        <v>42</v>
      </c>
      <c r="B4" s="10">
        <v>3</v>
      </c>
      <c r="C4" s="10">
        <v>5</v>
      </c>
      <c r="D4" s="10">
        <v>4</v>
      </c>
      <c r="E4" s="10">
        <v>4</v>
      </c>
      <c r="F4" s="10">
        <v>4</v>
      </c>
      <c r="H4" s="10" t="s">
        <v>36</v>
      </c>
      <c r="I4" s="10" t="s">
        <v>22</v>
      </c>
    </row>
    <row r="5" spans="1:9">
      <c r="A5" s="10" t="s">
        <v>43</v>
      </c>
      <c r="B5" s="10">
        <v>3</v>
      </c>
      <c r="C5" s="10">
        <v>4</v>
      </c>
      <c r="D5" s="10">
        <v>5</v>
      </c>
      <c r="E5" s="10">
        <v>5</v>
      </c>
      <c r="F5" s="10">
        <v>4</v>
      </c>
      <c r="H5" s="10" t="s">
        <v>37</v>
      </c>
      <c r="I5" s="10" t="s">
        <v>3</v>
      </c>
    </row>
    <row r="6" spans="1:9">
      <c r="A6" s="10" t="s">
        <v>44</v>
      </c>
      <c r="B6" s="10">
        <v>2</v>
      </c>
      <c r="C6" s="10">
        <v>4</v>
      </c>
      <c r="D6" s="10">
        <v>5</v>
      </c>
      <c r="E6" s="10">
        <v>4</v>
      </c>
      <c r="F6" s="10">
        <v>4</v>
      </c>
      <c r="H6" s="10" t="s">
        <v>38</v>
      </c>
      <c r="I6" s="10" t="s">
        <v>4</v>
      </c>
    </row>
    <row r="7" spans="1:9">
      <c r="A7" s="10" t="s">
        <v>45</v>
      </c>
      <c r="B7" s="10">
        <v>5</v>
      </c>
      <c r="C7" s="10">
        <v>5</v>
      </c>
      <c r="D7" s="10">
        <v>4</v>
      </c>
      <c r="E7" s="10">
        <v>4</v>
      </c>
      <c r="F7" s="10">
        <v>5</v>
      </c>
      <c r="H7" s="10" t="s">
        <v>39</v>
      </c>
      <c r="I7" s="10" t="s">
        <v>5</v>
      </c>
    </row>
    <row r="8" spans="1:9">
      <c r="A8" s="10" t="s">
        <v>46</v>
      </c>
      <c r="B8" s="10">
        <v>4</v>
      </c>
      <c r="C8" s="10">
        <v>4</v>
      </c>
      <c r="D8" s="10">
        <v>4</v>
      </c>
      <c r="E8" s="10">
        <v>4</v>
      </c>
      <c r="F8" s="10">
        <v>4</v>
      </c>
    </row>
    <row r="9" spans="1:9">
      <c r="A9" s="10" t="s">
        <v>47</v>
      </c>
      <c r="B9" s="10">
        <v>4</v>
      </c>
      <c r="C9" s="10">
        <v>4</v>
      </c>
      <c r="D9" s="10">
        <v>5</v>
      </c>
      <c r="E9" s="10">
        <v>5</v>
      </c>
      <c r="F9" s="10">
        <v>4</v>
      </c>
    </row>
    <row r="10" spans="1:9">
      <c r="A10" s="10" t="s">
        <v>48</v>
      </c>
      <c r="B10" s="10">
        <v>4</v>
      </c>
      <c r="C10" s="10">
        <v>4</v>
      </c>
      <c r="D10" s="10">
        <v>5</v>
      </c>
      <c r="E10" s="10">
        <v>4</v>
      </c>
      <c r="F10" s="10">
        <v>4</v>
      </c>
    </row>
    <row r="11" spans="1:9">
      <c r="A11" s="10" t="s">
        <v>49</v>
      </c>
      <c r="B11" s="10">
        <v>3</v>
      </c>
      <c r="C11" s="10">
        <v>5</v>
      </c>
      <c r="D11" s="10">
        <v>4</v>
      </c>
      <c r="E11" s="10">
        <v>4</v>
      </c>
      <c r="F11" s="10">
        <v>5</v>
      </c>
    </row>
    <row r="12" spans="1:9">
      <c r="A12" s="10" t="s">
        <v>50</v>
      </c>
      <c r="B12" s="10">
        <v>4</v>
      </c>
      <c r="C12" s="10">
        <v>4</v>
      </c>
      <c r="D12" s="10">
        <v>4</v>
      </c>
      <c r="E12" s="10">
        <v>4</v>
      </c>
      <c r="F12" s="10">
        <v>4</v>
      </c>
    </row>
    <row r="15" spans="1:9">
      <c r="A15" s="24" t="s">
        <v>52</v>
      </c>
      <c r="B15" s="24"/>
      <c r="C15" s="24"/>
    </row>
    <row r="16" spans="1:9">
      <c r="A16" s="10" t="s">
        <v>34</v>
      </c>
      <c r="B16" s="10" t="s">
        <v>51</v>
      </c>
    </row>
    <row r="17" spans="1:7">
      <c r="A17" s="10" t="s">
        <v>35</v>
      </c>
      <c r="B17" s="10">
        <v>5</v>
      </c>
    </row>
    <row r="18" spans="1:7">
      <c r="A18" s="10" t="s">
        <v>36</v>
      </c>
      <c r="B18" s="10">
        <v>9</v>
      </c>
    </row>
    <row r="19" spans="1:7">
      <c r="A19" s="10" t="s">
        <v>37</v>
      </c>
      <c r="B19" s="10">
        <v>7</v>
      </c>
    </row>
    <row r="20" spans="1:7">
      <c r="A20" s="10" t="s">
        <v>38</v>
      </c>
      <c r="B20" s="10">
        <v>10</v>
      </c>
    </row>
    <row r="21" spans="1:7">
      <c r="A21" s="10" t="s">
        <v>39</v>
      </c>
      <c r="B21" s="10">
        <v>8</v>
      </c>
    </row>
    <row r="24" spans="1:7" ht="34.5" customHeight="1">
      <c r="A24" s="23" t="s">
        <v>54</v>
      </c>
      <c r="B24" s="23"/>
      <c r="C24" s="23"/>
      <c r="D24" s="23"/>
      <c r="E24" s="23"/>
      <c r="F24" s="23"/>
      <c r="G24" s="23"/>
    </row>
    <row r="25" spans="1:7">
      <c r="A25" s="12" t="s">
        <v>55</v>
      </c>
      <c r="B25" s="12" t="s">
        <v>56</v>
      </c>
    </row>
    <row r="26" spans="1:7">
      <c r="A26" s="13" t="s">
        <v>57</v>
      </c>
      <c r="B26" s="13">
        <f>B17/SUM(Table11[Bobot])</f>
        <v>0.12820512820512819</v>
      </c>
    </row>
    <row r="27" spans="1:7">
      <c r="A27" s="13" t="s">
        <v>58</v>
      </c>
      <c r="B27" s="13">
        <f>B18/SUM(Table11[Bobot])</f>
        <v>0.23076923076923078</v>
      </c>
    </row>
    <row r="28" spans="1:7">
      <c r="A28" s="13" t="s">
        <v>59</v>
      </c>
      <c r="B28" s="13">
        <f>B19/SUM(Table11[Bobot])</f>
        <v>0.17948717948717949</v>
      </c>
    </row>
    <row r="29" spans="1:7">
      <c r="A29" s="13" t="s">
        <v>60</v>
      </c>
      <c r="B29" s="13">
        <f>B20/SUM(Table11[Bobot])</f>
        <v>0.25641025641025639</v>
      </c>
    </row>
    <row r="30" spans="1:7">
      <c r="A30" s="13" t="s">
        <v>61</v>
      </c>
      <c r="B30" s="13">
        <f>B21/SUM(Table11[Bobot])</f>
        <v>0.20512820512820512</v>
      </c>
    </row>
    <row r="31" spans="1:7">
      <c r="A31" s="13"/>
      <c r="B31" s="13"/>
    </row>
    <row r="32" spans="1:7">
      <c r="A32" s="15" t="s">
        <v>62</v>
      </c>
      <c r="B32" s="16">
        <f>SUM(B26:B30)</f>
        <v>1</v>
      </c>
      <c r="C32" s="14"/>
    </row>
    <row r="33" spans="1:7">
      <c r="A33" s="14"/>
      <c r="B33" s="14"/>
    </row>
    <row r="35" spans="1:7">
      <c r="A35" s="20" t="s">
        <v>63</v>
      </c>
      <c r="B35" s="20"/>
      <c r="C35" s="20"/>
      <c r="D35" s="20"/>
      <c r="E35" s="20"/>
      <c r="F35" s="20"/>
      <c r="G35" s="20"/>
    </row>
    <row r="36" spans="1:7">
      <c r="A36" s="20" t="s">
        <v>76</v>
      </c>
      <c r="B36" s="20"/>
      <c r="C36" s="20"/>
      <c r="D36" s="20"/>
      <c r="E36" s="20"/>
      <c r="F36" s="20"/>
      <c r="G36" s="20"/>
    </row>
    <row r="37" spans="1:7">
      <c r="A37" s="1" t="s">
        <v>64</v>
      </c>
      <c r="B37" s="1" t="s">
        <v>65</v>
      </c>
    </row>
    <row r="38" spans="1:7">
      <c r="A38" s="1" t="s">
        <v>66</v>
      </c>
      <c r="B38" s="1">
        <f t="shared" ref="B38:B47" si="0">B3^(-$B$26)*C3^$B$27*D3^$B$28*E3^$B$29*F3^$B$30</f>
        <v>3.3963068580859255</v>
      </c>
    </row>
    <row r="39" spans="1:7">
      <c r="A39" s="1" t="s">
        <v>67</v>
      </c>
      <c r="B39" s="1">
        <f t="shared" si="0"/>
        <v>3.0624377563095182</v>
      </c>
    </row>
    <row r="40" spans="1:7">
      <c r="A40" s="1" t="s">
        <v>68</v>
      </c>
      <c r="B40" s="1">
        <f t="shared" si="0"/>
        <v>3.2058725100894976</v>
      </c>
    </row>
    <row r="41" spans="1:7">
      <c r="A41" s="1" t="s">
        <v>69</v>
      </c>
      <c r="B41" s="1">
        <f t="shared" si="0"/>
        <v>3.1891381195120929</v>
      </c>
    </row>
    <row r="42" spans="1:7">
      <c r="A42" s="1" t="s">
        <v>70</v>
      </c>
      <c r="B42" s="1">
        <f t="shared" si="0"/>
        <v>3.0026457683185601</v>
      </c>
    </row>
    <row r="43" spans="1:7">
      <c r="A43" s="1" t="s">
        <v>71</v>
      </c>
      <c r="B43" s="1">
        <f t="shared" si="0"/>
        <v>2.8034036508091575</v>
      </c>
    </row>
    <row r="44" spans="1:7">
      <c r="A44" s="1" t="s">
        <v>72</v>
      </c>
      <c r="B44" s="1">
        <f t="shared" si="0"/>
        <v>3.0897864249445366</v>
      </c>
    </row>
    <row r="45" spans="1:7">
      <c r="A45" s="1" t="s">
        <v>73</v>
      </c>
      <c r="B45" s="1">
        <f t="shared" si="0"/>
        <v>2.9179627229940976</v>
      </c>
    </row>
    <row r="46" spans="1:7">
      <c r="A46" s="1" t="s">
        <v>74</v>
      </c>
      <c r="B46" s="1">
        <f t="shared" si="0"/>
        <v>3.2058725100894976</v>
      </c>
    </row>
    <row r="47" spans="1:7">
      <c r="A47" s="1" t="s">
        <v>75</v>
      </c>
      <c r="B47" s="1">
        <f t="shared" si="0"/>
        <v>2.8034036508091575</v>
      </c>
    </row>
    <row r="50" spans="1:6">
      <c r="A50" s="20" t="s">
        <v>89</v>
      </c>
      <c r="B50" s="20"/>
      <c r="C50" s="20"/>
      <c r="D50" s="20"/>
      <c r="E50" s="20"/>
      <c r="F50" s="20"/>
    </row>
    <row r="51" spans="1:6">
      <c r="A51" s="1" t="s">
        <v>77</v>
      </c>
      <c r="B51" s="1" t="s">
        <v>78</v>
      </c>
    </row>
    <row r="52" spans="1:6">
      <c r="A52" s="1" t="s">
        <v>79</v>
      </c>
      <c r="B52" s="1">
        <f>B38/SUM($B$38:$B$47)</f>
        <v>0.11071244522951283</v>
      </c>
    </row>
    <row r="53" spans="1:6">
      <c r="A53" s="1" t="s">
        <v>80</v>
      </c>
      <c r="B53" s="1">
        <f t="shared" ref="B53:B61" si="1">B39/SUM($B$38:$B$47)</f>
        <v>9.9829016202408138E-2</v>
      </c>
    </row>
    <row r="54" spans="1:6">
      <c r="A54" s="1" t="s">
        <v>81</v>
      </c>
      <c r="B54" s="1">
        <f t="shared" si="1"/>
        <v>0.1045046868603958</v>
      </c>
    </row>
    <row r="55" spans="1:6">
      <c r="A55" s="1" t="s">
        <v>82</v>
      </c>
      <c r="B55" s="1">
        <f t="shared" si="1"/>
        <v>0.10395918099839181</v>
      </c>
    </row>
    <row r="56" spans="1:6">
      <c r="A56" s="1" t="s">
        <v>83</v>
      </c>
      <c r="B56" s="1">
        <f t="shared" si="1"/>
        <v>9.7879923416562709E-2</v>
      </c>
    </row>
    <row r="57" spans="1:6">
      <c r="A57" s="1" t="s">
        <v>84</v>
      </c>
      <c r="B57" s="1">
        <f t="shared" si="1"/>
        <v>9.1385050325323958E-2</v>
      </c>
    </row>
    <row r="58" spans="1:6">
      <c r="A58" s="1" t="s">
        <v>85</v>
      </c>
      <c r="B58" s="1">
        <f t="shared" si="1"/>
        <v>0.10072052515753858</v>
      </c>
    </row>
    <row r="59" spans="1:6">
      <c r="A59" s="1" t="s">
        <v>86</v>
      </c>
      <c r="B59" s="1">
        <f t="shared" si="1"/>
        <v>9.5119434624146376E-2</v>
      </c>
    </row>
    <row r="60" spans="1:6">
      <c r="A60" s="1" t="s">
        <v>87</v>
      </c>
      <c r="B60" s="1">
        <f t="shared" si="1"/>
        <v>0.1045046868603958</v>
      </c>
    </row>
    <row r="61" spans="1:6">
      <c r="A61" s="1" t="s">
        <v>88</v>
      </c>
      <c r="B61" s="1">
        <f t="shared" si="1"/>
        <v>9.1385050325323958E-2</v>
      </c>
    </row>
    <row r="64" spans="1:6">
      <c r="A64" s="17" t="s">
        <v>90</v>
      </c>
      <c r="B64"/>
    </row>
    <row r="65" spans="1:7">
      <c r="A65" s="1" t="s">
        <v>77</v>
      </c>
      <c r="B65" s="1" t="s">
        <v>78</v>
      </c>
    </row>
    <row r="66" spans="1:7">
      <c r="A66" s="1" t="s">
        <v>79</v>
      </c>
      <c r="B66" s="1">
        <f>MAX(Table14[Nilai Vektor(V)])</f>
        <v>0.11071244522951283</v>
      </c>
    </row>
    <row r="68" spans="1:7" ht="32.25" customHeight="1">
      <c r="A68" s="21" t="s">
        <v>91</v>
      </c>
      <c r="B68" s="22"/>
      <c r="C68" s="22"/>
      <c r="D68" s="22"/>
      <c r="E68" s="22"/>
      <c r="F68" s="22"/>
      <c r="G68" s="22"/>
    </row>
  </sheetData>
  <mergeCells count="7">
    <mergeCell ref="A15:C15"/>
    <mergeCell ref="A1:F1"/>
    <mergeCell ref="A50:F50"/>
    <mergeCell ref="A68:G68"/>
    <mergeCell ref="A35:G35"/>
    <mergeCell ref="A24:G24"/>
    <mergeCell ref="A36:G36"/>
  </mergeCells>
  <pageMargins left="0.7" right="0.7" top="0.75" bottom="0.75" header="0.3" footer="0.3"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Tabel Merk Sepatu</vt:lpstr>
      <vt:lpstr>Perhitungan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2023-10-31T14:14:20Z</dcterms:created>
  <dcterms:modified xsi:type="dcterms:W3CDTF">2023-10-31T15:24:04Z</dcterms:modified>
</cp:coreProperties>
</file>