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ncome statement " sheetId="2" r:id="rId5"/>
    <sheet state="visible" name="Balance sheet" sheetId="3" r:id="rId6"/>
    <sheet state="visible" name="Cash Flow sattement" sheetId="4" r:id="rId7"/>
    <sheet state="visible" name="Ratio Analysis" sheetId="5" r:id="rId8"/>
  </sheets>
  <definedNames/>
  <calcPr/>
</workbook>
</file>

<file path=xl/sharedStrings.xml><?xml version="1.0" encoding="utf-8"?>
<sst xmlns="http://schemas.openxmlformats.org/spreadsheetml/2006/main" count="187" uniqueCount="173">
  <si>
    <t>Project Title:</t>
  </si>
  <si>
    <t>Financial Analysis of JPMorgan Chase &amp; Co. (FY 2022–2024)</t>
  </si>
  <si>
    <t>Prepared By:</t>
  </si>
  <si>
    <t>Nisha</t>
  </si>
  <si>
    <t>Tool Used:</t>
  </si>
  <si>
    <t>Microsoft Excel, Power BI</t>
  </si>
  <si>
    <t>Data Source:</t>
  </si>
  <si>
    <t>JPMorgan Chase &amp; Co. Annual Reports, Yahoo Finance</t>
  </si>
  <si>
    <t>Objective:</t>
  </si>
  <si>
    <t>To analyze the company’s financial performance for FY 2022–2024 using the Balance Sheet, Income Statement, and Cash Flow Statement, and interpret the results through key financial ratios.</t>
  </si>
  <si>
    <t>Sheets in This Project:</t>
  </si>
  <si>
    <t>1️⃣ Project Summary  2️⃣ Income Statement  3️⃣ Balance Sheet  4️⃣ Cash Flow Statement  5️⃣ Ratio Analysis</t>
  </si>
  <si>
    <t>Tools &amp; Techniques Used:</t>
  </si>
  <si>
    <t>Excel Formulas (SUM, IF, Ratio Calculations), Charts, and Data Linking across sheets.</t>
  </si>
  <si>
    <t>Key Findings</t>
  </si>
  <si>
    <t>Profitability: The company is highly profitable, with a stable Net Profit Margin of around 32-34%.
Liquidity: The company is in a safe position and can easily pay its short-term bills (Current Ratio is ~1.2).
Risk: The company's debt is well-managed and low-risk (Debt-to-Equity is ~0.65).</t>
  </si>
  <si>
    <t xml:space="preserve">Particular </t>
  </si>
  <si>
    <t>FY 2024</t>
  </si>
  <si>
    <t>FY 2023</t>
  </si>
  <si>
    <t>FY 2022</t>
  </si>
  <si>
    <t>Total Revenue</t>
  </si>
  <si>
    <t>Net Interest Income</t>
  </si>
  <si>
    <t>Interest Income</t>
  </si>
  <si>
    <t>Interest Income from Loans And Lease</t>
  </si>
  <si>
    <t>Interest Income from Securities</t>
  </si>
  <si>
    <t>Interest Income from Deposits</t>
  </si>
  <si>
    <t>Interest Income from Federal Funds Sold And Securities Purchase Under Agreements To Resell</t>
  </si>
  <si>
    <t>Other Interest Income</t>
  </si>
  <si>
    <t>Interest Expense</t>
  </si>
  <si>
    <t xml:space="preserve">Interest Expense for Deposits </t>
  </si>
  <si>
    <t>Interest Expense for Short Term Debt</t>
  </si>
  <si>
    <t>Interest Expense for Long Term Debt And Capital Securities</t>
  </si>
  <si>
    <t>Interest Expense for Federal Funds Sold And Securities Purchase Under Agreements To Resell</t>
  </si>
  <si>
    <t>Other Interest Expense</t>
  </si>
  <si>
    <t>Non Interest Income</t>
  </si>
  <si>
    <t>Fees And Commissions</t>
  </si>
  <si>
    <t>Service Charge on Depositor Accounts</t>
  </si>
  <si>
    <t xml:space="preserve">Trust Fees by Commission </t>
  </si>
  <si>
    <t>Securities Activities</t>
  </si>
  <si>
    <t>Credit Card</t>
  </si>
  <si>
    <t>Other Customer Services</t>
  </si>
  <si>
    <t>Investment Banking Profit</t>
  </si>
  <si>
    <t>Trading Gain Loss</t>
  </si>
  <si>
    <t>Foreign Exchange Trading Gains</t>
  </si>
  <si>
    <t>Gain Loss on Sale of Assets</t>
  </si>
  <si>
    <t>Gain on Sale of Security</t>
  </si>
  <si>
    <t>Other Non Interest Income</t>
  </si>
  <si>
    <t>Credit Losses Provision</t>
  </si>
  <si>
    <t>Non Interest Expense</t>
  </si>
  <si>
    <t>Occupancy And Equipment</t>
  </si>
  <si>
    <t>Net Occupancy Expense</t>
  </si>
  <si>
    <t>Equipment</t>
  </si>
  <si>
    <t>Professional Expense And Contract Services Expense</t>
  </si>
  <si>
    <t xml:space="preserve">Selling General And Administartive </t>
  </si>
  <si>
    <t>Salaries and Wages</t>
  </si>
  <si>
    <t>Selling &amp; Marketing Expense</t>
  </si>
  <si>
    <t>Other Non Interest Expense</t>
  </si>
  <si>
    <t>Income from Associates &amp; Other Participating Interests</t>
  </si>
  <si>
    <t>--</t>
  </si>
  <si>
    <t>Special Income Charges</t>
  </si>
  <si>
    <t xml:space="preserve">Restructuring &amp; Mergers Acquisition </t>
  </si>
  <si>
    <t>Other Special Charges</t>
  </si>
  <si>
    <t>Pretax Income</t>
  </si>
  <si>
    <t>Tax Provision</t>
  </si>
  <si>
    <t>Net Income</t>
  </si>
  <si>
    <t>Preferred Stock Dividends</t>
  </si>
  <si>
    <t xml:space="preserve">Diluted NI Available to Com Stockholders </t>
  </si>
  <si>
    <t>Basic EPS</t>
  </si>
  <si>
    <t>Diluted EPS</t>
  </si>
  <si>
    <t xml:space="preserve">   FY 2024 </t>
  </si>
  <si>
    <t xml:space="preserve">   FY 2023</t>
  </si>
  <si>
    <t xml:space="preserve">     FY 2022</t>
  </si>
  <si>
    <t>Assets</t>
  </si>
  <si>
    <t>Current Assets</t>
  </si>
  <si>
    <t>Cash, Cash Equivalents &amp; Federal Funds Sold</t>
  </si>
  <si>
    <t>Security Borrowed</t>
  </si>
  <si>
    <t>Securities and Investments</t>
  </si>
  <si>
    <t>Net Loan</t>
  </si>
  <si>
    <t>Receivables</t>
  </si>
  <si>
    <t>Other Assets</t>
  </si>
  <si>
    <t>Non-Current Assets</t>
  </si>
  <si>
    <t>Net PPE</t>
  </si>
  <si>
    <t>Goodwill And Other Intangible Assets</t>
  </si>
  <si>
    <t xml:space="preserve">           Total Assets</t>
  </si>
  <si>
    <t>Liabilities and Equity</t>
  </si>
  <si>
    <t>Current Liabilities</t>
  </si>
  <si>
    <t>Total Deposits</t>
  </si>
  <si>
    <t>Federal Funds Purchased And Securities Sold Under Agreement To Repurchase</t>
  </si>
  <si>
    <t>Payables And Accrued Exp...</t>
  </si>
  <si>
    <t>Current Debt And Capital Lease Obligation</t>
  </si>
  <si>
    <t>Trading Liabilities</t>
  </si>
  <si>
    <t>Non-Current Liabilities</t>
  </si>
  <si>
    <t>Long Term Debt And Capita...</t>
  </si>
  <si>
    <t>Other Liabilities</t>
  </si>
  <si>
    <t>           Total Liabilities</t>
  </si>
  <si>
    <t>Shareholders' Equity</t>
  </si>
  <si>
    <t>Stockholders' Equity</t>
  </si>
  <si>
    <t>Capital Stock</t>
  </si>
  <si>
    <t>Retained Earnings</t>
  </si>
  <si>
    <t>Additional Paid in Capital</t>
  </si>
  <si>
    <t>Treasury Stock</t>
  </si>
  <si>
    <t>Gains Losses Not Affecti...</t>
  </si>
  <si>
    <t>Total Liabilities and Equity</t>
  </si>
  <si>
    <t>Particular</t>
  </si>
  <si>
    <t>Operating Cash Flow</t>
  </si>
  <si>
    <t>Cash Flow from Continuing Operating Activities</t>
  </si>
  <si>
    <t xml:space="preserve">Net Income from Continuing Operations </t>
  </si>
  <si>
    <t>Operating Gains Losses</t>
  </si>
  <si>
    <t>Gain On Sale of Business</t>
  </si>
  <si>
    <t xml:space="preserve">Gain On Loss On Investment Securities </t>
  </si>
  <si>
    <t xml:space="preserve">Depreciation Amortization Depetion </t>
  </si>
  <si>
    <t xml:space="preserve">Depreciation &amp; amortization </t>
  </si>
  <si>
    <t>Deferred Tax</t>
  </si>
  <si>
    <t>Deferred Income Tax</t>
  </si>
  <si>
    <t>Other non-cash items</t>
  </si>
  <si>
    <t xml:space="preserve">Provision for Loan Lease And Other Losses </t>
  </si>
  <si>
    <t>Change in working capital</t>
  </si>
  <si>
    <t>Change in Receivables</t>
  </si>
  <si>
    <t xml:space="preserve">Changes in Account Receivable </t>
  </si>
  <si>
    <t>Change in Payables And Accrued Expense</t>
  </si>
  <si>
    <t>Change in Payable</t>
  </si>
  <si>
    <t xml:space="preserve">Change in Account Payable </t>
  </si>
  <si>
    <t xml:space="preserve">Change in Other Current  Assets </t>
  </si>
  <si>
    <t xml:space="preserve">Change in Other Working Capital </t>
  </si>
  <si>
    <t>Investing Cash Flow</t>
  </si>
  <si>
    <t xml:space="preserve">Cash Flow from Continuing Investing Activities </t>
  </si>
  <si>
    <t xml:space="preserve">Proceeds Payment Federal Funds Sold And Securities Purchased Under Agreement To Resell </t>
  </si>
  <si>
    <t xml:space="preserve">Net Investment Purchase And Sales </t>
  </si>
  <si>
    <t>Purchase of Investment</t>
  </si>
  <si>
    <t>Sale of Investment</t>
  </si>
  <si>
    <t xml:space="preserve">Net Proceeds Payment For Loans </t>
  </si>
  <si>
    <t>Proceeds from Loans</t>
  </si>
  <si>
    <t>Payment for Loans</t>
  </si>
  <si>
    <t>Net Business Purchase And Sale</t>
  </si>
  <si>
    <t>Purchase of Business</t>
  </si>
  <si>
    <t>Net Other Investing Changes</t>
  </si>
  <si>
    <t>Financing Cash Flow</t>
  </si>
  <si>
    <t>Cash Flow from Continuing Financing Activities</t>
  </si>
  <si>
    <t>Change in Federal Funds And Securities Sold for Repurchase</t>
  </si>
  <si>
    <t xml:space="preserve">Net Issuance Payments of Debt </t>
  </si>
  <si>
    <t xml:space="preserve">Net Long Term Debt Issuance </t>
  </si>
  <si>
    <t xml:space="preserve">Long Term Debt Issuance </t>
  </si>
  <si>
    <t xml:space="preserve">* Long Term Debt Payments </t>
  </si>
  <si>
    <t xml:space="preserve">Net Short Term Debt Issuance </t>
  </si>
  <si>
    <t xml:space="preserve">Net Common Stock Issuance </t>
  </si>
  <si>
    <t>&amp;D; Common Stock Payments</t>
  </si>
  <si>
    <t xml:space="preserve">Net Preferred Stock Issuance </t>
  </si>
  <si>
    <t>Preferred Stock Issuance</t>
  </si>
  <si>
    <t>Preferred Stock Payments</t>
  </si>
  <si>
    <t>Cash Dividends Paid</t>
  </si>
  <si>
    <t>Net Other Financing Charges</t>
  </si>
  <si>
    <t>Effect of Exchange Rate Changes</t>
  </si>
  <si>
    <t>Changes in Cash</t>
  </si>
  <si>
    <t>Beginning Cash Position</t>
  </si>
  <si>
    <t>End Cash Position</t>
  </si>
  <si>
    <t>Ratio</t>
  </si>
  <si>
    <t>Formula</t>
  </si>
  <si>
    <t xml:space="preserve">Interpreteaton </t>
  </si>
  <si>
    <t xml:space="preserve">Current Ratio </t>
  </si>
  <si>
    <t>Current Assets ÷ Current Liabilities</t>
  </si>
  <si>
    <t>Good. It can easily pay all its short-term bills.</t>
  </si>
  <si>
    <t>Debt To equit Ratio</t>
  </si>
  <si>
    <t>Total Debt ÷ Shareholders’ Equity</t>
  </si>
  <si>
    <t>Low risk. The company uses more of its own money than debt.</t>
  </si>
  <si>
    <t>Net profit Margin</t>
  </si>
  <si>
    <t>Net Profit ÷ Total Revenue × 100</t>
  </si>
  <si>
    <t>It keeps about $32 in profit for every $100 in sales.</t>
  </si>
  <si>
    <t>Return On assests (ROA)</t>
  </si>
  <si>
    <t>Net Profit ÷ Total Assets × 100</t>
  </si>
  <si>
    <t>Low, which is normal for a bank. It shows how efficient it is at using its huge assets to make a profit.</t>
  </si>
  <si>
    <t>Return On equity (ROE)</t>
  </si>
  <si>
    <t>Net Profit ÷ Shareholders’ Equity × 100</t>
  </si>
  <si>
    <t>Good. It's generating a solid profit (around 8-9%) for its owners.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</si>
</sst>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9">
    <font>
      <sz val="10.0"/>
      <color rgb="FF000000"/>
      <name val="Arial"/>
      <scheme val="minor"/>
    </font>
    <font>
      <sz val="17.0"/>
      <color theme="1"/>
      <name val="Arial"/>
      <scheme val="minor"/>
    </font>
    <font>
      <sz val="10.0"/>
      <color theme="1"/>
      <name val="Arial"/>
      <scheme val="minor"/>
    </font>
    <font>
      <i/>
      <sz val="14.0"/>
      <color theme="1"/>
      <name val="Arial"/>
      <scheme val="minor"/>
    </font>
    <font>
      <b/>
      <sz val="13.0"/>
      <color theme="1"/>
      <name val="Arial"/>
    </font>
    <font>
      <color theme="1"/>
      <name val="Arial"/>
    </font>
    <font>
      <b/>
      <u/>
      <sz val="11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u/>
      <sz val="12.0"/>
      <color rgb="FF000000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b/>
      <u/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u/>
      <sz val="14.0"/>
      <color theme="1"/>
      <name val="&quot;Google Sans Text&quot;"/>
    </font>
    <font>
      <b/>
      <color rgb="FF1B1C1D"/>
      <name val="&quot;Google Sans Text&quot;"/>
    </font>
    <font>
      <color rgb="FF1B1C1D"/>
      <name val="&quot;Google Sans Text&quot;"/>
    </font>
    <font>
      <color rgb="FF1F1F1F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0F4F9"/>
        <bgColor rgb="FFF0F4F9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7" numFmtId="3" xfId="0" applyAlignment="1" applyFont="1" applyNumberFormat="1">
      <alignment horizontal="right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3" xfId="0" applyAlignment="1" applyFont="1" applyNumberForma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center" wrapText="0"/>
    </xf>
    <xf borderId="0" fillId="0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readingOrder="0" shrinkToFit="0" vertical="center" wrapText="0"/>
    </xf>
    <xf borderId="0" fillId="0" fontId="11" numFmtId="164" xfId="0" applyAlignment="1" applyFont="1" applyNumberFormat="1">
      <alignment readingOrder="0" shrinkToFit="0" vertical="center" wrapText="0"/>
    </xf>
    <xf borderId="0" fillId="0" fontId="9" numFmtId="0" xfId="0" applyAlignment="1" applyFont="1">
      <alignment readingOrder="0" shrinkToFit="0" vertical="center" wrapText="1"/>
    </xf>
    <xf borderId="0" fillId="0" fontId="9" numFmtId="164" xfId="0" applyAlignment="1" applyFont="1" applyNumberForma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readingOrder="0" shrinkToFit="0" vertical="center" wrapText="0"/>
    </xf>
    <xf borderId="0" fillId="0" fontId="15" numFmtId="0" xfId="0" applyAlignment="1" applyFont="1">
      <alignment horizontal="left"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0" fillId="0" fontId="16" numFmtId="3" xfId="0" applyAlignment="1" applyFont="1" applyNumberFormat="1">
      <alignment readingOrder="0" shrinkToFit="0" vertical="center" wrapText="0"/>
    </xf>
    <xf borderId="0" fillId="0" fontId="17" numFmtId="0" xfId="0" applyAlignment="1" applyFont="1">
      <alignment readingOrder="0" shrinkToFit="0" vertical="center" wrapText="1"/>
    </xf>
    <xf borderId="0" fillId="0" fontId="17" numFmtId="3" xfId="0" applyAlignment="1" applyFont="1" applyNumberForma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0" fillId="0" fontId="17" numFmtId="0" xfId="0" applyAlignment="1" applyFont="1">
      <alignment shrinkToFit="0" vertical="center" wrapText="0"/>
    </xf>
    <xf borderId="0" fillId="0" fontId="17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7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2" fontId="18" numFmtId="0" xfId="0" applyFill="1" applyFont="1"/>
    <xf borderId="0" fillId="0" fontId="9" numFmtId="0" xfId="0" applyFont="1"/>
    <xf borderId="0" fillId="0" fontId="9" numFmtId="4" xfId="0" applyFont="1" applyNumberFormat="1"/>
    <xf borderId="0" fillId="0" fontId="9" numFmtId="4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3">
    <tableStyle count="4" pivot="0" name="Income statement 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Balance sheet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ash Flow sattement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Analysis'!$A$1:$A$3</c:f>
            </c:strRef>
          </c:cat>
          <c:val>
            <c:numRef>
              <c:f>'Ratio Analysis'!$B$1:$B$3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Analysis'!$A$1:$A$3</c:f>
            </c:strRef>
          </c:cat>
          <c:val>
            <c:numRef>
              <c:f>'Ratio Analysis'!$C$1:$C$3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Analysis'!$A$1:$A$3</c:f>
            </c:strRef>
          </c:cat>
          <c:val>
            <c:numRef>
              <c:f>'Ratio Analysis'!$D$1:$D$3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Analysis'!$A$1:$A$3</c:f>
            </c:strRef>
          </c:cat>
          <c:val>
            <c:numRef>
              <c:f>'Ratio Analysis'!$E$1:$E$3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Analysis'!$A$1:$A$3</c:f>
            </c:strRef>
          </c:cat>
          <c:val>
            <c:numRef>
              <c:f>'Ratio Analysis'!$A$5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Analysis'!$A$1:$A$3</c:f>
            </c:strRef>
          </c:cat>
          <c:val>
            <c:numRef>
              <c:f>'Ratio Analysis'!$B$5</c:f>
              <c:numCache/>
            </c:numRef>
          </c:val>
        </c:ser>
        <c:ser>
          <c:idx val="6"/>
          <c:order val="6"/>
          <c:cat>
            <c:strRef>
              <c:f>'Ratio Analysis'!$A$1:$A$3</c:f>
            </c:strRef>
          </c:cat>
          <c:val>
            <c:numRef>
              <c:f>'Ratio Analysis'!$C$5</c:f>
              <c:numCache/>
            </c:numRef>
          </c:val>
        </c:ser>
        <c:ser>
          <c:idx val="7"/>
          <c:order val="7"/>
          <c:cat>
            <c:strRef>
              <c:f>'Ratio Analysis'!$A$1:$A$3</c:f>
            </c:strRef>
          </c:cat>
          <c:val>
            <c:numRef>
              <c:f>'Ratio Analysis'!$D$5</c:f>
              <c:numCache/>
            </c:numRef>
          </c:val>
        </c:ser>
        <c:ser>
          <c:idx val="8"/>
          <c:order val="8"/>
          <c:cat>
            <c:strRef>
              <c:f>'Ratio Analysis'!$A$1:$A$3</c:f>
            </c:strRef>
          </c:cat>
          <c:val>
            <c:numRef>
              <c:f>'Ratio Analysis'!$E$5</c:f>
              <c:numCache/>
            </c:numRef>
          </c:val>
        </c:ser>
        <c:axId val="1368054519"/>
        <c:axId val="319850001"/>
      </c:barChart>
      <c:catAx>
        <c:axId val="13680545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850001"/>
      </c:catAx>
      <c:valAx>
        <c:axId val="3198500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0545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</c:f>
            </c:strRef>
          </c:cat>
          <c:val>
            <c:numRef>
              <c:f>'Ratio Analysis'!$C$1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</c:f>
            </c:strRef>
          </c:cat>
          <c:val>
            <c:numRef>
              <c:f>'Ratio Analysis'!$D$1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</c:f>
            </c:strRef>
          </c:cat>
          <c:val>
            <c:numRef>
              <c:f>'Ratio Analysis'!$E$1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</c:f>
            </c:strRef>
          </c:cat>
          <c:val>
            <c:numRef>
              <c:f>'Ratio Analysis'!$A$4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</c:f>
            </c:strRef>
          </c:cat>
          <c:val>
            <c:numRef>
              <c:f>'Ratio Analysis'!$B$4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'Ratio Analysis'!$A$1</c:f>
            </c:strRef>
          </c:cat>
          <c:val>
            <c:numRef>
              <c:f>'Ratio Analysis'!$C$4</c:f>
              <c:numCache/>
            </c:numRef>
          </c:val>
        </c:ser>
        <c:ser>
          <c:idx val="6"/>
          <c:order val="6"/>
          <c:cat>
            <c:strRef>
              <c:f>'Ratio Analysis'!$A$1</c:f>
            </c:strRef>
          </c:cat>
          <c:val>
            <c:numRef>
              <c:f>'Ratio Analysis'!$D$4</c:f>
              <c:numCache/>
            </c:numRef>
          </c:val>
        </c:ser>
        <c:ser>
          <c:idx val="7"/>
          <c:order val="7"/>
          <c:cat>
            <c:strRef>
              <c:f>'Ratio Analysis'!$A$1</c:f>
            </c:strRef>
          </c:cat>
          <c:val>
            <c:numRef>
              <c:f>'Ratio Analysis'!$E$4</c:f>
              <c:numCache/>
            </c:numRef>
          </c:val>
        </c:ser>
        <c:ser>
          <c:idx val="8"/>
          <c:order val="8"/>
          <c:cat>
            <c:strRef>
              <c:f>'Ratio Analysis'!$A$1</c:f>
            </c:strRef>
          </c:cat>
          <c:val>
            <c:numRef>
              <c:f>'Ratio Analysis'!$A$6</c:f>
              <c:numCache/>
            </c:numRef>
          </c:val>
        </c:ser>
        <c:ser>
          <c:idx val="9"/>
          <c:order val="9"/>
          <c:cat>
            <c:strRef>
              <c:f>'Ratio Analysis'!$A$1</c:f>
            </c:strRef>
          </c:cat>
          <c:val>
            <c:numRef>
              <c:f>'Ratio Analysis'!$B$6</c:f>
              <c:numCache/>
            </c:numRef>
          </c:val>
        </c:ser>
        <c:ser>
          <c:idx val="10"/>
          <c:order val="10"/>
          <c:cat>
            <c:strRef>
              <c:f>'Ratio Analysis'!$A$1</c:f>
            </c:strRef>
          </c:cat>
          <c:val>
            <c:numRef>
              <c:f>'Ratio Analysis'!$C$6</c:f>
              <c:numCache/>
            </c:numRef>
          </c:val>
        </c:ser>
        <c:ser>
          <c:idx val="11"/>
          <c:order val="11"/>
          <c:cat>
            <c:strRef>
              <c:f>'Ratio Analysis'!$A$1</c:f>
            </c:strRef>
          </c:cat>
          <c:val>
            <c:numRef>
              <c:f>'Ratio Analysis'!$D$6</c:f>
              <c:numCache/>
            </c:numRef>
          </c:val>
        </c:ser>
        <c:ser>
          <c:idx val="12"/>
          <c:order val="12"/>
          <c:cat>
            <c:strRef>
              <c:f>'Ratio Analysis'!$A$1</c:f>
            </c:strRef>
          </c:cat>
          <c:val>
            <c:numRef>
              <c:f>'Ratio Analysis'!$E$6</c:f>
              <c:numCache/>
            </c:numRef>
          </c:val>
        </c:ser>
        <c:axId val="643845567"/>
        <c:axId val="1655697973"/>
      </c:barChart>
      <c:catAx>
        <c:axId val="64384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697973"/>
      </c:catAx>
      <c:valAx>
        <c:axId val="1655697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845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7</xdr:row>
      <xdr:rowOff>19050</xdr:rowOff>
    </xdr:from>
    <xdr:ext cx="5476875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</xdr:row>
      <xdr:rowOff>19050</xdr:rowOff>
    </xdr:from>
    <xdr:ext cx="5715000" cy="2962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53" displayName="Income_Statement_of_JP._Morgan" name="Income_Statement_of_JP._Morgan" id="1">
  <tableColumns count="4">
    <tableColumn name="Particular " id="1"/>
    <tableColumn name="FY 2024" id="2"/>
    <tableColumn name="FY 2023" id="3"/>
    <tableColumn name="FY 2022" id="4"/>
  </tableColumns>
  <tableStyleInfo name="Income statement -style" showColumnStripes="0" showFirstColumn="1" showLastColumn="1" showRowStripes="1"/>
</table>
</file>

<file path=xl/tables/table2.xml><?xml version="1.0" encoding="utf-8"?>
<table xmlns="http://schemas.openxmlformats.org/spreadsheetml/2006/main" ref="A2:D41" displayName="Balance_Sheet_Of_JP.Morgan_And_Company_" name="Balance_Sheet_Of_JP.Morgan_And_Company_" id="2">
  <tableColumns count="4">
    <tableColumn name="Particular " id="1"/>
    <tableColumn name="   FY 2024 " id="2"/>
    <tableColumn name="   FY 2023" id="3"/>
    <tableColumn name="     FY 2022" id="4"/>
  </tableColumns>
  <tableStyleInfo name="Balance sheet-style" showColumnStripes="0" showFirstColumn="1" showLastColumn="1" showRowStripes="1"/>
</table>
</file>

<file path=xl/tables/table3.xml><?xml version="1.0" encoding="utf-8"?>
<table xmlns="http://schemas.openxmlformats.org/spreadsheetml/2006/main" ref="A1:D57" displayName="Cash_Flow_Statement_of_JP._Morgan_And_company_" name="Cash_Flow_Statement_of_JP._Morgan_And_company_" id="3">
  <tableColumns count="4">
    <tableColumn name="Particular" id="1"/>
    <tableColumn name="FY 2024" id="2"/>
    <tableColumn name="FY 2023" id="3"/>
    <tableColumn name="FY 2022" id="4"/>
  </tableColumns>
  <tableStyleInfo name="Cash Flow satte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35.5"/>
  </cols>
  <sheetData>
    <row r="1">
      <c r="A1" s="1" t="s">
        <v>0</v>
      </c>
      <c r="B1" s="1" t="s">
        <v>1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3">
      <c r="A3" s="4" t="s">
        <v>2</v>
      </c>
      <c r="B3" s="4" t="s">
        <v>3</v>
      </c>
      <c r="C3" s="5"/>
      <c r="D3" s="5"/>
      <c r="E3" s="5"/>
      <c r="F3" s="5"/>
      <c r="G3" s="5"/>
      <c r="H3" s="5"/>
    </row>
    <row r="4">
      <c r="A4" s="5"/>
      <c r="B4" s="5"/>
      <c r="C4" s="5"/>
      <c r="D4" s="5"/>
      <c r="E4" s="5"/>
      <c r="F4" s="5"/>
      <c r="G4" s="5"/>
      <c r="H4" s="5"/>
    </row>
    <row r="5">
      <c r="A5" s="4" t="s">
        <v>4</v>
      </c>
      <c r="B5" s="4" t="s">
        <v>5</v>
      </c>
      <c r="C5" s="5"/>
      <c r="D5" s="5"/>
      <c r="E5" s="5"/>
      <c r="F5" s="5"/>
      <c r="G5" s="5"/>
      <c r="H5" s="5"/>
    </row>
    <row r="6">
      <c r="A6" s="5"/>
      <c r="B6" s="5"/>
      <c r="C6" s="5"/>
      <c r="D6" s="5"/>
      <c r="E6" s="5"/>
      <c r="F6" s="5"/>
      <c r="G6" s="5"/>
      <c r="H6" s="5"/>
    </row>
    <row r="7">
      <c r="A7" s="4" t="s">
        <v>6</v>
      </c>
      <c r="B7" s="4" t="s">
        <v>7</v>
      </c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4" t="s">
        <v>8</v>
      </c>
      <c r="B9" s="6" t="s">
        <v>9</v>
      </c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4" t="s">
        <v>10</v>
      </c>
      <c r="B11" s="6" t="s">
        <v>11</v>
      </c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4" t="s">
        <v>12</v>
      </c>
      <c r="B13" s="4" t="s">
        <v>13</v>
      </c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>
      <c r="A15" s="4" t="s">
        <v>14</v>
      </c>
      <c r="B15" s="4" t="s">
        <v>15</v>
      </c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5"/>
      <c r="C19" s="5"/>
      <c r="D19" s="5"/>
      <c r="E19" s="5"/>
      <c r="F19" s="5"/>
      <c r="G19" s="5"/>
      <c r="H1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38"/>
    <col customWidth="1" min="2" max="4" width="13.75"/>
  </cols>
  <sheetData>
    <row r="1">
      <c r="A1" s="7" t="s">
        <v>16</v>
      </c>
      <c r="B1" s="8" t="s">
        <v>17</v>
      </c>
      <c r="C1" s="8" t="s">
        <v>18</v>
      </c>
      <c r="D1" s="8" t="s">
        <v>19</v>
      </c>
      <c r="E1" s="9"/>
    </row>
    <row r="2">
      <c r="A2" s="10" t="s">
        <v>20</v>
      </c>
      <c r="B2" s="11">
        <v>1.75068E8</v>
      </c>
      <c r="C2" s="11">
        <v>1.69439E8</v>
      </c>
      <c r="D2" s="11">
        <v>1.54952E8</v>
      </c>
      <c r="E2" s="9"/>
    </row>
    <row r="3">
      <c r="A3" s="12" t="s">
        <v>21</v>
      </c>
      <c r="B3" s="13">
        <v>9.3237E7</v>
      </c>
      <c r="C3" s="13">
        <v>9.2583E7</v>
      </c>
      <c r="D3" s="13">
        <v>8.9267E7</v>
      </c>
      <c r="E3" s="9"/>
    </row>
    <row r="4">
      <c r="A4" s="14" t="s">
        <v>22</v>
      </c>
      <c r="B4" s="15">
        <v>1.93076E8</v>
      </c>
      <c r="C4" s="15">
        <v>1.93933E8</v>
      </c>
      <c r="D4" s="15">
        <v>1.70588E8</v>
      </c>
      <c r="E4" s="9"/>
    </row>
    <row r="5">
      <c r="A5" s="16" t="s">
        <v>23</v>
      </c>
      <c r="B5" s="15">
        <v>9.205E7</v>
      </c>
      <c r="C5" s="15">
        <v>9.2353E7</v>
      </c>
      <c r="D5" s="15">
        <v>8.3384E7</v>
      </c>
      <c r="E5" s="9"/>
    </row>
    <row r="6">
      <c r="A6" s="14" t="s">
        <v>24</v>
      </c>
      <c r="B6" s="15">
        <v>4.8335E7</v>
      </c>
      <c r="C6" s="15">
        <v>4.3471E7</v>
      </c>
      <c r="D6" s="15">
        <v>3.4676E7</v>
      </c>
      <c r="E6" s="9"/>
    </row>
    <row r="7">
      <c r="A7" s="14" t="s">
        <v>25</v>
      </c>
      <c r="B7" s="15">
        <v>1.7386E7</v>
      </c>
      <c r="C7" s="15">
        <v>2.2297E7</v>
      </c>
      <c r="D7" s="15">
        <v>2.1797E7</v>
      </c>
      <c r="E7" s="9"/>
    </row>
    <row r="8">
      <c r="A8" s="17" t="s">
        <v>26</v>
      </c>
      <c r="B8" s="15">
        <v>2.744E7</v>
      </c>
      <c r="C8" s="15">
        <v>2.7507E7</v>
      </c>
      <c r="D8" s="15">
        <v>2.3062E7</v>
      </c>
      <c r="E8" s="9"/>
    </row>
    <row r="9">
      <c r="A9" s="14" t="s">
        <v>27</v>
      </c>
      <c r="B9" s="15">
        <v>7865000.0</v>
      </c>
      <c r="C9" s="15">
        <v>8305000.0</v>
      </c>
      <c r="D9" s="15">
        <v>7669000.0</v>
      </c>
      <c r="E9" s="9"/>
    </row>
    <row r="10">
      <c r="A10" s="14" t="s">
        <v>28</v>
      </c>
      <c r="B10" s="15">
        <v>9.9839E7</v>
      </c>
      <c r="C10" s="15">
        <v>1.0135E8</v>
      </c>
      <c r="D10" s="15">
        <v>8.1321E7</v>
      </c>
      <c r="E10" s="9"/>
    </row>
    <row r="11">
      <c r="A11" s="14" t="s">
        <v>29</v>
      </c>
      <c r="B11" s="15">
        <v>4.7382E7</v>
      </c>
      <c r="C11" s="15">
        <v>4.9559E7</v>
      </c>
      <c r="D11" s="15">
        <v>4.0016E7</v>
      </c>
      <c r="E11" s="9"/>
    </row>
    <row r="12">
      <c r="A12" s="14" t="s">
        <v>30</v>
      </c>
      <c r="B12" s="15">
        <v>2206000.0</v>
      </c>
      <c r="C12" s="15">
        <v>2101000.0</v>
      </c>
      <c r="D12" s="15">
        <v>1894000.0</v>
      </c>
      <c r="E12" s="9"/>
    </row>
    <row r="13">
      <c r="A13" s="17" t="s">
        <v>31</v>
      </c>
      <c r="B13" s="15">
        <v>2.7765E7</v>
      </c>
      <c r="C13" s="15">
        <v>2.9158E7</v>
      </c>
      <c r="D13" s="15">
        <v>2.5199E7</v>
      </c>
      <c r="E13" s="9"/>
    </row>
    <row r="14">
      <c r="A14" s="17" t="s">
        <v>32</v>
      </c>
      <c r="B14" s="15">
        <v>2.1226E7</v>
      </c>
      <c r="C14" s="15">
        <v>1.9149E7</v>
      </c>
      <c r="D14" s="15">
        <v>1.3259E7</v>
      </c>
      <c r="E14" s="9"/>
    </row>
    <row r="15">
      <c r="A15" s="14" t="s">
        <v>33</v>
      </c>
      <c r="B15" s="15">
        <v>1260000.0</v>
      </c>
      <c r="C15" s="15">
        <v>1383000.0</v>
      </c>
      <c r="D15" s="15">
        <v>953000.0</v>
      </c>
      <c r="E15" s="9"/>
    </row>
    <row r="16">
      <c r="A16" s="18"/>
      <c r="B16" s="18"/>
      <c r="C16" s="18"/>
      <c r="D16" s="18"/>
      <c r="E16" s="9"/>
    </row>
    <row r="17">
      <c r="A17" s="12" t="s">
        <v>34</v>
      </c>
      <c r="B17" s="13">
        <v>8.1831E7</v>
      </c>
      <c r="C17" s="13">
        <v>7.6856E7</v>
      </c>
      <c r="D17" s="13">
        <v>6.5685E7</v>
      </c>
      <c r="E17" s="9"/>
    </row>
    <row r="18">
      <c r="A18" s="14" t="s">
        <v>35</v>
      </c>
      <c r="B18" s="15">
        <v>4.2069E7</v>
      </c>
      <c r="C18" s="15">
        <v>3.9835E7</v>
      </c>
      <c r="D18" s="15">
        <v>3.5429E7</v>
      </c>
      <c r="E18" s="9"/>
    </row>
    <row r="19">
      <c r="A19" s="14" t="s">
        <v>36</v>
      </c>
      <c r="B19" s="15">
        <v>1.2311E7</v>
      </c>
      <c r="C19" s="15">
        <v>1.1533E7</v>
      </c>
      <c r="D19" s="15">
        <v>1.0899E7</v>
      </c>
      <c r="E19" s="9"/>
    </row>
    <row r="20">
      <c r="A20" s="14" t="s">
        <v>37</v>
      </c>
      <c r="B20" s="15">
        <v>1.8859E7</v>
      </c>
      <c r="C20" s="15">
        <v>1.7801E7</v>
      </c>
      <c r="D20" s="15">
        <v>1.522E7</v>
      </c>
      <c r="E20" s="9"/>
    </row>
    <row r="21">
      <c r="A21" s="14" t="s">
        <v>38</v>
      </c>
      <c r="B21" s="15">
        <v>3416000.0</v>
      </c>
      <c r="C21" s="15">
        <v>3119000.0</v>
      </c>
      <c r="D21" s="15">
        <v>2820000.0</v>
      </c>
      <c r="E21" s="9"/>
    </row>
    <row r="22">
      <c r="A22" s="14" t="s">
        <v>39</v>
      </c>
      <c r="B22" s="15">
        <v>5507000.0</v>
      </c>
      <c r="C22" s="15">
        <v>5497000.0</v>
      </c>
      <c r="D22" s="15">
        <v>4784000.0</v>
      </c>
      <c r="E22" s="9"/>
    </row>
    <row r="23">
      <c r="A23" s="14" t="s">
        <v>40</v>
      </c>
      <c r="B23" s="15">
        <v>1976000.0</v>
      </c>
      <c r="C23" s="15">
        <v>1885000.0</v>
      </c>
      <c r="D23" s="15">
        <v>1706000.0</v>
      </c>
      <c r="E23" s="9"/>
    </row>
    <row r="24">
      <c r="A24" s="14" t="s">
        <v>41</v>
      </c>
      <c r="B24" s="15">
        <v>9329000.0</v>
      </c>
      <c r="C24" s="15">
        <v>8910000.0</v>
      </c>
      <c r="D24" s="15">
        <v>6519000.0</v>
      </c>
      <c r="E24" s="9"/>
    </row>
    <row r="25">
      <c r="A25" s="14" t="s">
        <v>42</v>
      </c>
      <c r="B25" s="15">
        <v>2.0713E7</v>
      </c>
      <c r="C25" s="15">
        <v>1.9913E7</v>
      </c>
      <c r="D25" s="15">
        <v>1.9378E7</v>
      </c>
      <c r="E25" s="9"/>
    </row>
    <row r="26">
      <c r="A26" s="14" t="s">
        <v>43</v>
      </c>
      <c r="B26" s="15">
        <v>5233000.0</v>
      </c>
      <c r="C26" s="15">
        <v>4874000.0</v>
      </c>
      <c r="D26" s="15">
        <v>5082000.0</v>
      </c>
      <c r="E26" s="9"/>
    </row>
    <row r="27">
      <c r="A27" s="14" t="s">
        <v>44</v>
      </c>
      <c r="B27" s="15">
        <v>-147000.0</v>
      </c>
      <c r="C27" s="15">
        <v>-1045000.0</v>
      </c>
      <c r="D27" s="15">
        <v>-3218000.0</v>
      </c>
      <c r="E27" s="9"/>
    </row>
    <row r="28">
      <c r="A28" s="14" t="s">
        <v>45</v>
      </c>
      <c r="B28" s="15">
        <v>-147000.0</v>
      </c>
      <c r="C28" s="15">
        <v>-1045000.0</v>
      </c>
      <c r="D28" s="15">
        <v>-3218000.0</v>
      </c>
      <c r="E28" s="9"/>
    </row>
    <row r="29">
      <c r="A29" s="14" t="s">
        <v>46</v>
      </c>
      <c r="B29" s="15">
        <v>4634000.0</v>
      </c>
      <c r="C29" s="15">
        <v>4369000.0</v>
      </c>
      <c r="D29" s="15">
        <v>2495000.0</v>
      </c>
      <c r="E29" s="9"/>
    </row>
    <row r="30">
      <c r="A30" s="14" t="s">
        <v>47</v>
      </c>
      <c r="B30" s="15">
        <v>-1.1948E7</v>
      </c>
      <c r="C30" s="15">
        <v>-1.0654E7</v>
      </c>
      <c r="D30" s="15">
        <v>-9282000.0</v>
      </c>
      <c r="E30" s="9"/>
    </row>
    <row r="31">
      <c r="A31" s="18"/>
      <c r="B31" s="18"/>
      <c r="C31" s="18"/>
      <c r="D31" s="18"/>
      <c r="E31" s="9"/>
    </row>
    <row r="32">
      <c r="A32" s="19" t="s">
        <v>48</v>
      </c>
      <c r="B32" s="13">
        <v>9.0467E7</v>
      </c>
      <c r="C32" s="13">
        <v>8.9555E7</v>
      </c>
      <c r="D32" s="13">
        <v>8.1776E7</v>
      </c>
      <c r="E32" s="9"/>
    </row>
    <row r="33">
      <c r="A33" s="14" t="s">
        <v>49</v>
      </c>
      <c r="B33" s="15">
        <v>1.5378E7</v>
      </c>
      <c r="C33" s="15">
        <v>1.4857E7</v>
      </c>
      <c r="D33" s="15">
        <v>1.3836E7</v>
      </c>
      <c r="E33" s="9"/>
    </row>
    <row r="34">
      <c r="A34" s="14" t="s">
        <v>50</v>
      </c>
      <c r="B34" s="15">
        <v>5133000.0</v>
      </c>
      <c r="C34" s="15">
        <v>5026000.0</v>
      </c>
      <c r="D34" s="15">
        <v>4590000.0</v>
      </c>
      <c r="E34" s="9"/>
    </row>
    <row r="35">
      <c r="A35" s="14" t="s">
        <v>51</v>
      </c>
      <c r="B35" s="15">
        <v>1.0245E7</v>
      </c>
      <c r="C35" s="15">
        <v>9831000.0</v>
      </c>
      <c r="D35" s="15">
        <v>9246000.0</v>
      </c>
      <c r="E35" s="9"/>
    </row>
    <row r="36">
      <c r="A36" s="17" t="s">
        <v>52</v>
      </c>
      <c r="B36" s="15">
        <v>1.1632E7</v>
      </c>
      <c r="C36" s="15">
        <v>1.1057E7</v>
      </c>
      <c r="D36" s="15">
        <v>1.0235E7</v>
      </c>
      <c r="E36" s="9"/>
    </row>
    <row r="37">
      <c r="A37" s="14" t="s">
        <v>53</v>
      </c>
      <c r="B37" s="15">
        <v>5.8265E7</v>
      </c>
      <c r="C37" s="15">
        <v>5.6331E7</v>
      </c>
      <c r="D37" s="15">
        <v>5.1056E7</v>
      </c>
      <c r="E37" s="9"/>
    </row>
    <row r="38">
      <c r="A38" s="14" t="s">
        <v>54</v>
      </c>
      <c r="B38" s="20">
        <v>5.3089E7</v>
      </c>
      <c r="C38" s="20">
        <v>5.1357E7</v>
      </c>
      <c r="D38" s="20">
        <v>4.6465E7</v>
      </c>
      <c r="E38" s="9"/>
    </row>
    <row r="39">
      <c r="A39" s="14" t="s">
        <v>55</v>
      </c>
      <c r="B39" s="15">
        <v>5176000.0</v>
      </c>
      <c r="C39" s="15">
        <v>4974000.0</v>
      </c>
      <c r="D39" s="15">
        <v>4591000.0</v>
      </c>
      <c r="E39" s="9"/>
    </row>
    <row r="40">
      <c r="A40" s="14" t="s">
        <v>56</v>
      </c>
      <c r="B40" s="15">
        <v>5192000.0</v>
      </c>
      <c r="C40" s="15">
        <v>7310000.0</v>
      </c>
      <c r="D40" s="15">
        <v>6649000.0</v>
      </c>
      <c r="E40" s="9"/>
    </row>
    <row r="41">
      <c r="A41" s="17" t="s">
        <v>57</v>
      </c>
      <c r="B41" s="18" t="s">
        <v>58</v>
      </c>
      <c r="C41" s="18" t="s">
        <v>58</v>
      </c>
      <c r="D41" s="18" t="s">
        <v>58</v>
      </c>
      <c r="E41" s="9"/>
    </row>
    <row r="42">
      <c r="A42" s="14" t="s">
        <v>59</v>
      </c>
      <c r="B42" s="15">
        <v>-1608000.0</v>
      </c>
      <c r="C42" s="15">
        <v>5851000.0</v>
      </c>
      <c r="D42" s="15">
        <v>-2282000.0</v>
      </c>
      <c r="E42" s="9"/>
    </row>
    <row r="43">
      <c r="A43" s="14" t="s">
        <v>60</v>
      </c>
      <c r="B43" s="18" t="s">
        <v>58</v>
      </c>
      <c r="C43" s="15">
        <v>674000.0</v>
      </c>
      <c r="D43" s="15">
        <v>-2054000.0</v>
      </c>
      <c r="E43" s="9"/>
    </row>
    <row r="44">
      <c r="A44" s="14" t="s">
        <v>61</v>
      </c>
      <c r="B44" s="15">
        <v>831000.0</v>
      </c>
      <c r="C44" s="15">
        <v>-6525000.0</v>
      </c>
      <c r="D44" s="15">
        <v>4336000.0</v>
      </c>
      <c r="E44" s="9"/>
    </row>
    <row r="45">
      <c r="A45" s="18" t="s">
        <v>62</v>
      </c>
      <c r="B45" s="15">
        <v>7.1045E7</v>
      </c>
      <c r="C45" s="15">
        <v>7.5081E7</v>
      </c>
      <c r="D45" s="15">
        <v>6.1612E7</v>
      </c>
      <c r="E45" s="9"/>
    </row>
    <row r="46">
      <c r="A46" s="14" t="s">
        <v>63</v>
      </c>
      <c r="B46" s="15">
        <v>1.4512E7</v>
      </c>
      <c r="C46" s="15">
        <v>1.661E7</v>
      </c>
      <c r="D46" s="15">
        <v>1.206E7</v>
      </c>
      <c r="E46" s="9"/>
    </row>
    <row r="47">
      <c r="A47" s="18" t="s">
        <v>64</v>
      </c>
      <c r="B47" s="15">
        <v>5.6533E7</v>
      </c>
      <c r="C47" s="15">
        <v>5.8471E7</v>
      </c>
      <c r="D47" s="15">
        <v>4.9552E7</v>
      </c>
      <c r="E47" s="9"/>
    </row>
    <row r="48">
      <c r="A48" s="14" t="s">
        <v>65</v>
      </c>
      <c r="B48" s="15">
        <v>1082000.0</v>
      </c>
      <c r="C48" s="15">
        <v>1259000.0</v>
      </c>
      <c r="D48" s="15">
        <v>1501000.0</v>
      </c>
      <c r="E48" s="9"/>
    </row>
    <row r="49">
      <c r="A49" s="14" t="s">
        <v>66</v>
      </c>
      <c r="B49" s="15">
        <v>5.5155E7</v>
      </c>
      <c r="C49" s="15">
        <v>5.6868E7</v>
      </c>
      <c r="D49" s="15">
        <v>4.776E7</v>
      </c>
      <c r="E49" s="9"/>
    </row>
    <row r="50">
      <c r="A50" s="18"/>
      <c r="B50" s="18"/>
      <c r="C50" s="18"/>
      <c r="D50" s="18"/>
      <c r="E50" s="9"/>
    </row>
    <row r="51">
      <c r="A51" s="18" t="s">
        <v>67</v>
      </c>
      <c r="B51" s="21">
        <v>19.53</v>
      </c>
      <c r="C51" s="21">
        <v>19.79</v>
      </c>
      <c r="D51" s="21">
        <v>16.25</v>
      </c>
      <c r="E51" s="9"/>
    </row>
    <row r="52">
      <c r="A52" s="18" t="s">
        <v>68</v>
      </c>
      <c r="B52" s="21">
        <v>19.5</v>
      </c>
      <c r="C52" s="21">
        <v>19.75</v>
      </c>
      <c r="D52" s="21">
        <v>16.23</v>
      </c>
      <c r="E52" s="9"/>
    </row>
    <row r="53">
      <c r="A53" s="18"/>
      <c r="B53" s="18"/>
      <c r="C53" s="18"/>
      <c r="D53" s="18"/>
      <c r="E53" s="9"/>
    </row>
    <row r="54">
      <c r="A54" s="22"/>
      <c r="B54" s="23"/>
      <c r="C54" s="23"/>
      <c r="D54" s="23"/>
      <c r="E54" s="9"/>
    </row>
    <row r="55">
      <c r="A55" s="22"/>
      <c r="B55" s="23"/>
      <c r="C55" s="23"/>
      <c r="D55" s="23"/>
      <c r="E55" s="9"/>
    </row>
    <row r="56">
      <c r="A56" s="22"/>
      <c r="B56" s="22"/>
      <c r="C56" s="22"/>
      <c r="D56" s="22"/>
      <c r="E56" s="9"/>
    </row>
    <row r="57">
      <c r="A57" s="22"/>
      <c r="B57" s="22"/>
      <c r="C57" s="22"/>
      <c r="D57" s="22"/>
      <c r="E57" s="9"/>
    </row>
    <row r="58">
      <c r="A58" s="22"/>
      <c r="B58" s="23"/>
      <c r="C58" s="23"/>
      <c r="D58" s="23"/>
      <c r="E58" s="9"/>
    </row>
    <row r="59">
      <c r="A59" s="22"/>
      <c r="B59" s="23"/>
      <c r="C59" s="23"/>
      <c r="D59" s="23"/>
      <c r="E59" s="9"/>
    </row>
    <row r="60">
      <c r="A60" s="22"/>
      <c r="B60" s="23"/>
      <c r="C60" s="23"/>
      <c r="D60" s="23"/>
      <c r="E60" s="9"/>
    </row>
    <row r="61">
      <c r="A61" s="9"/>
      <c r="B61" s="9"/>
      <c r="C61" s="9"/>
      <c r="D61" s="9"/>
      <c r="E61" s="9"/>
    </row>
    <row r="62">
      <c r="A62" s="9"/>
      <c r="B62" s="9"/>
      <c r="C62" s="9"/>
      <c r="D62" s="9"/>
      <c r="E62" s="9"/>
    </row>
    <row r="63">
      <c r="E63" s="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4" width="14.0"/>
  </cols>
  <sheetData>
    <row r="1" ht="19.5" customHeight="1">
      <c r="A1" s="24"/>
      <c r="B1" s="24"/>
      <c r="C1" s="24"/>
      <c r="D1" s="24"/>
    </row>
    <row r="2" ht="19.5" customHeight="1">
      <c r="A2" s="25" t="s">
        <v>16</v>
      </c>
      <c r="B2" s="25" t="s">
        <v>69</v>
      </c>
      <c r="C2" s="25" t="s">
        <v>70</v>
      </c>
      <c r="D2" s="25" t="s">
        <v>71</v>
      </c>
    </row>
    <row r="3">
      <c r="A3" s="26" t="s">
        <v>72</v>
      </c>
    </row>
    <row r="4">
      <c r="A4" s="27" t="s">
        <v>73</v>
      </c>
      <c r="B4" s="28">
        <f t="shared" ref="B4:D4" si="1">SUM(B5:B10)</f>
        <v>3906031000</v>
      </c>
      <c r="C4" s="28">
        <f t="shared" si="1"/>
        <v>3780855000</v>
      </c>
      <c r="D4" s="28">
        <f t="shared" si="1"/>
        <v>3577150000</v>
      </c>
    </row>
    <row r="5">
      <c r="A5" s="29" t="s">
        <v>74</v>
      </c>
      <c r="B5" s="30">
        <v>7.64318E8</v>
      </c>
      <c r="C5" s="30">
        <v>9.00303E8</v>
      </c>
      <c r="D5" s="30">
        <v>8.82826E8</v>
      </c>
    </row>
    <row r="6">
      <c r="A6" s="31" t="s">
        <v>75</v>
      </c>
      <c r="B6" s="30">
        <v>2.19546E8</v>
      </c>
      <c r="C6" s="30">
        <v>2.00436E8</v>
      </c>
      <c r="D6" s="30">
        <v>1.85369E8</v>
      </c>
    </row>
    <row r="7">
      <c r="A7" s="29" t="s">
        <v>76</v>
      </c>
      <c r="B7" s="30">
        <v>1.172872E9</v>
      </c>
      <c r="C7" s="30">
        <v>9.73946E8</v>
      </c>
      <c r="D7" s="30">
        <v>9.82116E8</v>
      </c>
    </row>
    <row r="8">
      <c r="A8" s="31" t="s">
        <v>77</v>
      </c>
      <c r="B8" s="30">
        <v>1.323643E9</v>
      </c>
      <c r="C8" s="30">
        <v>1.301286E9</v>
      </c>
      <c r="D8" s="30">
        <v>1.115921E9</v>
      </c>
    </row>
    <row r="9">
      <c r="A9" s="25" t="s">
        <v>78</v>
      </c>
      <c r="B9" s="30">
        <v>1.01223E8</v>
      </c>
      <c r="C9" s="30">
        <v>1.07363E8</v>
      </c>
      <c r="D9" s="30">
        <v>1.25189E8</v>
      </c>
      <c r="F9" s="32"/>
    </row>
    <row r="10">
      <c r="A10" s="31" t="s">
        <v>79</v>
      </c>
      <c r="B10" s="30">
        <v>3.24429E8</v>
      </c>
      <c r="C10" s="30">
        <v>2.97521E8</v>
      </c>
      <c r="D10" s="30">
        <v>2.85729E8</v>
      </c>
    </row>
    <row r="12">
      <c r="A12" s="27" t="s">
        <v>80</v>
      </c>
      <c r="B12" s="28">
        <f t="shared" ref="B12:D12" si="2">SUM(B13:B14)</f>
        <v>96783000</v>
      </c>
      <c r="C12" s="28">
        <f t="shared" si="2"/>
        <v>94538000</v>
      </c>
      <c r="D12" s="28">
        <f t="shared" si="2"/>
        <v>88593000</v>
      </c>
    </row>
    <row r="13">
      <c r="A13" s="31" t="s">
        <v>81</v>
      </c>
      <c r="B13" s="30">
        <v>3.2223E7</v>
      </c>
      <c r="C13" s="30">
        <v>3.0157E7</v>
      </c>
      <c r="D13" s="30">
        <v>2.7734E7</v>
      </c>
    </row>
    <row r="14">
      <c r="A14" s="31" t="s">
        <v>82</v>
      </c>
      <c r="B14" s="30">
        <v>6.456E7</v>
      </c>
      <c r="C14" s="30">
        <v>6.4381E7</v>
      </c>
      <c r="D14" s="30">
        <v>6.0859E7</v>
      </c>
    </row>
    <row r="16">
      <c r="A16" s="27" t="s">
        <v>83</v>
      </c>
      <c r="B16" s="28">
        <f t="shared" ref="B16:D16" si="3">B4+B12</f>
        <v>4002814000</v>
      </c>
      <c r="C16" s="28">
        <f t="shared" si="3"/>
        <v>3875393000</v>
      </c>
      <c r="D16" s="28">
        <f t="shared" si="3"/>
        <v>3665743000</v>
      </c>
    </row>
    <row r="18">
      <c r="A18" s="33" t="s">
        <v>84</v>
      </c>
    </row>
    <row r="19">
      <c r="A19" s="27" t="s">
        <v>85</v>
      </c>
      <c r="B19" s="28">
        <f t="shared" ref="B19:D19" si="4">SUM(B20:B24)</f>
        <v>3226497000</v>
      </c>
      <c r="C19" s="28">
        <f t="shared" si="4"/>
        <v>3119470000</v>
      </c>
      <c r="D19" s="28">
        <f t="shared" si="4"/>
        <v>3053636000</v>
      </c>
    </row>
    <row r="20">
      <c r="A20" s="31" t="s">
        <v>86</v>
      </c>
      <c r="B20" s="30">
        <v>2.406032E9</v>
      </c>
      <c r="C20" s="30">
        <v>2.400688E9</v>
      </c>
      <c r="D20" s="30">
        <v>2.340179E9</v>
      </c>
    </row>
    <row r="21">
      <c r="A21" s="29" t="s">
        <v>87</v>
      </c>
      <c r="B21" s="30">
        <v>2.96835E8</v>
      </c>
      <c r="C21" s="30">
        <v>2.16535E8</v>
      </c>
      <c r="D21" s="30">
        <v>2.02613E8</v>
      </c>
    </row>
    <row r="22">
      <c r="A22" s="31" t="s">
        <v>88</v>
      </c>
      <c r="B22" s="30">
        <v>3.05933E8</v>
      </c>
      <c r="C22" s="30">
        <v>3.17954E8</v>
      </c>
      <c r="D22" s="30">
        <v>3.39982E8</v>
      </c>
    </row>
    <row r="23">
      <c r="A23" s="31" t="s">
        <v>89</v>
      </c>
      <c r="B23" s="30">
        <v>6.4475E7</v>
      </c>
      <c r="C23" s="30">
        <v>4.4712E7</v>
      </c>
      <c r="D23" s="30">
        <v>4.4027E7</v>
      </c>
    </row>
    <row r="24">
      <c r="A24" s="31" t="s">
        <v>90</v>
      </c>
      <c r="B24" s="30">
        <v>1.53222E8</v>
      </c>
      <c r="C24" s="30">
        <v>1.39581E8</v>
      </c>
      <c r="D24" s="30">
        <v>1.26835E8</v>
      </c>
    </row>
    <row r="26">
      <c r="A26" s="27" t="s">
        <v>91</v>
      </c>
      <c r="B26" s="28">
        <f t="shared" ref="B26:D26" si="5">SUM(B27:B29)</f>
        <v>449234000</v>
      </c>
      <c r="C26" s="28">
        <f t="shared" si="5"/>
        <v>469291000</v>
      </c>
      <c r="D26" s="28">
        <f t="shared" si="5"/>
        <v>330868000</v>
      </c>
    </row>
    <row r="27">
      <c r="A27" s="31" t="s">
        <v>92</v>
      </c>
      <c r="B27" s="30">
        <v>3.89836E8</v>
      </c>
      <c r="C27" s="30">
        <v>3.91825E8</v>
      </c>
      <c r="D27" s="30">
        <v>2.95865E8</v>
      </c>
    </row>
    <row r="28">
      <c r="A28" s="31" t="s">
        <v>89</v>
      </c>
      <c r="B28" s="30">
        <v>1.7675E7</v>
      </c>
      <c r="C28" s="30">
        <v>4.1246E7</v>
      </c>
      <c r="D28" s="30">
        <v>1.1093E7</v>
      </c>
    </row>
    <row r="29">
      <c r="A29" s="31" t="s">
        <v>93</v>
      </c>
      <c r="B29" s="30">
        <v>4.1723E7</v>
      </c>
      <c r="C29" s="30">
        <v>3.622E7</v>
      </c>
      <c r="D29" s="30">
        <v>2.391E7</v>
      </c>
    </row>
    <row r="31">
      <c r="A31" s="27" t="s">
        <v>94</v>
      </c>
      <c r="B31" s="28">
        <f t="shared" ref="B31:D31" si="6">B19+B26</f>
        <v>3675731000</v>
      </c>
      <c r="C31" s="28">
        <f t="shared" si="6"/>
        <v>3588761000</v>
      </c>
      <c r="D31" s="28">
        <f t="shared" si="6"/>
        <v>3384504000</v>
      </c>
    </row>
    <row r="33">
      <c r="A33" s="34" t="s">
        <v>95</v>
      </c>
      <c r="B33" s="28">
        <f t="shared" ref="B33:D33" si="7">SUM(B34:B39)</f>
        <v>689516000</v>
      </c>
      <c r="C33" s="28">
        <f t="shared" si="7"/>
        <v>655756000</v>
      </c>
      <c r="D33" s="28">
        <f t="shared" si="7"/>
        <v>584664000</v>
      </c>
    </row>
    <row r="34">
      <c r="A34" s="31" t="s">
        <v>96</v>
      </c>
      <c r="B34" s="30">
        <v>3.44758E8</v>
      </c>
      <c r="C34" s="30">
        <v>3.27878E8</v>
      </c>
      <c r="D34" s="30">
        <v>2.92332E8</v>
      </c>
    </row>
    <row r="35">
      <c r="A35" s="31" t="s">
        <v>97</v>
      </c>
      <c r="B35" s="30">
        <v>2.4155E7</v>
      </c>
      <c r="C35" s="30">
        <v>3.1509E7</v>
      </c>
      <c r="D35" s="30">
        <v>3.1509E7</v>
      </c>
    </row>
    <row r="36">
      <c r="A36" s="31" t="s">
        <v>98</v>
      </c>
      <c r="B36" s="30">
        <v>3.76166E8</v>
      </c>
      <c r="C36" s="30">
        <v>3.32901E8</v>
      </c>
      <c r="D36" s="30">
        <v>2.96456E8</v>
      </c>
    </row>
    <row r="37">
      <c r="A37" s="31" t="s">
        <v>99</v>
      </c>
      <c r="B37" s="30">
        <v>9.0911E7</v>
      </c>
      <c r="C37" s="30">
        <v>9.0128E7</v>
      </c>
      <c r="D37" s="30">
        <v>8.9044E7</v>
      </c>
    </row>
    <row r="38">
      <c r="A38" s="31" t="s">
        <v>100</v>
      </c>
      <c r="B38" s="30">
        <v>-1.34018E8</v>
      </c>
      <c r="C38" s="30">
        <v>-1.16217E8</v>
      </c>
      <c r="D38" s="30">
        <v>-1.07336E8</v>
      </c>
    </row>
    <row r="39">
      <c r="A39" s="31" t="s">
        <v>101</v>
      </c>
      <c r="B39" s="30">
        <v>-1.2456E7</v>
      </c>
      <c r="C39" s="30">
        <v>-1.0443E7</v>
      </c>
      <c r="D39" s="30">
        <v>-1.7341E7</v>
      </c>
    </row>
    <row r="41">
      <c r="A41" s="27" t="s">
        <v>102</v>
      </c>
      <c r="B41" s="28">
        <v>4.002814E9</v>
      </c>
      <c r="C41" s="28">
        <v>3.875393E9</v>
      </c>
      <c r="D41" s="28">
        <v>3.665743E9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0"/>
    <col customWidth="1" min="2" max="2" width="17.13"/>
    <col customWidth="1" min="3" max="3" width="15.13"/>
    <col customWidth="1" min="4" max="4" width="16.25"/>
  </cols>
  <sheetData>
    <row r="1">
      <c r="A1" s="35" t="s">
        <v>103</v>
      </c>
      <c r="B1" s="35" t="s">
        <v>17</v>
      </c>
      <c r="C1" s="35" t="s">
        <v>18</v>
      </c>
      <c r="D1" s="35" t="s">
        <v>19</v>
      </c>
    </row>
    <row r="2">
      <c r="A2" s="36" t="s">
        <v>104</v>
      </c>
      <c r="B2" s="37">
        <v>-4.2012E7</v>
      </c>
      <c r="C2" s="37">
        <v>1.2974E7</v>
      </c>
      <c r="D2" s="37">
        <v>1.07119E8</v>
      </c>
    </row>
    <row r="3">
      <c r="A3" s="38" t="s">
        <v>105</v>
      </c>
      <c r="B3" s="39">
        <v>-4.2012E7</v>
      </c>
      <c r="C3" s="39">
        <v>1.2974E7</v>
      </c>
      <c r="D3" s="39">
        <v>1.07119E8</v>
      </c>
    </row>
    <row r="4">
      <c r="A4" s="40" t="s">
        <v>106</v>
      </c>
      <c r="B4" s="39">
        <v>5.8471E7</v>
      </c>
      <c r="C4" s="39">
        <v>4.9552E7</v>
      </c>
      <c r="D4" s="39">
        <v>3.7676E7</v>
      </c>
    </row>
    <row r="5">
      <c r="A5" s="40" t="s">
        <v>107</v>
      </c>
      <c r="B5" s="39">
        <v>-7990000.0</v>
      </c>
      <c r="C5" s="39">
        <v>-2775000.0</v>
      </c>
      <c r="D5" s="40" t="s">
        <v>58</v>
      </c>
    </row>
    <row r="6">
      <c r="A6" s="40" t="s">
        <v>108</v>
      </c>
      <c r="B6" s="40" t="s">
        <v>58</v>
      </c>
      <c r="C6" s="39">
        <v>-2775000.0</v>
      </c>
      <c r="D6" s="40">
        <v>0.0</v>
      </c>
    </row>
    <row r="7">
      <c r="A7" s="40" t="s">
        <v>109</v>
      </c>
      <c r="B7" s="39">
        <v>-7990000.0</v>
      </c>
      <c r="C7" s="40">
        <v>0.0</v>
      </c>
      <c r="D7" s="40">
        <v>0.0</v>
      </c>
    </row>
    <row r="8">
      <c r="A8" s="40" t="s">
        <v>110</v>
      </c>
      <c r="B8" s="39">
        <v>7938000.0</v>
      </c>
      <c r="C8" s="39">
        <v>7512000.0</v>
      </c>
      <c r="D8" s="39">
        <v>7051000.0</v>
      </c>
    </row>
    <row r="9">
      <c r="A9" s="40" t="s">
        <v>111</v>
      </c>
      <c r="B9" s="39">
        <v>7938000.0</v>
      </c>
      <c r="C9" s="39">
        <v>7512000.0</v>
      </c>
      <c r="D9" s="39">
        <v>7051000.0</v>
      </c>
    </row>
    <row r="10">
      <c r="A10" s="40" t="s">
        <v>112</v>
      </c>
      <c r="B10" s="39">
        <v>2004000.0</v>
      </c>
      <c r="C10" s="39">
        <v>-4534000.0</v>
      </c>
      <c r="D10" s="39">
        <v>-2738000.0</v>
      </c>
    </row>
    <row r="11">
      <c r="A11" s="40" t="s">
        <v>113</v>
      </c>
      <c r="B11" s="39">
        <v>2004000.0</v>
      </c>
      <c r="C11" s="39">
        <v>-4534000.0</v>
      </c>
      <c r="D11" s="39">
        <v>-2738000.0</v>
      </c>
    </row>
    <row r="12">
      <c r="A12" s="40" t="s">
        <v>114</v>
      </c>
      <c r="B12" s="39">
        <v>1107000.0</v>
      </c>
      <c r="C12" s="39">
        <v>7292000.0</v>
      </c>
      <c r="D12" s="39">
        <v>2.6055E7</v>
      </c>
    </row>
    <row r="13">
      <c r="A13" s="40" t="s">
        <v>115</v>
      </c>
      <c r="B13" s="39">
        <v>1.0678E7</v>
      </c>
      <c r="C13" s="39">
        <v>9320000.0</v>
      </c>
      <c r="D13" s="39">
        <v>6389000.0</v>
      </c>
    </row>
    <row r="14">
      <c r="A14" s="40" t="s">
        <v>116</v>
      </c>
      <c r="B14" s="39">
        <v>-1.1422E8</v>
      </c>
      <c r="C14" s="39">
        <v>-5.6168E7</v>
      </c>
      <c r="D14" s="39">
        <v>3.2686E7</v>
      </c>
    </row>
    <row r="15">
      <c r="A15" s="40" t="s">
        <v>117</v>
      </c>
      <c r="B15" s="39">
        <v>5735000.0</v>
      </c>
      <c r="C15" s="39">
        <v>1.9928E7</v>
      </c>
      <c r="D15" s="39">
        <v>-2.297E7</v>
      </c>
    </row>
    <row r="16">
      <c r="A16" s="40" t="s">
        <v>118</v>
      </c>
      <c r="B16" s="39">
        <v>5735000.0</v>
      </c>
      <c r="C16" s="39">
        <v>1.9928E7</v>
      </c>
      <c r="D16" s="39">
        <v>-2.297E7</v>
      </c>
    </row>
    <row r="17">
      <c r="A17" s="40" t="s">
        <v>119</v>
      </c>
      <c r="B17" s="39">
        <v>-90000.0</v>
      </c>
      <c r="C17" s="39">
        <v>-2.5388E7</v>
      </c>
      <c r="D17" s="39">
        <v>5.8614E7</v>
      </c>
    </row>
    <row r="18">
      <c r="A18" s="40" t="s">
        <v>120</v>
      </c>
      <c r="B18" s="39">
        <v>-90000.0</v>
      </c>
      <c r="C18" s="39">
        <v>-2.5388E7</v>
      </c>
      <c r="D18" s="39">
        <v>5.8614E7</v>
      </c>
    </row>
    <row r="19">
      <c r="A19" s="40" t="s">
        <v>121</v>
      </c>
      <c r="B19" s="39">
        <v>-90000.0</v>
      </c>
      <c r="C19" s="39">
        <v>-2.5388E7</v>
      </c>
      <c r="D19" s="39">
        <v>5.8614E7</v>
      </c>
    </row>
    <row r="20">
      <c r="A20" s="40" t="s">
        <v>122</v>
      </c>
      <c r="B20" s="39">
        <v>-7650000.0</v>
      </c>
      <c r="C20" s="39">
        <v>3.297E7</v>
      </c>
      <c r="D20" s="39">
        <v>-2882000.0</v>
      </c>
    </row>
    <row r="21">
      <c r="A21" s="40" t="s">
        <v>123</v>
      </c>
      <c r="B21" s="39">
        <v>-1.12215E8</v>
      </c>
      <c r="C21" s="39">
        <v>-8.3678E7</v>
      </c>
      <c r="D21" s="39">
        <v>-76000.0</v>
      </c>
    </row>
    <row r="22">
      <c r="A22" s="41"/>
      <c r="B22" s="41"/>
      <c r="C22" s="41"/>
      <c r="D22" s="41"/>
    </row>
    <row r="23">
      <c r="A23" s="36" t="s">
        <v>124</v>
      </c>
      <c r="B23" s="37">
        <v>-1.63403E8</v>
      </c>
      <c r="C23" s="37">
        <v>6.7643E7</v>
      </c>
      <c r="D23" s="37">
        <v>-1.37819E8</v>
      </c>
    </row>
    <row r="24">
      <c r="A24" s="38" t="s">
        <v>125</v>
      </c>
      <c r="B24" s="39">
        <v>-1.63403E8</v>
      </c>
      <c r="C24" s="39">
        <v>6.7643E7</v>
      </c>
      <c r="D24" s="39">
        <v>-1.37819E8</v>
      </c>
    </row>
    <row r="25">
      <c r="A25" s="38" t="s">
        <v>126</v>
      </c>
      <c r="B25" s="39">
        <v>-1.8706E7</v>
      </c>
      <c r="C25" s="39">
        <v>3.974E7</v>
      </c>
      <c r="D25" s="39">
        <v>-5.4278E7</v>
      </c>
    </row>
    <row r="26">
      <c r="A26" s="40" t="s">
        <v>127</v>
      </c>
      <c r="B26" s="39">
        <v>-1.14934E8</v>
      </c>
      <c r="C26" s="39">
        <v>9.5594E7</v>
      </c>
      <c r="D26" s="39">
        <v>1.2467E7</v>
      </c>
    </row>
    <row r="27">
      <c r="A27" s="40" t="s">
        <v>128</v>
      </c>
      <c r="B27" s="39">
        <v>-3.57421E8</v>
      </c>
      <c r="C27" s="39">
        <v>-1.1964E8</v>
      </c>
      <c r="D27" s="39">
        <v>-1.59934E8</v>
      </c>
    </row>
    <row r="28">
      <c r="A28" s="40" t="s">
        <v>129</v>
      </c>
      <c r="B28" s="39">
        <v>2.42487E8</v>
      </c>
      <c r="C28" s="39">
        <v>2.15234E8</v>
      </c>
      <c r="D28" s="39">
        <v>1.72401E8</v>
      </c>
    </row>
    <row r="29">
      <c r="A29" s="40" t="s">
        <v>130</v>
      </c>
      <c r="B29" s="39">
        <v>-2.5255E7</v>
      </c>
      <c r="C29" s="39">
        <v>-4.1031E7</v>
      </c>
      <c r="D29" s="39">
        <v>-8.4076E7</v>
      </c>
    </row>
    <row r="30">
      <c r="A30" s="40" t="s">
        <v>131</v>
      </c>
      <c r="B30" s="39">
        <v>5.7921E7</v>
      </c>
      <c r="C30" s="39">
        <v>4.7312E7</v>
      </c>
      <c r="D30" s="39">
        <v>4.4892E7</v>
      </c>
    </row>
    <row r="31">
      <c r="A31" s="40" t="s">
        <v>132</v>
      </c>
      <c r="B31" s="39">
        <v>-8.3176E7</v>
      </c>
      <c r="C31" s="39">
        <v>-8.8343E7</v>
      </c>
      <c r="D31" s="39">
        <v>-1.28968E8</v>
      </c>
    </row>
    <row r="32">
      <c r="A32" s="40" t="s">
        <v>133</v>
      </c>
      <c r="B32" s="39">
        <v>-2362000.0</v>
      </c>
      <c r="C32" s="39">
        <v>-9920000.0</v>
      </c>
      <c r="D32" s="40">
        <v>0.0</v>
      </c>
    </row>
    <row r="33">
      <c r="A33" s="40" t="s">
        <v>134</v>
      </c>
      <c r="B33" s="39">
        <v>-2362000.0</v>
      </c>
      <c r="C33" s="39">
        <v>-9920000.0</v>
      </c>
      <c r="D33" s="40" t="s">
        <v>58</v>
      </c>
    </row>
    <row r="34">
      <c r="A34" s="40" t="s">
        <v>135</v>
      </c>
      <c r="B34" s="39">
        <v>-2146000.0</v>
      </c>
      <c r="C34" s="39">
        <v>-1.674E7</v>
      </c>
      <c r="D34" s="39">
        <v>-1.1932E7</v>
      </c>
    </row>
    <row r="35">
      <c r="A35" s="41"/>
      <c r="B35" s="41"/>
      <c r="C35" s="41"/>
      <c r="D35" s="41"/>
    </row>
    <row r="36">
      <c r="A36" s="36" t="s">
        <v>136</v>
      </c>
      <c r="B36" s="37">
        <v>6.3447E7</v>
      </c>
      <c r="C36" s="37">
        <v>-2.5571E7</v>
      </c>
      <c r="D36" s="37">
        <v>-1.26257E8</v>
      </c>
    </row>
    <row r="37">
      <c r="A37" s="38" t="s">
        <v>137</v>
      </c>
      <c r="B37" s="39">
        <v>6.3447E7</v>
      </c>
      <c r="C37" s="39">
        <v>-2.5571E7</v>
      </c>
      <c r="D37" s="39">
        <v>-1.26257E8</v>
      </c>
    </row>
    <row r="38">
      <c r="A38" s="38" t="s">
        <v>138</v>
      </c>
      <c r="B38" s="39">
        <v>8.0288E7</v>
      </c>
      <c r="C38" s="39">
        <v>1.3801E7</v>
      </c>
      <c r="D38" s="39">
        <v>8455000.0</v>
      </c>
    </row>
    <row r="39">
      <c r="A39" s="40" t="s">
        <v>139</v>
      </c>
      <c r="B39" s="39">
        <v>2.0749E7</v>
      </c>
      <c r="C39" s="39">
        <v>8603000.0</v>
      </c>
      <c r="D39" s="39">
        <v>2.3902E7</v>
      </c>
    </row>
    <row r="40">
      <c r="A40" s="40" t="s">
        <v>140</v>
      </c>
      <c r="B40" s="39">
        <v>1.331E7</v>
      </c>
      <c r="C40" s="39">
        <v>1.0537E7</v>
      </c>
      <c r="D40" s="39">
        <v>3.2886E7</v>
      </c>
    </row>
    <row r="41">
      <c r="A41" s="40" t="s">
        <v>141</v>
      </c>
      <c r="B41" s="39">
        <v>1.09915E8</v>
      </c>
      <c r="C41" s="39">
        <v>7.5417E7</v>
      </c>
      <c r="D41" s="39">
        <v>7.8442E7</v>
      </c>
    </row>
    <row r="42">
      <c r="A42" s="40" t="s">
        <v>142</v>
      </c>
      <c r="B42" s="39">
        <v>-9.6605E7</v>
      </c>
      <c r="C42" s="39">
        <v>-6.488E7</v>
      </c>
      <c r="D42" s="39">
        <v>-4.5556E7</v>
      </c>
    </row>
    <row r="43">
      <c r="A43" s="40" t="s">
        <v>143</v>
      </c>
      <c r="B43" s="39">
        <v>7439000.0</v>
      </c>
      <c r="C43" s="39">
        <v>-1934000.0</v>
      </c>
      <c r="D43" s="39">
        <v>-8984000.0</v>
      </c>
    </row>
    <row r="44">
      <c r="A44" s="40" t="s">
        <v>144</v>
      </c>
      <c r="B44" s="39">
        <v>-1.883E7</v>
      </c>
      <c r="C44" s="39">
        <v>-9824000.0</v>
      </c>
      <c r="D44" s="39">
        <v>-3162000.0</v>
      </c>
    </row>
    <row r="45">
      <c r="A45" s="40" t="s">
        <v>145</v>
      </c>
      <c r="B45" s="39">
        <v>-1.883E7</v>
      </c>
      <c r="C45" s="39">
        <v>-9824000.0</v>
      </c>
      <c r="D45" s="39">
        <v>-3162000.0</v>
      </c>
    </row>
    <row r="46">
      <c r="A46" s="40" t="s">
        <v>146</v>
      </c>
      <c r="B46" s="39">
        <v>-7350000.0</v>
      </c>
      <c r="C46" s="40">
        <v>0.0</v>
      </c>
      <c r="D46" s="39">
        <v>-7434000.0</v>
      </c>
    </row>
    <row r="47">
      <c r="A47" s="40" t="s">
        <v>147</v>
      </c>
      <c r="B47" s="39">
        <v>2500000.0</v>
      </c>
      <c r="C47" s="40">
        <v>0.0</v>
      </c>
      <c r="D47" s="40">
        <v>0.0</v>
      </c>
    </row>
    <row r="48">
      <c r="A48" s="40" t="s">
        <v>148</v>
      </c>
      <c r="B48" s="39">
        <v>-9850000.0</v>
      </c>
      <c r="C48" s="40">
        <v>0.0</v>
      </c>
      <c r="D48" s="39">
        <v>-7434000.0</v>
      </c>
    </row>
    <row r="49">
      <c r="A49" s="40" t="s">
        <v>149</v>
      </c>
      <c r="B49" s="39">
        <v>-1.4783E7</v>
      </c>
      <c r="C49" s="39">
        <v>-1.3463E7</v>
      </c>
      <c r="D49" s="39">
        <v>-1.3562E7</v>
      </c>
    </row>
    <row r="50">
      <c r="A50" s="40" t="s">
        <v>150</v>
      </c>
      <c r="B50" s="39">
        <v>74000.0</v>
      </c>
      <c r="C50" s="39">
        <v>7508000.0</v>
      </c>
      <c r="D50" s="39">
        <v>2439000.0</v>
      </c>
    </row>
    <row r="51">
      <c r="A51" s="41"/>
      <c r="B51" s="41"/>
      <c r="C51" s="41"/>
      <c r="D51" s="41"/>
    </row>
    <row r="52">
      <c r="A52" s="36" t="s">
        <v>151</v>
      </c>
      <c r="B52" s="37">
        <v>-1.2866E7</v>
      </c>
      <c r="C52" s="37">
        <v>1871000.0</v>
      </c>
      <c r="D52" s="37">
        <v>-1.6643E7</v>
      </c>
    </row>
    <row r="53">
      <c r="A53" s="41"/>
      <c r="B53" s="41"/>
      <c r="C53" s="41"/>
      <c r="D53" s="41"/>
    </row>
    <row r="54">
      <c r="A54" s="36" t="s">
        <v>152</v>
      </c>
      <c r="B54" s="37">
        <v>-1.41968E8</v>
      </c>
      <c r="C54" s="37">
        <v>5.5046E7</v>
      </c>
      <c r="D54" s="37">
        <v>-1.56957E8</v>
      </c>
    </row>
    <row r="55">
      <c r="A55" s="41"/>
      <c r="B55" s="41"/>
      <c r="C55" s="41"/>
      <c r="D55" s="41"/>
    </row>
    <row r="56">
      <c r="A56" s="36" t="s">
        <v>153</v>
      </c>
      <c r="B56" s="39">
        <v>6.24151E8</v>
      </c>
      <c r="C56" s="39">
        <v>5.67234E8</v>
      </c>
      <c r="D56" s="39">
        <v>7.40834E8</v>
      </c>
    </row>
    <row r="57">
      <c r="A57" s="36" t="s">
        <v>154</v>
      </c>
      <c r="B57" s="37">
        <v>4.69317E8</v>
      </c>
      <c r="C57" s="37">
        <v>6.24151E8</v>
      </c>
      <c r="D57" s="37">
        <v>5.67234E8</v>
      </c>
    </row>
    <row r="58">
      <c r="A58" s="42"/>
      <c r="B58" s="42"/>
      <c r="C58" s="42"/>
      <c r="D58" s="42"/>
    </row>
    <row r="59">
      <c r="A59" s="43"/>
      <c r="B59" s="42"/>
      <c r="C59" s="42"/>
      <c r="D59" s="42"/>
    </row>
    <row r="60">
      <c r="A60" s="44"/>
      <c r="B60" s="45"/>
      <c r="C60" s="45"/>
      <c r="D60" s="45"/>
    </row>
    <row r="61">
      <c r="A61" s="44"/>
      <c r="B61" s="45"/>
      <c r="C61" s="45"/>
      <c r="D61" s="45"/>
    </row>
    <row r="62">
      <c r="A62" s="44"/>
      <c r="B62" s="45"/>
      <c r="C62" s="44"/>
      <c r="D62" s="44"/>
    </row>
    <row r="63">
      <c r="A63" s="44"/>
      <c r="B63" s="45"/>
      <c r="C63" s="45"/>
      <c r="D63" s="45"/>
    </row>
    <row r="64">
      <c r="A64" s="44"/>
      <c r="B64" s="45"/>
      <c r="C64" s="45"/>
      <c r="D64" s="45"/>
    </row>
    <row r="65">
      <c r="A65" s="44"/>
      <c r="B65" s="45"/>
      <c r="C65" s="45"/>
      <c r="D65" s="45"/>
    </row>
    <row r="66">
      <c r="A66" s="44"/>
      <c r="B66" s="45"/>
      <c r="C66" s="45"/>
      <c r="D66" s="4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35.38"/>
  </cols>
  <sheetData>
    <row r="1">
      <c r="A1" s="46" t="s">
        <v>155</v>
      </c>
      <c r="B1" s="46" t="s">
        <v>156</v>
      </c>
      <c r="C1" s="46" t="s">
        <v>17</v>
      </c>
      <c r="D1" s="46" t="s">
        <v>18</v>
      </c>
      <c r="E1" s="46" t="s">
        <v>19</v>
      </c>
      <c r="F1" s="46" t="s">
        <v>157</v>
      </c>
    </row>
    <row r="2">
      <c r="A2" s="24" t="s">
        <v>158</v>
      </c>
      <c r="B2" s="47" t="s">
        <v>159</v>
      </c>
      <c r="C2" s="48">
        <f>'Balance sheet'!B4 / 'Balance sheet'!B19</f>
        <v>1.210610455</v>
      </c>
      <c r="D2" s="49">
        <f>'Balance sheet'!C4 / 'Balance sheet'!C19</f>
        <v>1.212018388</v>
      </c>
      <c r="E2" s="49">
        <f>'Balance sheet'!D4 / 'Balance sheet'!D19</f>
        <v>1.171439556</v>
      </c>
      <c r="F2" s="24" t="s">
        <v>160</v>
      </c>
    </row>
    <row r="3">
      <c r="A3" s="24" t="s">
        <v>161</v>
      </c>
      <c r="B3" s="24" t="s">
        <v>162</v>
      </c>
      <c r="C3" s="49">
        <f>('Balance sheet'!B23 + 'Balance sheet'!B27) / 'Balance sheet'!B33</f>
        <v>0.6588839128</v>
      </c>
      <c r="D3" s="49">
        <f>('Balance sheet'!C23 + 'Balance sheet'!C27) / 'Balance sheet'!C33</f>
        <v>0.665700352</v>
      </c>
      <c r="E3" s="49">
        <f>('Balance sheet'!D23 + 'Balance sheet'!D27) / 'Balance sheet'!D33</f>
        <v>0.581345867</v>
      </c>
      <c r="F3" s="24" t="s">
        <v>163</v>
      </c>
    </row>
    <row r="4">
      <c r="A4" s="24" t="s">
        <v>164</v>
      </c>
      <c r="B4" s="24" t="s">
        <v>165</v>
      </c>
      <c r="C4" s="50">
        <f>'Income statement '!B47/'Income statement '!B2*100</f>
        <v>32.29202367</v>
      </c>
      <c r="D4" s="50">
        <f>'Income statement '!C47/'Income statement '!C2*100</f>
        <v>34.50858421</v>
      </c>
      <c r="E4" s="50">
        <f>'Income statement '!D47/'Income statement '!D2*100</f>
        <v>31.97893541</v>
      </c>
      <c r="F4" s="51" t="s">
        <v>166</v>
      </c>
    </row>
    <row r="5">
      <c r="A5" s="24" t="s">
        <v>167</v>
      </c>
      <c r="B5" s="24" t="s">
        <v>168</v>
      </c>
      <c r="C5" s="50">
        <f>'Income statement '!B47/'Balance sheet'!B16*100</f>
        <v>1.412331425</v>
      </c>
      <c r="D5" s="50">
        <f>'Income statement '!C47/'Balance sheet'!C16*100</f>
        <v>1.508776013</v>
      </c>
      <c r="E5" s="50">
        <f>'Income statement '!D47/'Balance sheet'!D16*100</f>
        <v>1.351758702</v>
      </c>
      <c r="F5" s="24" t="s">
        <v>169</v>
      </c>
    </row>
    <row r="6">
      <c r="A6" s="24" t="s">
        <v>170</v>
      </c>
      <c r="B6" s="24" t="s">
        <v>171</v>
      </c>
      <c r="C6" s="50">
        <f>'Income statement '!B47/'Balance sheet'!B33*100</f>
        <v>8.198939546</v>
      </c>
      <c r="D6" s="50">
        <f>'Income statement '!C47/'Balance sheet'!C33*100</f>
        <v>8.916578727</v>
      </c>
      <c r="E6" s="50">
        <f>'Income statement '!D47/'Balance sheet'!D33*100</f>
        <v>8.475295212</v>
      </c>
      <c r="F6" s="51" t="s">
        <v>172</v>
      </c>
    </row>
  </sheetData>
  <drawing r:id="rId1"/>
</worksheet>
</file>