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55f145fd12bc1/Desktop/TOPS TECH/introduction to statistics/assessment/"/>
    </mc:Choice>
  </mc:AlternateContent>
  <xr:revisionPtr revIDLastSave="0" documentId="8_{D22B3B7A-319E-4B74-A4C6-4697C7EA5E83}" xr6:coauthVersionLast="47" xr6:coauthVersionMax="47" xr10:uidLastSave="{00000000-0000-0000-0000-000000000000}"/>
  <bookViews>
    <workbookView xWindow="-110" yWindow="-110" windowWidth="19420" windowHeight="10300" activeTab="1" xr2:uid="{36E25341-1037-4AF4-BE75-73443DC254BE}"/>
  </bookViews>
  <sheets>
    <sheet name="Que-1" sheetId="1" r:id="rId1"/>
    <sheet name="Que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19" i="2"/>
  <c r="C17" i="2"/>
  <c r="C15" i="2"/>
  <c r="C14" i="2"/>
  <c r="C13" i="2"/>
  <c r="C12" i="2"/>
  <c r="C9" i="2"/>
  <c r="B9" i="2"/>
  <c r="C8" i="2"/>
  <c r="B8" i="2"/>
  <c r="D15" i="1"/>
  <c r="D14" i="1"/>
  <c r="D13" i="1"/>
  <c r="D12" i="1"/>
  <c r="D11" i="1"/>
  <c r="D10" i="1"/>
</calcChain>
</file>

<file path=xl/sharedStrings.xml><?xml version="1.0" encoding="utf-8"?>
<sst xmlns="http://schemas.openxmlformats.org/spreadsheetml/2006/main" count="34" uniqueCount="27">
  <si>
    <t>Mean</t>
  </si>
  <si>
    <t>Std Dev</t>
  </si>
  <si>
    <t>Size</t>
  </si>
  <si>
    <t>Girls</t>
  </si>
  <si>
    <t>Boys</t>
  </si>
  <si>
    <t>Standard Error</t>
  </si>
  <si>
    <t>T Test</t>
  </si>
  <si>
    <t>Df</t>
  </si>
  <si>
    <t>Diff</t>
  </si>
  <si>
    <t>T value</t>
  </si>
  <si>
    <t>GIRLS</t>
  </si>
  <si>
    <t>BOYS</t>
  </si>
  <si>
    <t>leval of significance=0.05</t>
  </si>
  <si>
    <t>Category</t>
  </si>
  <si>
    <t>Diagnosed as Cancer</t>
  </si>
  <si>
    <t>Without Cancer</t>
  </si>
  <si>
    <t>Total</t>
  </si>
  <si>
    <t>Smokers</t>
  </si>
  <si>
    <t>Non-Smokers</t>
  </si>
  <si>
    <t>significance level=0.05</t>
  </si>
  <si>
    <t>smoker diag. as cancer</t>
  </si>
  <si>
    <t>smoker without cancer</t>
  </si>
  <si>
    <t>Non-smoker diag. as cancer</t>
  </si>
  <si>
    <t>Non-smoker without cancer</t>
  </si>
  <si>
    <t>chi square</t>
  </si>
  <si>
    <t>df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</si>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</sst>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6" fillId="0" borderId="0" xfId="0" applyFont="1" applyBorder="1"/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8413-C4AB-486C-BAB8-F512F0F38DD2}">
  <dimension ref="A1:I19"/>
  <sheetViews>
    <sheetView workbookViewId="0">
      <selection activeCell="D15" sqref="D15"/>
    </sheetView>
  </sheetViews>
  <sheetFormatPr defaultRowHeight="14.5" x14ac:dyDescent="0.35"/>
  <sheetData>
    <row r="1" spans="1:9" x14ac:dyDescent="0.35">
      <c r="A1" s="2"/>
      <c r="B1" s="2"/>
      <c r="C1" s="2"/>
      <c r="D1" s="2"/>
      <c r="E1" s="2"/>
      <c r="F1" s="2"/>
      <c r="G1" s="2"/>
      <c r="H1" s="2"/>
      <c r="I1" s="2"/>
    </row>
    <row r="2" spans="1:9" x14ac:dyDescent="0.35">
      <c r="A2" s="2"/>
      <c r="B2" s="2"/>
      <c r="C2" s="2"/>
      <c r="D2" s="2"/>
      <c r="E2" s="2"/>
      <c r="F2" s="2"/>
      <c r="G2" s="2"/>
      <c r="H2" s="2"/>
      <c r="I2" s="2"/>
    </row>
    <row r="3" spans="1:9" ht="15.5" x14ac:dyDescent="0.35">
      <c r="A3" s="3"/>
      <c r="B3" s="4"/>
      <c r="C3" s="4" t="s">
        <v>0</v>
      </c>
      <c r="D3" s="4" t="s">
        <v>1</v>
      </c>
      <c r="E3" s="4" t="s">
        <v>2</v>
      </c>
      <c r="F3" s="2"/>
      <c r="G3" s="2"/>
      <c r="H3" s="2"/>
      <c r="I3" s="2"/>
    </row>
    <row r="4" spans="1:9" ht="15.5" x14ac:dyDescent="0.35">
      <c r="A4" s="3"/>
      <c r="B4" s="4" t="s">
        <v>3</v>
      </c>
      <c r="C4" s="4">
        <v>89</v>
      </c>
      <c r="D4" s="4">
        <v>4</v>
      </c>
      <c r="E4" s="4">
        <v>50</v>
      </c>
      <c r="F4" s="2"/>
      <c r="G4" s="9" t="s">
        <v>12</v>
      </c>
      <c r="H4" s="9"/>
      <c r="I4" s="9"/>
    </row>
    <row r="5" spans="1:9" ht="15.5" x14ac:dyDescent="0.35">
      <c r="A5" s="3"/>
      <c r="B5" s="4" t="s">
        <v>4</v>
      </c>
      <c r="C5" s="4">
        <v>82</v>
      </c>
      <c r="D5" s="4">
        <v>9</v>
      </c>
      <c r="E5" s="4">
        <v>120</v>
      </c>
      <c r="F5" s="2"/>
      <c r="G5" s="2"/>
      <c r="H5" s="2"/>
      <c r="I5" s="2"/>
    </row>
    <row r="6" spans="1:9" x14ac:dyDescent="0.35">
      <c r="A6" s="2"/>
      <c r="B6" s="5"/>
      <c r="C6" s="5"/>
      <c r="D6" s="5"/>
      <c r="E6" s="5"/>
      <c r="F6" s="2"/>
      <c r="G6" s="2"/>
      <c r="H6" s="2"/>
      <c r="I6" s="2"/>
    </row>
    <row r="7" spans="1:9" x14ac:dyDescent="0.35">
      <c r="A7" s="2"/>
      <c r="B7" s="5"/>
      <c r="C7" s="5"/>
      <c r="D7" s="5"/>
      <c r="E7" s="5"/>
      <c r="F7" s="2"/>
      <c r="G7" s="2"/>
      <c r="H7" s="2"/>
      <c r="I7" s="2"/>
    </row>
    <row r="8" spans="1:9" ht="15.5" x14ac:dyDescent="0.35">
      <c r="A8" s="2"/>
      <c r="B8" s="6" t="s">
        <v>10</v>
      </c>
      <c r="C8" s="7"/>
      <c r="D8" s="5">
        <v>16</v>
      </c>
      <c r="E8" s="5"/>
      <c r="F8" s="2"/>
      <c r="G8" s="2"/>
      <c r="H8" s="2"/>
      <c r="I8" s="2"/>
    </row>
    <row r="9" spans="1:9" ht="15.5" x14ac:dyDescent="0.35">
      <c r="A9" s="2"/>
      <c r="B9" s="6" t="s">
        <v>11</v>
      </c>
      <c r="C9" s="7"/>
      <c r="D9" s="5">
        <v>81</v>
      </c>
      <c r="E9" s="5"/>
      <c r="F9" s="2"/>
      <c r="G9" s="2"/>
      <c r="H9" s="2"/>
      <c r="I9" s="2"/>
    </row>
    <row r="10" spans="1:9" ht="15.5" x14ac:dyDescent="0.35">
      <c r="A10" s="2"/>
      <c r="B10" s="6" t="s">
        <v>5</v>
      </c>
      <c r="C10" s="7"/>
      <c r="D10" s="5">
        <f>SQRT(D8/E4+D9/E5)</f>
        <v>0.99749686716300023</v>
      </c>
      <c r="E10" s="5"/>
      <c r="F10" s="2"/>
      <c r="G10" s="2"/>
      <c r="H10" s="8"/>
      <c r="I10" s="2"/>
    </row>
    <row r="11" spans="1:9" ht="15.5" x14ac:dyDescent="0.35">
      <c r="A11" s="2"/>
      <c r="B11" s="6" t="s">
        <v>6</v>
      </c>
      <c r="C11" s="7"/>
      <c r="D11" s="5">
        <f>(C4-C5)/D10</f>
        <v>7.0175658996391963</v>
      </c>
      <c r="E11" s="5"/>
      <c r="F11" s="2"/>
      <c r="G11" s="2"/>
      <c r="H11" s="2"/>
      <c r="I11" s="2"/>
    </row>
    <row r="12" spans="1:9" ht="15.5" x14ac:dyDescent="0.35">
      <c r="A12" s="2"/>
      <c r="B12" s="6" t="s">
        <v>7</v>
      </c>
      <c r="C12" s="7"/>
      <c r="D12" s="5">
        <f>(D8/E4+D9/E5)^2</f>
        <v>0.99002500000000027</v>
      </c>
      <c r="E12" s="5"/>
      <c r="F12" s="2"/>
      <c r="G12" s="2"/>
      <c r="H12" s="2"/>
      <c r="I12" s="2"/>
    </row>
    <row r="13" spans="1:9" ht="15.5" x14ac:dyDescent="0.35">
      <c r="A13" s="2"/>
      <c r="B13" s="6" t="s">
        <v>7</v>
      </c>
      <c r="C13" s="7"/>
      <c r="D13" s="5">
        <f>(D8/E4)^2/(E4-1)+(D9/E5)^2/(E5-1)</f>
        <v>5.9185774309723892E-3</v>
      </c>
      <c r="E13" s="5"/>
      <c r="F13" s="2"/>
      <c r="G13" s="2"/>
      <c r="H13" s="2"/>
      <c r="I13" s="2"/>
    </row>
    <row r="14" spans="1:9" ht="15.5" x14ac:dyDescent="0.35">
      <c r="A14" s="2"/>
      <c r="B14" s="6" t="s">
        <v>8</v>
      </c>
      <c r="C14" s="7"/>
      <c r="D14" s="5">
        <f>D12/D13</f>
        <v>167.27414848357313</v>
      </c>
      <c r="E14" s="5"/>
      <c r="F14" s="2"/>
      <c r="G14" s="2"/>
      <c r="H14" s="2"/>
      <c r="I14" s="2"/>
    </row>
    <row r="15" spans="1:9" ht="15.5" x14ac:dyDescent="0.35">
      <c r="A15" s="2"/>
      <c r="B15" s="6" t="s">
        <v>9</v>
      </c>
      <c r="C15" s="7"/>
      <c r="D15" s="5">
        <f>_xlfn.T.INV.2T(0.05,D14)</f>
        <v>1.9742709570280526</v>
      </c>
      <c r="E15" s="5"/>
      <c r="F15" s="2"/>
      <c r="G15" s="2"/>
      <c r="H15" s="2"/>
      <c r="I15" s="2"/>
    </row>
    <row r="16" spans="1:9" x14ac:dyDescent="0.35">
      <c r="A16" s="2"/>
      <c r="B16" s="5"/>
      <c r="C16" s="5"/>
      <c r="D16" s="5"/>
      <c r="E16" s="5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48F9-1FAA-41E7-9CE7-7F4ED50826C3}">
  <dimension ref="A1:I20"/>
  <sheetViews>
    <sheetView tabSelected="1" zoomScale="101" zoomScaleNormal="130" workbookViewId="0">
      <selection activeCell="C19" sqref="C19"/>
    </sheetView>
  </sheetViews>
  <sheetFormatPr defaultRowHeight="14.5" x14ac:dyDescent="0.35"/>
  <cols>
    <col min="1" max="1" width="13.36328125" customWidth="1"/>
    <col min="2" max="2" width="27.54296875" customWidth="1"/>
    <col min="3" max="3" width="18.90625" customWidth="1"/>
    <col min="6" max="6" width="27.08984375" style="2" customWidth="1"/>
    <col min="7" max="8" width="8.7265625" style="2"/>
  </cols>
  <sheetData>
    <row r="1" spans="1:9" x14ac:dyDescent="0.35">
      <c r="A1" s="10" t="s">
        <v>13</v>
      </c>
      <c r="B1" s="10" t="s">
        <v>14</v>
      </c>
      <c r="C1" s="10" t="s">
        <v>15</v>
      </c>
      <c r="D1" s="10" t="s">
        <v>16</v>
      </c>
      <c r="E1" s="12"/>
      <c r="F1" s="12"/>
      <c r="G1" s="12"/>
      <c r="H1" s="12"/>
      <c r="I1" s="7"/>
    </row>
    <row r="2" spans="1:9" x14ac:dyDescent="0.35">
      <c r="A2" s="11" t="s">
        <v>17</v>
      </c>
      <c r="B2" s="11">
        <v>220</v>
      </c>
      <c r="C2" s="11">
        <v>230</v>
      </c>
      <c r="D2" s="11">
        <v>550</v>
      </c>
      <c r="E2" s="12"/>
      <c r="F2" s="12"/>
      <c r="G2" s="12"/>
      <c r="H2" s="12"/>
      <c r="I2" s="7"/>
    </row>
    <row r="3" spans="1:9" ht="16" x14ac:dyDescent="0.4">
      <c r="A3" s="11" t="s">
        <v>18</v>
      </c>
      <c r="B3" s="11">
        <v>350</v>
      </c>
      <c r="C3" s="11">
        <v>640</v>
      </c>
      <c r="D3" s="11">
        <v>990</v>
      </c>
      <c r="E3" s="12"/>
      <c r="F3" s="14" t="s">
        <v>19</v>
      </c>
      <c r="G3" s="14"/>
      <c r="H3" s="14"/>
      <c r="I3" s="7"/>
    </row>
    <row r="4" spans="1:9" x14ac:dyDescent="0.35">
      <c r="A4" s="11" t="s">
        <v>16</v>
      </c>
      <c r="B4" s="11">
        <v>680</v>
      </c>
      <c r="C4" s="11">
        <v>910</v>
      </c>
      <c r="D4" s="11">
        <v>1590</v>
      </c>
      <c r="E4" s="12"/>
      <c r="F4" s="12"/>
      <c r="G4" s="12"/>
      <c r="H4" s="12"/>
      <c r="I4" s="7"/>
    </row>
    <row r="5" spans="1:9" x14ac:dyDescent="0.35">
      <c r="A5" s="12"/>
      <c r="B5" s="12"/>
      <c r="C5" s="12"/>
      <c r="D5" s="12"/>
      <c r="E5" s="12"/>
      <c r="F5" s="12"/>
      <c r="G5" s="12"/>
      <c r="H5" s="12"/>
      <c r="I5" s="7"/>
    </row>
    <row r="6" spans="1:9" x14ac:dyDescent="0.35">
      <c r="A6" s="12"/>
      <c r="B6" s="12"/>
      <c r="C6" s="12"/>
      <c r="D6" s="12"/>
      <c r="E6" s="12"/>
      <c r="F6" s="12"/>
      <c r="G6" s="12"/>
      <c r="H6" s="12"/>
      <c r="I6" s="7"/>
    </row>
    <row r="7" spans="1:9" x14ac:dyDescent="0.35">
      <c r="A7" s="10" t="s">
        <v>13</v>
      </c>
      <c r="B7" s="10" t="s">
        <v>14</v>
      </c>
      <c r="C7" s="10" t="s">
        <v>15</v>
      </c>
      <c r="D7" s="11"/>
      <c r="E7" s="11"/>
      <c r="F7" s="12"/>
      <c r="G7" s="12"/>
      <c r="H7" s="12"/>
      <c r="I7" s="7"/>
    </row>
    <row r="8" spans="1:9" x14ac:dyDescent="0.35">
      <c r="A8" s="11" t="s">
        <v>17</v>
      </c>
      <c r="B8" s="11">
        <f>VALUE(D2*B4/D4)</f>
        <v>235.22012578616352</v>
      </c>
      <c r="C8" s="11">
        <f>VALUE(D2*C4/D4)</f>
        <v>314.77987421383648</v>
      </c>
      <c r="D8" s="11"/>
      <c r="E8" s="11"/>
      <c r="F8" s="12"/>
      <c r="G8" s="12"/>
      <c r="H8" s="12"/>
      <c r="I8" s="7"/>
    </row>
    <row r="9" spans="1:9" x14ac:dyDescent="0.35">
      <c r="A9" s="11" t="s">
        <v>18</v>
      </c>
      <c r="B9" s="11">
        <f>VALUE(D3*B4/D4)</f>
        <v>423.39622641509436</v>
      </c>
      <c r="C9" s="11">
        <f>VALUE(D3*C4/D4)</f>
        <v>566.60377358490564</v>
      </c>
      <c r="D9" s="11"/>
      <c r="E9" s="11"/>
      <c r="F9" s="12"/>
      <c r="G9" s="12"/>
      <c r="H9" s="12"/>
      <c r="I9" s="7"/>
    </row>
    <row r="10" spans="1:9" x14ac:dyDescent="0.35">
      <c r="A10" s="12"/>
      <c r="B10" s="12"/>
      <c r="C10" s="12"/>
      <c r="D10" s="12"/>
      <c r="E10" s="12"/>
      <c r="F10" s="12"/>
      <c r="G10" s="12"/>
      <c r="H10" s="12"/>
      <c r="I10" s="7"/>
    </row>
    <row r="11" spans="1:9" x14ac:dyDescent="0.35">
      <c r="A11" s="12"/>
      <c r="B11" s="12"/>
      <c r="C11" s="12"/>
      <c r="D11" s="12"/>
      <c r="E11" s="12"/>
      <c r="F11" s="12"/>
      <c r="G11" s="12"/>
      <c r="H11" s="12"/>
      <c r="I11" s="7"/>
    </row>
    <row r="12" spans="1:9" x14ac:dyDescent="0.35">
      <c r="A12" s="12"/>
      <c r="B12" s="10" t="s">
        <v>20</v>
      </c>
      <c r="C12" s="11">
        <f>((B2-B8)^2/B8)</f>
        <v>0.98483166851646309</v>
      </c>
      <c r="D12" s="12"/>
      <c r="E12" s="12"/>
      <c r="F12" s="12"/>
      <c r="G12" s="12"/>
      <c r="H12" s="12"/>
      <c r="I12" s="7"/>
    </row>
    <row r="13" spans="1:9" x14ac:dyDescent="0.35">
      <c r="A13" s="12"/>
      <c r="B13" s="10" t="s">
        <v>21</v>
      </c>
      <c r="C13" s="11">
        <f>((C2-C8)^2)/C8</f>
        <v>22.833820267782531</v>
      </c>
      <c r="D13" s="12"/>
      <c r="E13" s="12"/>
      <c r="F13" s="12"/>
      <c r="G13" s="12"/>
      <c r="H13" s="12"/>
      <c r="I13" s="7"/>
    </row>
    <row r="14" spans="1:9" x14ac:dyDescent="0.35">
      <c r="A14" s="12"/>
      <c r="B14" s="10" t="s">
        <v>22</v>
      </c>
      <c r="C14" s="11">
        <f>((B3-B9)^2)/B9</f>
        <v>12.723320889247644</v>
      </c>
      <c r="D14" s="12"/>
      <c r="E14" s="12"/>
      <c r="F14" s="12"/>
      <c r="G14" s="12"/>
      <c r="H14" s="12"/>
      <c r="I14" s="7"/>
    </row>
    <row r="15" spans="1:9" x14ac:dyDescent="0.35">
      <c r="A15" s="12"/>
      <c r="B15" s="10" t="s">
        <v>23</v>
      </c>
      <c r="C15" s="11">
        <f>((C3-C9)^2)/C9</f>
        <v>9.5075364886685705</v>
      </c>
      <c r="D15" s="12"/>
      <c r="E15" s="12"/>
      <c r="F15" s="12"/>
      <c r="G15" s="12"/>
      <c r="H15" s="12"/>
      <c r="I15" s="7"/>
    </row>
    <row r="16" spans="1:9" x14ac:dyDescent="0.35">
      <c r="A16" s="12"/>
      <c r="B16" s="13"/>
      <c r="C16" s="12"/>
      <c r="D16" s="12"/>
      <c r="E16" s="12"/>
      <c r="F16" s="12"/>
      <c r="G16" s="12"/>
      <c r="H16" s="12"/>
      <c r="I16" s="7"/>
    </row>
    <row r="17" spans="1:9" x14ac:dyDescent="0.35">
      <c r="A17" s="12"/>
      <c r="B17" s="10" t="s">
        <v>24</v>
      </c>
      <c r="C17" s="12">
        <f>SUM(C12:C15)</f>
        <v>46.049509314215207</v>
      </c>
      <c r="D17" s="12"/>
      <c r="E17" s="12"/>
      <c r="F17" s="12"/>
      <c r="G17" s="12"/>
      <c r="H17" s="12"/>
      <c r="I17" s="7"/>
    </row>
    <row r="18" spans="1:9" x14ac:dyDescent="0.35">
      <c r="A18" s="12"/>
      <c r="B18" s="10" t="s">
        <v>25</v>
      </c>
      <c r="C18" s="12">
        <f>(2-1)*(2-1)</f>
        <v>1</v>
      </c>
      <c r="D18" s="12"/>
      <c r="E18" s="12"/>
      <c r="F18" s="12"/>
      <c r="G18" s="12"/>
      <c r="H18" s="12"/>
      <c r="I18" s="7"/>
    </row>
    <row r="19" spans="1:9" x14ac:dyDescent="0.35">
      <c r="A19" s="12"/>
      <c r="B19" s="10" t="s">
        <v>26</v>
      </c>
      <c r="C19" s="12">
        <f>_xlfn.CHISQ.TEST(B2:C3,B8:C9)</f>
        <v>1.1530202159547562E-11</v>
      </c>
      <c r="D19" s="12"/>
      <c r="E19" s="12"/>
      <c r="F19" s="12"/>
      <c r="G19" s="12"/>
      <c r="H19" s="12"/>
      <c r="I19" s="7"/>
    </row>
    <row r="20" spans="1:9" x14ac:dyDescent="0.35">
      <c r="B20" s="1"/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Que-1</vt:lpstr>
      <vt:lpstr>Que-2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nishamakwana1133@outlook.com</dc:creator>
  <cp:lastModifiedBy>nishamakwana1133@outlook.com</cp:lastModifiedBy>
  <dcterms:created xsi:type="dcterms:W3CDTF">2025-01-13T07:47:17Z</dcterms:created>
  <dcterms:modified xsi:type="dcterms:W3CDTF">2025-01-13T08:53:22Z</dcterms:modified>
</cp:coreProperties>
</file>