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mydrive.td.com/personal/nishan_manoharan_tdinsurance_com/Documents/Desktop/"/>
    </mc:Choice>
  </mc:AlternateContent>
  <xr:revisionPtr revIDLastSave="68" documentId="8_{297C6BEA-BFB3-4DC2-AE90-C690F8C67367}" xr6:coauthVersionLast="46" xr6:coauthVersionMax="46" xr10:uidLastSave="{ADA75E81-AACB-41C9-8D43-78242765D0A5}"/>
  <bookViews>
    <workbookView xWindow="-27990" yWindow="-90" windowWidth="28110" windowHeight="16440" xr2:uid="{00000000-000D-0000-FFFF-FFFF00000000}"/>
  </bookViews>
  <sheets>
    <sheet name="Kickstarter" sheetId="1" r:id="rId1"/>
    <sheet name="Theater Outcomes by Launch Date" sheetId="5" r:id="rId2"/>
    <sheet name="Outcomes Based on Goals." sheetId="14" r:id="rId3"/>
    <sheet name="Descriptive Statistics" sheetId="12" r:id="rId4"/>
    <sheet name="Parent Category Statistics" sheetId="2" r:id="rId5"/>
    <sheet name="Subcategory Statistics" sheetId="3" r:id="rId6"/>
    <sheet name="Edinburgh Research Worksheet" sheetId="9" r:id="rId7"/>
    <sheet name="Failed US Kickstarters" sheetId="11" r:id="rId8"/>
    <sheet name="Successful US Kickstarters" sheetId="10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522" i="1"/>
  <c r="C2" i="14" l="1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B2" i="14"/>
  <c r="B2" i="12"/>
  <c r="C15" i="12"/>
  <c r="B15" i="12"/>
  <c r="C7" i="12"/>
  <c r="B7" i="12"/>
  <c r="C14" i="12"/>
  <c r="B14" i="12"/>
  <c r="C6" i="12"/>
  <c r="B6" i="12"/>
  <c r="C13" i="12"/>
  <c r="B13" i="12"/>
  <c r="C5" i="12"/>
  <c r="B5" i="12"/>
  <c r="C12" i="12"/>
  <c r="B12" i="12"/>
  <c r="C4" i="12"/>
  <c r="B4" i="12"/>
  <c r="B3" i="12"/>
  <c r="B11" i="12"/>
  <c r="B10" i="12"/>
  <c r="C10" i="12"/>
  <c r="C11" i="12"/>
  <c r="C3" i="12"/>
  <c r="C2" i="12"/>
  <c r="D3" i="9"/>
  <c r="O3" i="9" s="1"/>
  <c r="D4" i="9"/>
  <c r="O4" i="9" s="1"/>
  <c r="D5" i="9"/>
  <c r="O5" i="9" s="1"/>
  <c r="D6" i="9"/>
  <c r="O6" i="9" s="1"/>
  <c r="D2" i="9"/>
  <c r="O2" i="9" s="1"/>
  <c r="C2" i="9"/>
  <c r="C3" i="9"/>
  <c r="C4" i="9"/>
  <c r="C5" i="9"/>
  <c r="C6" i="9"/>
  <c r="B3" i="9"/>
  <c r="B4" i="9"/>
  <c r="B5" i="9"/>
  <c r="B6" i="9"/>
  <c r="B2" i="9"/>
  <c r="S6" i="9"/>
  <c r="R6" i="9"/>
  <c r="S5" i="9"/>
  <c r="R5" i="9"/>
  <c r="S4" i="9"/>
  <c r="R4" i="9"/>
  <c r="S3" i="9"/>
  <c r="R3" i="9"/>
  <c r="S2" i="9"/>
  <c r="R2" i="9"/>
  <c r="T9" i="1"/>
  <c r="T3" i="1"/>
  <c r="T4" i="1"/>
  <c r="T5" i="1"/>
  <c r="T6" i="1"/>
  <c r="T7" i="1"/>
  <c r="T8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5" i="14" l="1"/>
  <c r="F13" i="14"/>
  <c r="G11" i="14"/>
  <c r="G5" i="14"/>
  <c r="G13" i="14"/>
  <c r="H5" i="14"/>
  <c r="E9" i="14"/>
  <c r="H9" i="14" s="1"/>
  <c r="E8" i="14"/>
  <c r="G8" i="14" s="1"/>
  <c r="E7" i="14"/>
  <c r="F7" i="14" s="1"/>
  <c r="E2" i="14"/>
  <c r="G2" i="14" s="1"/>
  <c r="E6" i="14"/>
  <c r="H6" i="14" s="1"/>
  <c r="E13" i="14"/>
  <c r="H13" i="14" s="1"/>
  <c r="E5" i="14"/>
  <c r="E12" i="14"/>
  <c r="F12" i="14" s="1"/>
  <c r="E4" i="14"/>
  <c r="G4" i="14" s="1"/>
  <c r="E11" i="14"/>
  <c r="F11" i="14" s="1"/>
  <c r="E3" i="14"/>
  <c r="F3" i="14" s="1"/>
  <c r="E10" i="14"/>
  <c r="G10" i="14" s="1"/>
  <c r="N4" i="9"/>
  <c r="N6" i="9"/>
  <c r="N5" i="9"/>
  <c r="N3" i="9"/>
  <c r="N2" i="9"/>
  <c r="F2" i="14" l="1"/>
  <c r="H7" i="14"/>
  <c r="H10" i="14"/>
  <c r="F8" i="14"/>
  <c r="G3" i="14"/>
  <c r="H12" i="14"/>
  <c r="H2" i="14"/>
  <c r="G9" i="14"/>
  <c r="F6" i="14"/>
  <c r="H4" i="14"/>
  <c r="H11" i="14"/>
  <c r="G6" i="14"/>
  <c r="H8" i="14"/>
  <c r="H3" i="14"/>
  <c r="F9" i="14"/>
  <c r="G12" i="14"/>
  <c r="G7" i="14"/>
  <c r="F4" i="14"/>
  <c r="F10" i="14"/>
</calcChain>
</file>

<file path=xl/sharedStrings.xml><?xml version="1.0" encoding="utf-8"?>
<sst xmlns="http://schemas.openxmlformats.org/spreadsheetml/2006/main" count="39449" uniqueCount="8412">
  <si>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</si>
  <si>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</si>
  <si>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</si>
  <si>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</si>
  <si>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</si>
  <si>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</si>
  <si>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</si>
  <si>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</si>
  <si>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</si>
  <si>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</si>
  <si>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</si>
  <si>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</si>
  <si>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</si>
  <si>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</si>
  <si>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</si>
  <si>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</si>
  <si>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</si>
  <si>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</si>
  <si>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</si>
  <si>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</si>
  <si>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</si>
  <si>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</si>
  <si>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</si>
  <si>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</si>
  <si>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</si>
  <si>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</si>
  <si>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</si>
  <si>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</si>
  <si>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</si>
  <si>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</si>
  <si>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</si>
  <si>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</si>
  <si>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</si>
  <si>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</si>
  <si>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</si>
  <si>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</si>
  <si>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</si>
  <si>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</si>
  <si>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</si>
  <si>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</si>
  <si>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</si>
  <si>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</si>
  <si>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</si>
  <si>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</si>
  <si>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</si>
  <si>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</si>
  <si>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</si>
  <si>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</si>
  <si>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</si>
  <si>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</si>
  <si>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</si>
  <si>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</si>
  <si>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</si>
  <si>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</si>
  <si>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</si>
  <si>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</si>
  <si>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</si>
  <si>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</si>
  <si>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</si>
  <si>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</si>
  <si>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</si>
  <si>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</si>
  <si>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</si>
  <si>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</si>
  <si>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</si>
  <si>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</si>
  <si>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</si>
  <si>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</si>
  <si>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</si>
  <si>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</si>
  <si>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</si>
  <si>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</si>
  <si>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</si>
  <si>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</si>
  <si>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</si>
  <si>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</si>
  <si>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</si>
  <si>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</si>
  <si>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</si>
  <si>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</si>
  <si>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</si>
  <si>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</si>
  <si>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</si>
  <si>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</si>
  <si>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</si>
  <si>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</si>
  <si>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</si>
  <si>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</si>
  <si>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</si>
  <si>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</si>
  <si>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</si>
  <si>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</si>
  <si>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</si>
  <si>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</si>
  <si>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</si>
  <si>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</si>
  <si>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</si>
  <si>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</si>
  <si>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</si>
  <si>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</si>
  <si>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</si>
  <si>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</si>
  <si>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</si>
  <si>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</si>
  <si>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</si>
  <si>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</si>
  <si>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</si>
  <si>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</si>
  <si>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</si>
  <si>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</si>
  <si>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</si>
  <si>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</si>
  <si>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</si>
  <si>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</si>
  <si>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</si>
  <si>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</si>
  <si>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</si>
  <si>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</si>
  <si>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</si>
  <si>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</si>
  <si>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</si>
  <si>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</si>
  <si>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</si>
  <si>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</si>
  <si>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</si>
  <si>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</si>
  <si>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</si>
  <si>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</si>
  <si>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</si>
  <si>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</si>
  <si>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</si>
  <si>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</si>
  <si>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</si>
  <si>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</si>
  <si>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</si>
  <si>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</si>
  <si>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</si>
  <si>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</si>
  <si>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</si>
  <si>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</si>
  <si>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</si>
  <si>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</si>
  <si>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</si>
  <si>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</si>
  <si>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</si>
  <si>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</si>
  <si>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</si>
  <si>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</si>
  <si>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</si>
  <si>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</si>
  <si>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</si>
  <si>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</si>
  <si>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</si>
  <si>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</si>
  <si>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</si>
  <si>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</si>
  <si>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</si>
  <si>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</si>
  <si>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</si>
  <si>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</si>
  <si>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</si>
  <si>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</si>
  <si>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</si>
  <si>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</si>
  <si>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</si>
  <si>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</si>
  <si>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</si>
  <si>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</si>
  <si>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</si>
  <si>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</si>
  <si>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</si>
  <si>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</si>
  <si>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</si>
  <si>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</si>
  <si>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</si>
  <si>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</si>
  <si>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</si>
  <si>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</si>
  <si>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</si>
  <si>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</si>
  <si>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</si>
  <si>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</si>
  <si>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</si>
  <si>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</si>
  <si>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</si>
  <si>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</si>
  <si>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</si>
  <si>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</si>
  <si>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</si>
  <si>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</si>
  <si>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</si>
  <si>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</si>
  <si>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</si>
  <si>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</si>
  <si>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</si>
  <si>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</si>
  <si>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</si>
  <si>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</si>
  <si>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</si>
  <si>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</si>
  <si>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</si>
  <si>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</si>
  <si>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</si>
  <si>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</si>
  <si>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</si>
  <si>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</si>
  <si>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</si>
  <si>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</si>
  <si>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</si>
  <si>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</si>
  <si>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</si>
  <si>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</si>
  <si>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</si>
  <si>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</si>
  <si>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</si>
  <si>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</si>
  <si>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</si>
  <si>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</si>
  <si>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</si>
  <si>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</si>
  <si>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</si>
  <si>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</si>
  <si>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</si>
  <si>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</si>
  <si>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</si>
  <si>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</si>
  <si>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</si>
  <si>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</si>
  <si>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</si>
  <si>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</si>
  <si>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</si>
  <si>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</si>
  <si>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</si>
  <si>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</si>
  <si>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</si>
  <si>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</si>
  <si>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</si>
  <si>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</si>
  <si>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</si>
  <si>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</si>
  <si>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</si>
  <si>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</si>
  <si>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</si>
  <si>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</si>
  <si>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</si>
  <si>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</si>
  <si>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</si>
  <si>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</si>
  <si>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</si>
  <si>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</si>
  <si>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</si>
  <si>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</si>
  <si>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</si>
  <si>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</si>
  <si>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</si>
  <si>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</si>
  <si>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</si>
  <si>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</si>
  <si>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</si>
  <si>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</si>
  <si>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</si>
  <si>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</si>
  <si>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</si>
  <si>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</si>
  <si>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</si>
  <si>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</si>
  <si>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</si>
  <si>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</si>
  <si>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</si>
  <si>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</si>
  <si>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</si>
  <si>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</si>
  <si>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</si>
  <si>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</si>
  <si>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</si>
  <si>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</si>
  <si>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</si>
  <si>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</si>
  <si>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</si>
  <si>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</si>
  <si>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</si>
  <si>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</si>
  <si>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</si>
  <si>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</si>
  <si>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</si>
  <si>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</si>
  <si>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</si>
  <si>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</si>
  <si>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</si>
  <si>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</si>
  <si>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</si>
  <si>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</si>
  <si>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</si>
  <si>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</si>
  <si>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</si>
  <si>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</si>
  <si>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</si>
  <si>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</si>
  <si>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</si>
  <si>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</si>
  <si>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</si>
  <si>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</si>
  <si>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</si>
  <si>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</si>
  <si>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</si>
  <si>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</si>
  <si>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</si>
  <si>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</si>
  <si>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</si>
  <si>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</si>
  <si>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</si>
  <si>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</si>
  <si>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</si>
  <si>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</si>
  <si>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</si>
  <si>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</si>
  <si>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</si>
  <si>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</si>
  <si>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</si>
  <si>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</si>
  <si>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</si>
  <si>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</si>
  <si>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</si>
  <si>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</si>
  <si>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</si>
  <si>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</si>
  <si>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</si>
  <si>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</si>
  <si>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</si>
  <si>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</si>
  <si>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</si>
  <si>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</si>
  <si>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</si>
  <si>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</si>
  <si>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</si>
  <si>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</si>
  <si>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</si>
  <si>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</si>
  <si>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</si>
  <si>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</si>
  <si>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</si>
  <si>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</si>
  <si>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</si>
  <si>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</si>
  <si>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</si>
  <si>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</si>
  <si>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</si>
  <si>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</si>
  <si>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</si>
  <si>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</si>
  <si>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</si>
  <si>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</si>
  <si>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</si>
  <si>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</si>
  <si>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</si>
  <si>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</si>
  <si>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</si>
  <si>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</si>
  <si>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</si>
  <si>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</si>
  <si>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</si>
  <si>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</si>
  <si>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</si>
  <si>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</si>
  <si>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</si>
  <si>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</si>
  <si>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</si>
  <si>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</si>
  <si>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</si>
  <si>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</si>
  <si>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</si>
  <si>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</si>
  <si>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</si>
  <si>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</si>
  <si>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</si>
  <si>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</si>
  <si>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</si>
  <si>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</si>
  <si>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</si>
  <si>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</si>
  <si>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</si>
  <si>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</si>
  <si>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</si>
  <si>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</si>
  <si>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</si>
  <si>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</si>
  <si>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</si>
  <si>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</si>
  <si>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</si>
  <si>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</si>
  <si>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</si>
  <si>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</si>
  <si>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</si>
  <si>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</si>
  <si>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</si>
  <si>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</si>
  <si>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</si>
  <si>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</si>
  <si>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</si>
  <si>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</si>
  <si>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</si>
  <si>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</si>
  <si>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</si>
  <si>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</si>
  <si>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</si>
  <si>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</si>
  <si>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</si>
  <si>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</si>
  <si>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</si>
  <si>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</si>
  <si>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</si>
  <si>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</si>
  <si>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</si>
  <si>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</si>
  <si>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</si>
  <si>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</si>
  <si>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</si>
  <si>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</si>
  <si>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</si>
  <si>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</si>
  <si>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</si>
  <si>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</si>
  <si>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</si>
  <si>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</si>
  <si>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</si>
  <si>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</si>
  <si>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</si>
  <si>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</si>
  <si>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</si>
  <si>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</si>
  <si>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</si>
  <si>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</si>
  <si>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</si>
  <si>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</si>
  <si>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</si>
  <si>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</si>
  <si>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</si>
  <si>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</si>
  <si>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</si>
  <si>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</si>
  <si>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</si>
  <si>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</si>
  <si>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</si>
  <si>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</si>
  <si>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</si>
  <si>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</si>
  <si>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</si>
  <si>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</si>
  <si>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</si>
  <si>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</si>
  <si>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</si>
  <si>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</si>
  <si>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</si>
  <si>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</si>
  <si>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</si>
  <si>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</si>
  <si>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</si>
  <si>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</si>
  <si>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</si>
  <si>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</si>
  <si>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</si>
  <si>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</si>
  <si>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</si>
  <si>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</si>
  <si>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</si>
  <si>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</si>
  <si>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</si>
  <si>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</si>
  <si>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</si>
  <si>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</si>
  <si>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</si>
  <si>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</si>
  <si>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</si>
  <si>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</si>
  <si>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</si>
  <si>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</si>
  <si>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</si>
  <si>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</si>
  <si>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</si>
  <si>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</si>
  <si>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</si>
  <si>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</si>
  <si>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</si>
  <si>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</si>
  <si>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</si>
  <si>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</si>
  <si>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</si>
  <si>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</si>
  <si>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</si>
  <si>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</si>
  <si>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</si>
  <si>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</si>
  <si>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</si>
  <si>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</si>
  <si>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</si>
  <si>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</si>
  <si>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</si>
  <si>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</si>
  <si>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</si>
  <si>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</si>
  <si>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</si>
  <si>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</si>
  <si>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</si>
  <si>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</si>
  <si>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</si>
  <si>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</si>
  <si>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</si>
  <si>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</si>
  <si>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</si>
  <si>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</si>
  <si>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</si>
  <si>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</si>
  <si>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</si>
  <si>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</si>
  <si>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</si>
  <si>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</si>
  <si>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</si>
  <si>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</si>
  <si>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</si>
  <si>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</si>
  <si>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</si>
  <si>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</si>
  <si>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</si>
  <si>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</si>
  <si>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</si>
  <si>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</si>
  <si>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</si>
  <si>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</si>
  <si>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</si>
  <si>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</si>
  <si>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</si>
  <si>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</si>
  <si>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</si>
  <si>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</si>
  <si>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</si>
  <si>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</si>
  <si>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</si>
  <si>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</si>
  <si>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</si>
  <si>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</si>
  <si>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</si>
  <si>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</si>
  <si>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</si>
  <si>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</si>
  <si>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</si>
  <si>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</si>
  <si>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</si>
  <si>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</si>
  <si>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</si>
  <si>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</si>
  <si>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</si>
  <si>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</si>
  <si>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</si>
  <si>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</si>
  <si>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</si>
  <si>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</si>
  <si>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</si>
  <si>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</si>
  <si>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</si>
  <si>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</si>
  <si>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</si>
  <si>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</si>
  <si>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</si>
  <si>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</si>
  <si>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</si>
  <si>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</si>
  <si>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</si>
  <si>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</si>
  <si>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</si>
  <si>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</si>
  <si>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</si>
  <si>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</si>
  <si>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</si>
  <si>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</si>
  <si>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</si>
  <si>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</si>
  <si>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</si>
  <si>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</si>
  <si>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</si>
  <si>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</si>
  <si>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</si>
  <si>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</si>
  <si>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</si>
  <si>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</si>
  <si>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</si>
  <si>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</si>
  <si>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</si>
  <si>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</si>
  <si>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</si>
  <si>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</si>
  <si>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</si>
  <si>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</si>
  <si>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</si>
  <si>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</si>
  <si>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</si>
  <si>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</si>
  <si>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</si>
  <si>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</si>
  <si>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</si>
  <si>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</si>
  <si>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</si>
  <si>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</si>
  <si>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</si>
  <si>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</si>
  <si>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</si>
  <si>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</si>
  <si>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</si>
  <si>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</si>
  <si>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</si>
  <si>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</si>
  <si>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</si>
  <si>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</si>
  <si>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</si>
  <si>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</si>
  <si>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</si>
  <si>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</si>
  <si>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</si>
  <si>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</si>
  <si>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</si>
  <si>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</si>
  <si>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</si>
  <si>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</si>
  <si>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</si>
  <si>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</si>
  <si>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</si>
  <si>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</si>
  <si>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</si>
  <si>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</si>
  <si>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</si>
  <si>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</si>
  <si>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</si>
  <si>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</si>
  <si>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</si>
  <si>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</si>
  <si>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</si>
  <si>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</si>
  <si>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</si>
  <si>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</si>
  <si>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</si>
  <si>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</si>
  <si>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</si>
  <si>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</si>
  <si>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</si>
  <si>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</si>
  <si>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</si>
  <si>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</si>
  <si>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</si>
  <si>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</si>
  <si>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</si>
  <si>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</si>
  <si>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</si>
  <si>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</si>
  <si>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</si>
  <si>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</si>
  <si>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</si>
  <si>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</si>
  <si>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</si>
  <si>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</si>
  <si>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</si>
  <si>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</si>
  <si>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</si>
  <si>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</si>
  <si>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</si>
  <si>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</si>
  <si>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</si>
  <si>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</si>
  <si>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</si>
  <si>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</si>
  <si>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</si>
  <si>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</si>
  <si>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</si>
  <si>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</si>
  <si>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</si>
  <si>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</si>
  <si>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</si>
  <si>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</si>
  <si>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</si>
  <si>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</si>
  <si>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</si>
  <si>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</si>
  <si>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</si>
  <si>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</si>
  <si>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</si>
  <si>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</si>
  <si>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</si>
  <si>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</si>
  <si>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</si>
  <si>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</si>
  <si>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</si>
  <si>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</si>
  <si>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</si>
  <si>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</si>
  <si>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</si>
  <si>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</si>
  <si>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</si>
  <si>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</si>
  <si>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</si>
  <si>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</si>
  <si>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</si>
  <si>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</si>
  <si>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</si>
  <si>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</si>
  <si>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</si>
  <si>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</si>
  <si>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</si>
  <si>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</si>
  <si>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</si>
  <si>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</si>
  <si>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</si>
  <si>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</si>
  <si>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</si>
  <si>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</si>
  <si>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</si>
  <si>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</si>
  <si>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</si>
  <si>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</si>
  <si>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</si>
  <si>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</si>
  <si>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</si>
  <si>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</si>
  <si>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</si>
  <si>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</si>
  <si>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</si>
  <si>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</si>
  <si>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</si>
  <si>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</si>
  <si>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</si>
  <si>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</si>
  <si>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</si>
  <si>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</si>
  <si>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</si>
  <si>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</si>
  <si>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</si>
  <si>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</si>
  <si>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</si>
  <si>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</si>
  <si>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</si>
  <si>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</si>
  <si>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</si>
  <si>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</si>
  <si>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</si>
  <si>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</si>
  <si>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</si>
  <si>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</si>
  <si>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</si>
  <si>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</si>
  <si>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</si>
  <si>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</si>
  <si>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</si>
  <si>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</si>
  <si>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</si>
  <si>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</si>
  <si>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</si>
  <si>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</si>
  <si>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</si>
  <si>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</si>
  <si>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</si>
  <si>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</si>
  <si>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</si>
  <si>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</si>
  <si>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</si>
  <si>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</si>
  <si>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</si>
  <si>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</si>
  <si>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</si>
  <si>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</si>
  <si>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</si>
  <si>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</si>
  <si>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</si>
  <si>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</si>
  <si>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</si>
  <si>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</si>
  <si>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</si>
  <si>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</si>
  <si>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</si>
  <si>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</si>
  <si>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</si>
  <si>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</si>
  <si>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</si>
  <si>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</si>
  <si>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</si>
  <si>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</si>
  <si>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</si>
  <si>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</si>
  <si>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</si>
  <si>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</si>
  <si>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</si>
  <si>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</si>
  <si>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</si>
  <si>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</si>
  <si>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</si>
  <si>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</si>
  <si>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</si>
  <si>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</si>
  <si>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</si>
  <si>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</si>
  <si>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</si>
  <si>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</si>
  <si>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</si>
  <si>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</si>
  <si>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</si>
  <si>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</si>
  <si>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</si>
  <si>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</si>
  <si>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</si>
  <si>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</si>
  <si>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</si>
  <si>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</si>
  <si>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</si>
  <si>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</si>
  <si>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</si>
  <si>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</si>
  <si>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</si>
  <si>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</si>
  <si>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</si>
  <si>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</si>
  <si>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</si>
  <si>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</si>
  <si>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</si>
  <si>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</si>
  <si>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</si>
  <si>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</si>
  <si>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</si>
  <si>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</si>
  <si>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</si>
  <si>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</si>
  <si>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</si>
  <si>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</si>
  <si>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</si>
  <si>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</si>
  <si>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</si>
  <si>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</si>
  <si>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</si>
  <si>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</si>
  <si>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</si>
  <si>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</si>
  <si>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</si>
  <si>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</si>
  <si>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</si>
  <si>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</si>
  <si>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</si>
  <si>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</si>
  <si>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</si>
  <si>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</si>
  <si>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</si>
  <si>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</si>
  <si>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</si>
  <si>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</si>
  <si>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</si>
  <si>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</si>
  <si>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</si>
  <si>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</si>
  <si>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</si>
  <si>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</si>
  <si>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</si>
  <si>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</si>
  <si>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</si>
  <si>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</si>
  <si>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</si>
  <si>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</si>
  <si>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</si>
  <si>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</si>
  <si>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</si>
  <si>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</si>
  <si>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</si>
  <si>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</si>
  <si>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</si>
  <si>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</si>
  <si>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</si>
  <si>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</si>
  <si>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</si>
  <si>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</si>
  <si>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</si>
  <si>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</si>
  <si>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</si>
  <si>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</si>
  <si>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</si>
  <si>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</si>
  <si>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</si>
  <si>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</si>
  <si>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</si>
  <si>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</si>
  <si>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</si>
  <si>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</si>
  <si>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</si>
  <si>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</si>
  <si>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</si>
  <si>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</si>
  <si>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</si>
  <si>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</si>
  <si>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</si>
  <si>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</si>
  <si>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</si>
  <si>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</si>
  <si>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</si>
  <si>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</si>
  <si>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</si>
  <si>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</si>
  <si>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</si>
  <si>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</si>
  <si>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</si>
  <si>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</si>
  <si>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</si>
  <si>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</si>
  <si>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</si>
  <si>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</si>
  <si>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</si>
  <si>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</si>
  <si>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</si>
  <si>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</si>
  <si>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</si>
  <si>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</si>
  <si>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</si>
  <si>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</si>
  <si>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</si>
  <si>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</si>
  <si>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</si>
  <si>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</si>
  <si>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</si>
  <si>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</si>
  <si>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</si>
  <si>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</si>
  <si>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</si>
  <si>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</si>
  <si>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</si>
  <si>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</si>
  <si>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</si>
  <si>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</si>
  <si>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</si>
  <si>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</si>
  <si>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</si>
  <si>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</si>
  <si>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</si>
  <si>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</si>
  <si>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</si>
  <si>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</si>
  <si>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</si>
  <si>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</si>
  <si>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</si>
  <si>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</si>
  <si>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</si>
  <si>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</si>
  <si>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</si>
  <si>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</si>
  <si>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</si>
  <si>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</si>
  <si>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</si>
  <si>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</si>
  <si>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</si>
  <si>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</si>
  <si>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</si>
  <si>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</si>
  <si>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</si>
  <si>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</si>
  <si>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</si>
  <si>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</si>
  <si>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</si>
  <si>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</si>
  <si>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</si>
  <si>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</si>
  <si>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</si>
  <si>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</si>
  <si>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</si>
  <si>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</si>
  <si>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</si>
  <si>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</si>
  <si>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</si>
  <si>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</si>
  <si>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</si>
  <si>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</si>
  <si>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</si>
  <si>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</si>
  <si>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</si>
  <si>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</si>
  <si>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</si>
  <si>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</si>
  <si>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</si>
  <si>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</si>
  <si>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</si>
  <si>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</si>
  <si>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</si>
  <si>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</si>
  <si>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</si>
  <si>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</si>
  <si>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</si>
  <si>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</si>
  <si>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</si>
  <si>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</si>
  <si>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</si>
  <si>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</si>
  <si>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</si>
  <si>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</si>
  <si>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</si>
  <si>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</si>
  <si>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</si>
  <si>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</si>
  <si>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</si>
  <si>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</si>
  <si>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</si>
  <si>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</si>
  <si>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</si>
  <si>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</si>
  <si>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</si>
  <si>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</si>
  <si>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</si>
  <si>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</si>
  <si>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</si>
  <si>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</si>
  <si>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</si>
  <si>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</si>
  <si>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</si>
  <si>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</si>
  <si>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</si>
  <si>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</si>
  <si>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</si>
  <si>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</si>
  <si>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</si>
  <si>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</si>
  <si>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</si>
  <si>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</si>
  <si>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</si>
  <si>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</si>
  <si>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</si>
  <si>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</si>
  <si>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</si>
  <si>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</si>
  <si>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</si>
  <si>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</si>
  <si>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</si>
  <si>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</si>
  <si>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</si>
  <si>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</si>
  <si>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</si>
  <si>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</si>
  <si>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</si>
  <si>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</si>
  <si>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</si>
  <si>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</si>
  <si>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</si>
  <si>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</si>
  <si>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</si>
  <si>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</si>
  <si>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</si>
  <si>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</si>
  <si>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</si>
  <si>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</si>
  <si>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</si>
  <si>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</si>
  <si>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</si>
  <si>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</si>
  <si>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</si>
  <si>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</si>
  <si>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</si>
  <si>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</si>
  <si>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</si>
  <si>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</si>
  <si>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</si>
  <si>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</si>
  <si>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</si>
  <si>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</si>
  <si>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</si>
  <si>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</si>
  <si>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</si>
  <si>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</si>
  <si>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</si>
  <si>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</si>
  <si>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</si>
  <si>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</si>
  <si>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</si>
  <si>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</si>
  <si>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</si>
  <si>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</si>
  <si>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</si>
  <si>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</si>
  <si>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</si>
  <si>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</si>
  <si>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</si>
  <si>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</si>
  <si>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</si>
  <si>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</si>
  <si>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</si>
  <si>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</si>
  <si>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</si>
  <si>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</si>
  <si>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</si>
  <si>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</si>
  <si>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</si>
  <si>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</si>
  <si>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</si>
  <si>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</si>
  <si>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</si>
  <si>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</si>
  <si>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</si>
  <si>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</si>
  <si>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</si>
  <si>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</si>
  <si>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</si>
  <si>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</si>
  <si>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</si>
  <si>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</si>
  <si>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</si>
  <si>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</si>
  <si>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</si>
  <si>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</si>
  <si>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</si>
  <si>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</si>
  <si>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</si>
  <si>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</si>
  <si>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</si>
  <si>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</si>
  <si>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</si>
  <si>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</si>
  <si>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</si>
  <si>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</si>
  <si>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</si>
  <si>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</si>
  <si>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</si>
  <si>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</si>
  <si>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</si>
  <si>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</si>
  <si>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</si>
  <si>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</si>
  <si>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</si>
  <si>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</si>
  <si>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</si>
  <si>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</si>
  <si>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</si>
  <si>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</si>
  <si>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</si>
  <si>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</si>
  <si>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</si>
  <si>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</si>
  <si>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</si>
  <si>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</si>
  <si>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</si>
  <si>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</si>
  <si>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</si>
  <si>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</si>
  <si>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</si>
  <si>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</si>
  <si>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</si>
  <si>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</si>
  <si>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</si>
  <si>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</si>
  <si>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</si>
  <si>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</si>
  <si>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</si>
  <si>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</si>
  <si>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</si>
  <si>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</si>
  <si>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</si>
  <si>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</si>
  <si>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</si>
  <si>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</si>
  <si>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</si>
  <si>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</si>
  <si>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</si>
  <si>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</si>
  <si>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</si>
  <si>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</si>
  <si>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</si>
  <si>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</si>
  <si>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</si>
  <si>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</si>
  <si>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</si>
  <si>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</si>
  <si>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</si>
  <si>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</si>
  <si>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</si>
  <si>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</si>
  <si>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</si>
  <si>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</si>
  <si>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</si>
  <si>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</si>
  <si>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</si>
  <si>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</si>
  <si>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</si>
  <si>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</si>
  <si>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</si>
  <si>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</si>
  <si>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</si>
  <si>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</si>
  <si>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</si>
  <si>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</si>
  <si>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</si>
  <si>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</si>
  <si>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</si>
  <si>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</si>
  <si>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</si>
  <si>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</si>
  <si>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</si>
  <si>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</si>
  <si>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</si>
  <si>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</si>
  <si>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</si>
  <si>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</si>
  <si>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</si>
  <si>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</si>
  <si>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</si>
  <si>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</si>
  <si>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</si>
  <si>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</si>
  <si>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</si>
  <si>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</si>
  <si>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</si>
  <si>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</si>
  <si>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</si>
  <si>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</si>
  <si>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</si>
  <si>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</si>
  <si>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</si>
  <si>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</si>
  <si>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</si>
  <si>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</si>
  <si>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</si>
  <si>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</si>
  <si>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</si>
  <si>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</si>
  <si>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</si>
  <si>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</si>
  <si>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</si>
  <si>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</si>
  <si>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</si>
  <si>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</si>
  <si>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</si>
  <si>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</si>
  <si>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</si>
  <si>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</si>
  <si>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</si>
  <si>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</si>
  <si>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</si>
  <si>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</si>
  <si>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</si>
  <si>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</si>
  <si>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</si>
  <si>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</si>
  <si>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</si>
  <si>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</si>
  <si>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</si>
  <si>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</si>
  <si>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</si>
  <si>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</si>
  <si>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</si>
  <si>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</si>
  <si>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</si>
  <si>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</si>
  <si>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</si>
  <si>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</si>
  <si>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</si>
  <si>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</si>
  <si>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</si>
  <si>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</si>
  <si>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</si>
  <si>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</si>
  <si>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</si>
  <si>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</si>
  <si>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</si>
  <si>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</si>
  <si>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</si>
  <si>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</si>
  <si>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</si>
  <si>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</si>
  <si>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</si>
  <si>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</si>
  <si>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</si>
  <si>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</si>
  <si>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</si>
  <si>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</si>
  <si>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</si>
  <si>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</si>
  <si>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</si>
  <si>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</si>
  <si>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</si>
  <si>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</si>
  <si>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</si>
  <si>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</si>
  <si>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</si>
  <si>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</si>
  <si>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</si>
  <si>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</si>
  <si>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</si>
  <si>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</si>
  <si>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</si>
  <si>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</si>
  <si>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</si>
  <si>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</si>
  <si>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</si>
  <si>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</si>
  <si>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</si>
  <si>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</si>
  <si>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</si>
  <si>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</si>
  <si>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</si>
  <si>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</si>
  <si>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</si>
  <si>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</si>
  <si>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</si>
  <si>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</si>
  <si>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</si>
  <si>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</si>
  <si>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</si>
  <si>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</si>
  <si>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</si>
  <si>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</si>
  <si>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</si>
  <si>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</si>
  <si>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</si>
  <si>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</si>
  <si>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</si>
  <si>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</si>
  <si>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</si>
  <si>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</si>
  <si>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</si>
  <si>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</si>
  <si>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</si>
  <si>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</si>
  <si>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</si>
  <si>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</si>
  <si>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</si>
  <si>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</si>
  <si>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</si>
  <si>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</si>
  <si>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</si>
  <si>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</si>
  <si>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</si>
  <si>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</si>
  <si>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</si>
  <si>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</si>
  <si>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</si>
  <si>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</si>
  <si>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</si>
  <si>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</si>
  <si>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</si>
  <si>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</si>
  <si>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</si>
  <si>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</si>
  <si>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</si>
  <si>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</si>
  <si>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</si>
  <si>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</si>
  <si>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</si>
  <si>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</si>
  <si>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</si>
  <si>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</si>
  <si>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</si>
  <si>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</si>
  <si>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</si>
  <si>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</si>
  <si>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</si>
  <si>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</si>
  <si>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</si>
  <si>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</si>
  <si>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</si>
  <si>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</si>
  <si>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</si>
  <si>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</si>
  <si>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</si>
  <si>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</si>
  <si>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</si>
  <si>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</si>
  <si>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</si>
  <si>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</si>
  <si>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</si>
  <si>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</si>
  <si>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</si>
  <si>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</si>
  <si>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</si>
  <si>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</si>
  <si>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</si>
  <si>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</si>
  <si>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</si>
  <si>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</si>
  <si>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</si>
  <si>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</si>
  <si>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</si>
  <si>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</si>
  <si>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</si>
  <si>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</si>
  <si>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</si>
  <si>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</si>
  <si>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</si>
  <si>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</si>
  <si>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</si>
  <si>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</si>
  <si>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</si>
  <si>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</si>
  <si>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</si>
  <si>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</si>
  <si>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</si>
  <si>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</si>
  <si>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</si>
  <si>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</si>
  <si>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</si>
  <si>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</si>
  <si>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</si>
  <si>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</si>
  <si>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</si>
  <si>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</si>
  <si>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</si>
  <si>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</si>
  <si>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</si>
  <si>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</si>
  <si>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</si>
  <si>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</si>
  <si>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</si>
  <si>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</si>
  <si>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</si>
  <si>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</si>
  <si>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</si>
  <si>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</si>
  <si>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</si>
  <si>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</si>
  <si>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</si>
  <si>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</si>
  <si>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</si>
  <si>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</si>
  <si>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</si>
  <si>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</si>
  <si>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</si>
  <si>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</si>
  <si>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</si>
  <si>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</si>
  <si>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</si>
  <si>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</si>
  <si>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</si>
  <si>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</si>
  <si>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</si>
  <si>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</si>
  <si>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</si>
  <si>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</si>
  <si>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</si>
  <si>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</si>
  <si>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</si>
  <si>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</si>
  <si>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</si>
  <si>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</si>
  <si>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</si>
  <si>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</si>
  <si>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</si>
  <si>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</si>
  <si>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</si>
  <si>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</si>
  <si>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</si>
  <si>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</si>
  <si>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</si>
  <si>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</si>
  <si>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</si>
  <si>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</si>
  <si>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</si>
  <si>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</si>
  <si>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</si>
  <si>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</si>
  <si>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</si>
  <si>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</si>
  <si>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</si>
  <si>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</si>
  <si>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</si>
  <si>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</si>
  <si>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</si>
  <si>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</si>
  <si>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</si>
  <si>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</si>
  <si>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</si>
  <si>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</si>
  <si>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</si>
  <si>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</si>
  <si>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</si>
  <si>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</si>
  <si>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</si>
  <si>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</si>
  <si>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</si>
  <si>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</si>
  <si>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</si>
  <si>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</si>
  <si>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</si>
  <si>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</si>
  <si>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</si>
  <si>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</si>
  <si>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</si>
  <si>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</si>
  <si>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</si>
  <si>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</si>
  <si>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</si>
  <si>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</si>
  <si>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</si>
  <si>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</si>
  <si>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</si>
  <si>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</si>
  <si>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</si>
  <si>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</si>
  <si>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</si>
  <si>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</si>
  <si>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</si>
  <si>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</si>
  <si>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</si>
  <si>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</si>
  <si>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</si>
  <si>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</si>
  <si>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</si>
  <si>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</si>
  <si>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</si>
  <si>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</si>
  <si>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</si>
  <si>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</si>
  <si>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</si>
  <si>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</si>
  <si>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</si>
  <si>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</si>
  <si>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</si>
  <si>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</si>
  <si>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</si>
  <si>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</si>
  <si>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</si>
  <si>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</si>
  <si>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</si>
  <si>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</si>
  <si>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</si>
  <si>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</si>
  <si>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</si>
  <si>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</si>
  <si>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</si>
  <si>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</si>
  <si>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</si>
  <si>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</si>
  <si>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</si>
  <si>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</si>
  <si>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</si>
  <si>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</si>
  <si>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</si>
  <si>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</si>
  <si>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</si>
  <si>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</si>
  <si>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</si>
  <si>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</si>
  <si>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</si>
  <si>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</si>
  <si>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</si>
  <si>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</si>
  <si>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</si>
  <si>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</si>
  <si>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</si>
  <si>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</si>
  <si>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</si>
  <si>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</si>
  <si>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</si>
  <si>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</si>
  <si>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</si>
  <si>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</si>
  <si>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</si>
  <si>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</si>
  <si>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</si>
  <si>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</si>
  <si>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</si>
  <si>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</si>
  <si>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</si>
  <si>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</si>
  <si>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</si>
  <si>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</si>
  <si>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</si>
  <si>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</si>
  <si>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</si>
  <si>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</si>
  <si>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</si>
  <si>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</si>
  <si>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</si>
  <si>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</si>
  <si>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</si>
  <si>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</si>
  <si>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</si>
  <si>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</si>
  <si>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</si>
  <si>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</si>
  <si>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</si>
  <si>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</si>
  <si>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</si>
  <si>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</si>
  <si>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</si>
  <si>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</si>
  <si>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</si>
  <si>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</si>
  <si>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</si>
  <si>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</si>
  <si>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</si>
  <si>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</si>
  <si>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</si>
  <si>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</si>
  <si>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</si>
  <si>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</si>
  <si>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</si>
  <si>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</si>
  <si>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</si>
  <si>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</si>
  <si>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</si>
  <si>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</si>
  <si>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</si>
  <si>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</si>
  <si>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</si>
  <si>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</si>
  <si>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</si>
  <si>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</si>
  <si>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</si>
  <si>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</si>
  <si>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</si>
  <si>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</si>
  <si>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</si>
  <si>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</si>
  <si>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</si>
  <si>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</si>
  <si>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</si>
  <si>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</si>
  <si>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</si>
  <si>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</si>
  <si>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</si>
  <si>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</si>
  <si>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</si>
  <si>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</si>
  <si>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</si>
  <si>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</si>
  <si>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</si>
  <si>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</si>
  <si>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</si>
  <si>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</si>
  <si>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</si>
  <si>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</si>
  <si>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</si>
  <si>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</si>
  <si>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</si>
  <si>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</si>
  <si>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</si>
  <si>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</si>
  <si>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</si>
  <si>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</si>
  <si>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</si>
  <si>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</si>
  <si>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</si>
  <si>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</si>
  <si>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</si>
  <si>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</si>
  <si>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</si>
  <si>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</si>
  <si>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</si>
  <si>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</si>
  <si>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</si>
  <si>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</si>
  <si>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</si>
  <si>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</si>
  <si>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</si>
  <si>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</si>
  <si>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</si>
  <si>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</si>
  <si>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</si>
  <si>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</si>
  <si>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</si>
  <si>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</si>
  <si>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</si>
  <si>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</si>
  <si>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</si>
  <si>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</si>
  <si>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</si>
  <si>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</si>
  <si>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</si>
  <si>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</si>
  <si>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</si>
  <si>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</si>
  <si>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</si>
  <si>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</si>
  <si>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</si>
  <si>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</si>
  <si>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</si>
  <si>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</si>
  <si>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</si>
  <si>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</si>
  <si>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</si>
  <si>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</si>
  <si>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</si>
  <si>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</si>
  <si>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</si>
  <si>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</si>
  <si>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</si>
  <si>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</si>
  <si>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</si>
  <si>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</si>
  <si>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</si>
  <si>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</si>
  <si>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</si>
  <si>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</si>
  <si>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</si>
  <si>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</si>
  <si>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</si>
  <si>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</si>
  <si>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</si>
  <si>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</si>
  <si>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</si>
  <si>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</si>
  <si>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</si>
  <si>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</si>
  <si>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</si>
  <si>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</si>
  <si>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</si>
  <si>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</si>
  <si>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</si>
  <si>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</si>
  <si>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</si>
  <si>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</si>
  <si>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</si>
  <si>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</si>
  <si>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</si>
  <si>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</si>
  <si>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</si>
  <si>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</si>
  <si>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</si>
  <si>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</si>
  <si>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</si>
  <si>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</si>
  <si>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</si>
  <si>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</si>
  <si>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</si>
  <si>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</si>
  <si>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</si>
  <si>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</si>
  <si>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</si>
  <si>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</si>
  <si>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</si>
  <si>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</si>
  <si>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</si>
  <si>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</si>
  <si>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</si>
  <si>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</si>
  <si>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</si>
  <si>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</si>
  <si>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</si>
  <si>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</si>
  <si>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</si>
  <si>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</si>
  <si>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</si>
  <si>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</si>
  <si>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</si>
  <si>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</si>
  <si>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</si>
  <si>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</si>
  <si>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</si>
  <si>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</si>
  <si>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</si>
  <si>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</si>
  <si>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</si>
  <si>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</si>
  <si>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</si>
  <si>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</si>
  <si>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</si>
  <si>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</si>
  <si>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</si>
  <si>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</si>
  <si>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</si>
  <si>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</si>
  <si>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</si>
  <si>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</si>
  <si>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</si>
  <si>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</si>
  <si>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</si>
  <si>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</si>
  <si>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</si>
  <si>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</si>
  <si>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</si>
  <si>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</si>
  <si>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</si>
  <si>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</si>
  <si>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</si>
  <si>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</si>
  <si>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</si>
  <si>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</si>
  <si>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</si>
  <si>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</si>
  <si>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</si>
  <si>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</si>
  <si>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</si>
  <si>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</si>
  <si>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</si>
  <si>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</si>
  <si>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</si>
  <si>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</si>
  <si>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</si>
  <si>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</si>
  <si>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</si>
  <si>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</si>
  <si>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</si>
  <si>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</si>
  <si>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</si>
  <si>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</si>
  <si>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</si>
  <si>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</si>
  <si>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</si>
  <si>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</si>
  <si>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</si>
  <si>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</si>
  <si>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</si>
  <si>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</si>
  <si>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</si>
  <si>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</si>
  <si>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</si>
  <si>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</si>
  <si>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</si>
  <si>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</si>
  <si>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</si>
  <si>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</si>
  <si>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</si>
  <si>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</si>
  <si>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</si>
  <si>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</si>
  <si>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</si>
  <si>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</si>
  <si>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</si>
  <si>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</si>
  <si>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</si>
  <si>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</si>
  <si>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</si>
  <si>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</si>
  <si>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</si>
  <si>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</si>
  <si>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</si>
  <si>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</si>
  <si>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</si>
  <si>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</si>
  <si>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</si>
  <si>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</si>
  <si>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</si>
  <si>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</si>
  <si>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</si>
  <si>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</si>
  <si>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</si>
  <si>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</si>
  <si>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</si>
  <si>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</si>
  <si>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</si>
  <si>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</si>
  <si>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</si>
  <si>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</si>
  <si>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</si>
  <si>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</si>
  <si>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</si>
  <si>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</si>
  <si>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</si>
  <si>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</si>
  <si>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</si>
  <si>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</si>
  <si>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</si>
  <si>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</si>
  <si>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</si>
  <si>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</si>
  <si>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</si>
  <si>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</si>
  <si>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</si>
  <si>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</si>
  <si>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</si>
  <si>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</si>
  <si>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</si>
  <si>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</si>
  <si>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</si>
  <si>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</si>
  <si>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</si>
  <si>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</si>
  <si>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</si>
  <si>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</si>
  <si>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</si>
  <si>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</si>
  <si>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</si>
  <si>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</si>
  <si>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</si>
  <si>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</si>
  <si>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</si>
  <si>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</si>
  <si>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</si>
  <si>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</si>
  <si>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</si>
  <si>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</si>
  <si>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</si>
  <si>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</si>
  <si>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</si>
  <si>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</si>
  <si>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</si>
  <si>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</si>
  <si>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</si>
  <si>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</si>
  <si>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</si>
  <si>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</si>
  <si>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</si>
  <si>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</si>
  <si>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</si>
  <si>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</si>
  <si>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</si>
  <si>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</si>
  <si>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</si>
  <si>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</si>
  <si>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</si>
  <si>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</si>
  <si>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</si>
  <si>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</si>
  <si>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</si>
  <si>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</si>
  <si>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</si>
  <si>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</si>
  <si>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</si>
  <si>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</si>
  <si>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</si>
  <si>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</si>
  <si>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</si>
  <si>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</si>
  <si>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</si>
  <si>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</si>
  <si>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</si>
  <si>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</si>
  <si>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</si>
  <si>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</si>
  <si>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</si>
  <si>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</si>
  <si>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</si>
  <si>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</si>
  <si>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</si>
  <si>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</si>
  <si>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</si>
  <si>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</si>
  <si>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</si>
  <si>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</si>
  <si>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</si>
  <si>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</si>
  <si>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</si>
  <si>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</si>
  <si>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</si>
  <si>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</si>
  <si>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</si>
  <si>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</si>
  <si>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</si>
  <si>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</si>
  <si>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</si>
  <si>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</si>
  <si>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</si>
  <si>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</si>
  <si>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</si>
  <si>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</si>
  <si>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</si>
  <si>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</si>
  <si>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</si>
  <si>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</si>
  <si>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</si>
  <si>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</si>
  <si>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</si>
  <si>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</si>
  <si>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</si>
  <si>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</si>
  <si>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</si>
  <si>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</si>
  <si>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</si>
  <si>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</si>
  <si>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</si>
  <si>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</si>
  <si>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</si>
  <si>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</si>
  <si>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</si>
  <si>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</si>
  <si>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</si>
  <si>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</si>
  <si>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</si>
  <si>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</si>
  <si>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</si>
  <si>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</si>
  <si>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</si>
  <si>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</si>
  <si>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</si>
  <si>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</si>
  <si>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</si>
  <si>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</si>
  <si>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</si>
  <si>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</si>
  <si>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</si>
  <si>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</si>
  <si>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</si>
  <si>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</si>
  <si>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</si>
  <si>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</si>
  <si>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</si>
  <si>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</si>
  <si>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</si>
  <si>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</si>
  <si>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</si>
  <si>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</si>
  <si>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</si>
  <si>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</si>
  <si>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</si>
  <si>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</si>
  <si>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</si>
  <si>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</si>
  <si>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</si>
  <si>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</si>
  <si>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</si>
  <si>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</si>
  <si>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</si>
  <si>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</si>
  <si>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</si>
  <si>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</si>
  <si>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</si>
  <si>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</si>
  <si>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</si>
  <si>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</si>
  <si>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</si>
  <si>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</si>
  <si>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</si>
  <si>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</si>
  <si>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</si>
  <si>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</si>
  <si>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</si>
  <si>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</si>
  <si>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</si>
  <si>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</si>
  <si>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</si>
  <si>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</si>
  <si>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</si>
  <si>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</si>
  <si>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</si>
  <si>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</si>
  <si>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</si>
  <si>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</si>
  <si>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</si>
  <si>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</si>
  <si>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</si>
  <si>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</si>
  <si>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</si>
  <si>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</si>
  <si>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</si>
  <si>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</si>
  <si>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</si>
  <si>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</si>
  <si>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</si>
  <si>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</si>
  <si>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</si>
  <si>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</si>
  <si>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</si>
  <si>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</si>
  <si>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</si>
  <si>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</si>
  <si>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</si>
  <si>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</si>
  <si>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</si>
  <si>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</si>
  <si>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</si>
  <si>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</si>
  <si>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</si>
  <si>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</si>
  <si>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</si>
  <si>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</si>
  <si>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</si>
  <si>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</si>
  <si>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</si>
  <si>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</si>
  <si>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</si>
  <si>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</si>
  <si>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</si>
  <si>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</si>
  <si>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</si>
  <si>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</si>
  <si>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</si>
  <si>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</si>
  <si>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</si>
  <si>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</si>
  <si>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</si>
  <si>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</si>
  <si>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</si>
  <si>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</si>
  <si>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</si>
  <si>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</si>
  <si>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</si>
  <si>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</si>
  <si>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</si>
  <si>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</si>
  <si>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</si>
  <si>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</si>
  <si>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</si>
  <si>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</si>
  <si>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</si>
  <si>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</si>
  <si>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</si>
  <si>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</si>
  <si>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</si>
  <si>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</si>
  <si>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</si>
  <si>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</si>
  <si>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</si>
  <si>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</si>
  <si>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</si>
  <si>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</si>
  <si>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</si>
  <si>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</si>
  <si>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</si>
  <si>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</si>
  <si>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</si>
  <si>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</si>
  <si>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</si>
  <si>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</si>
  <si>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</si>
  <si>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</si>
  <si>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</si>
  <si>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</si>
  <si>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</si>
  <si>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</si>
  <si>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</si>
  <si>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</si>
  <si>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</si>
  <si>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</si>
  <si>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</si>
  <si>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</si>
  <si>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</si>
  <si>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</si>
  <si>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</si>
  <si>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</si>
  <si>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</si>
  <si>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</si>
  <si>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</si>
  <si>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</si>
  <si>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</si>
  <si>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</si>
  <si>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</si>
  <si>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</si>
  <si>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</si>
  <si>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</si>
  <si>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</si>
  <si>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</si>
  <si>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</si>
  <si>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</si>
  <si>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</si>
  <si>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</si>
  <si>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</si>
  <si>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</si>
  <si>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</si>
  <si>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</si>
  <si>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</si>
  <si>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</si>
  <si>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</si>
  <si>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</si>
  <si>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</si>
  <si>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</si>
  <si>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</si>
  <si>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</si>
  <si>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</si>
  <si>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</si>
  <si>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</si>
  <si>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</si>
  <si>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</si>
  <si>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</si>
  <si>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</si>
  <si>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</si>
  <si>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</si>
  <si>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</si>
  <si>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</si>
  <si>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</si>
  <si>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</si>
  <si>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</si>
  <si>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</si>
  <si>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</si>
  <si>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</si>
  <si>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</si>
  <si>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</si>
  <si>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</si>
  <si>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</si>
  <si>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</si>
  <si>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</si>
  <si>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</si>
  <si>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</si>
  <si>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</si>
  <si>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</si>
  <si>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</si>
  <si>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</si>
  <si>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</si>
  <si>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</si>
  <si>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</si>
  <si>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</si>
  <si>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</si>
  <si>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</si>
  <si>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</si>
  <si>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</si>
  <si>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</si>
  <si>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</si>
  <si>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</si>
  <si>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</si>
  <si>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</si>
  <si>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</si>
  <si>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</si>
  <si>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</si>
  <si>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</si>
  <si>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</si>
  <si>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</si>
  <si>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</si>
  <si>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</si>
  <si>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</si>
  <si>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</si>
  <si>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</si>
  <si>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</si>
  <si>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</si>
  <si>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</si>
  <si>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</si>
  <si>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</si>
  <si>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</si>
  <si>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</si>
  <si>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</si>
  <si>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</si>
  <si>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</si>
  <si>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</si>
  <si>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</si>
  <si>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</si>
  <si>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</si>
  <si>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</si>
  <si>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</si>
  <si>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</si>
  <si>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</si>
  <si>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</si>
  <si>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</si>
  <si>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</si>
  <si>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</si>
  <si>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</si>
  <si>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</si>
  <si>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</si>
  <si>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</si>
  <si>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</si>
  <si>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</si>
  <si>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</si>
  <si>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</si>
  <si>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</si>
  <si>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</si>
  <si>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</si>
  <si>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</si>
  <si>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</si>
  <si>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</si>
  <si>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</si>
  <si>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</si>
  <si>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</si>
  <si>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</si>
  <si>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</si>
  <si>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</si>
  <si>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</si>
  <si>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</si>
  <si>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</si>
  <si>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</si>
  <si>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</si>
  <si>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</si>
  <si>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</si>
  <si>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</si>
  <si>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</si>
  <si>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</si>
  <si>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</si>
  <si>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</si>
  <si>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</si>
  <si>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</si>
  <si>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</si>
  <si>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</si>
  <si>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</si>
  <si>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</si>
  <si>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</si>
  <si>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</si>
  <si>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</si>
  <si>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</si>
  <si>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</si>
  <si>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</si>
  <si>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</si>
  <si>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</si>
  <si>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</si>
  <si>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</si>
  <si>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</si>
  <si>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</si>
  <si>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</si>
  <si>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</si>
  <si>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</si>
  <si>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</si>
  <si>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</si>
  <si>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</si>
  <si>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</si>
  <si>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</si>
  <si>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</si>
  <si>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</si>
  <si>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</si>
  <si>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</si>
  <si>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</si>
  <si>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</si>
  <si>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</si>
  <si>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</si>
  <si>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</si>
  <si>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</si>
  <si>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</si>
  <si>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</si>
  <si>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</si>
  <si>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</si>
  <si>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</si>
  <si>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</si>
  <si>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</si>
  <si>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</si>
  <si>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</si>
  <si>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</si>
  <si>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</si>
  <si>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</si>
  <si>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</si>
  <si>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</si>
  <si>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</si>
  <si>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</si>
  <si>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</si>
  <si>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</si>
  <si>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</si>
  <si>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</si>
  <si>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</si>
  <si>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</si>
  <si>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</si>
  <si>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</si>
  <si>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</si>
  <si>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</si>
  <si>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</si>
  <si>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</si>
  <si>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</si>
  <si>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</si>
  <si>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</si>
  <si>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</si>
  <si>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</si>
  <si>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</si>
  <si>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</si>
  <si>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</si>
  <si>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</si>
  <si>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</si>
  <si>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</si>
  <si>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</si>
  <si>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</si>
  <si>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</si>
  <si>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</si>
  <si>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</si>
  <si>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</si>
  <si>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</si>
  <si>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</si>
  <si>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</si>
  <si>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</si>
  <si>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</si>
  <si>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</si>
  <si>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</si>
  <si>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</si>
  <si>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</si>
  <si>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</si>
  <si>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</si>
  <si>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</si>
  <si>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</si>
  <si>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</si>
  <si>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</si>
  <si>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</si>
  <si>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</si>
  <si>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</si>
  <si>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</si>
  <si>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</si>
  <si>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</si>
  <si>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</si>
  <si>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</si>
  <si>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</si>
  <si>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</si>
  <si>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</si>
  <si>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</si>
  <si>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</si>
  <si>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</si>
  <si>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</si>
  <si>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</si>
  <si>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</si>
  <si>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</si>
  <si>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</si>
  <si>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</si>
  <si>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</si>
  <si>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</si>
  <si>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</si>
  <si>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</si>
  <si>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</si>
  <si>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</si>
  <si>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</si>
  <si>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</si>
  <si>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</si>
  <si>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</si>
  <si>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</si>
  <si>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</si>
  <si>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</si>
  <si>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</si>
  <si>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</si>
  <si>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</si>
  <si>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</si>
  <si>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</si>
  <si>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</si>
  <si>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</si>
  <si>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</si>
  <si>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</si>
  <si>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</si>
  <si>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</si>
  <si>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</si>
  <si>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</si>
  <si>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</si>
  <si>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</si>
  <si>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</si>
  <si>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</si>
  <si>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</si>
  <si>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</si>
  <si>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</si>
  <si>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</si>
  <si>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</si>
  <si>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</si>
  <si>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</si>
  <si>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</si>
  <si>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</si>
  <si>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</si>
  <si>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</si>
  <si>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</si>
  <si>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</si>
  <si>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</si>
  <si>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</si>
  <si>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</si>
  <si>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</si>
  <si>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</si>
  <si>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</si>
  <si>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</si>
  <si>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</si>
  <si>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</si>
  <si>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</si>
  <si>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</si>
  <si>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</si>
  <si>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</si>
  <si>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</si>
  <si>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</si>
  <si>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</si>
  <si>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</si>
  <si>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</si>
  <si>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</si>
  <si>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</si>
  <si>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</si>
  <si>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</si>
  <si>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</si>
  <si>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</si>
  <si>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</si>
  <si>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</si>
  <si>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</si>
  <si>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</si>
  <si>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</si>
  <si>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</si>
  <si>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</si>
  <si>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</si>
  <si>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</si>
  <si>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</si>
  <si>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</si>
  <si>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</si>
  <si>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</si>
  <si>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</si>
  <si>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</si>
  <si>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</si>
  <si>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</si>
  <si>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</si>
  <si>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</si>
  <si>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</si>
  <si>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</si>
  <si>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</si>
  <si>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</si>
  <si>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</si>
  <si>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</si>
  <si>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</si>
  <si>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</si>
  <si>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</si>
  <si>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</si>
  <si>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</si>
  <si>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</si>
  <si>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</si>
  <si>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</si>
  <si>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</si>
  <si>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</si>
  <si>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</si>
  <si>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</si>
  <si>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</si>
  <si>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</si>
  <si>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</si>
  <si>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</si>
  <si>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</si>
  <si>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</si>
  <si>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</si>
  <si>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</si>
  <si>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</si>
  <si>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</si>
  <si>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</si>
  <si>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</si>
  <si>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</si>
  <si>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</si>
  <si>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</si>
  <si>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</si>
  <si>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</si>
  <si>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</si>
  <si>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</si>
  <si>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</si>
  <si>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</si>
  <si>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</si>
  <si>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</si>
  <si>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</si>
  <si>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</si>
  <si>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</si>
  <si>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</si>
  <si>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</si>
  <si>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</si>
  <si>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</si>
  <si>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</si>
  <si>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</si>
  <si>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</si>
  <si>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</si>
  <si>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</si>
  <si>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</si>
  <si>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</si>
  <si>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</si>
  <si>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</si>
  <si>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</si>
  <si>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</si>
  <si>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</si>
  <si>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</si>
  <si>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</si>
  <si>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</si>
  <si>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</si>
  <si>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</si>
  <si>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</si>
  <si>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</si>
  <si>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</si>
  <si>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</si>
  <si>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</si>
  <si>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</si>
  <si>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</si>
  <si>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</si>
  <si>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</si>
  <si>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</si>
  <si>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</si>
  <si>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</si>
  <si>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</si>
  <si>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</si>
  <si>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</si>
  <si>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</si>
  <si>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</si>
  <si>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</si>
  <si>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</si>
  <si>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</si>
  <si>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</si>
  <si>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</si>
  <si>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</si>
  <si>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</si>
  <si>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</si>
  <si>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</si>
  <si>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</si>
  <si>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</si>
  <si>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</si>
  <si>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</si>
  <si>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</si>
  <si>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</si>
  <si>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</si>
  <si>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</si>
  <si>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</si>
  <si>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</si>
  <si>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</si>
  <si>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</si>
  <si>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</si>
  <si>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</si>
  <si>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</si>
  <si>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</si>
  <si>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</si>
  <si>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</si>
  <si>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</si>
  <si>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</si>
  <si>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</si>
  <si>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</si>
  <si>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</si>
  <si>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</si>
  <si>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</si>
  <si>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</si>
  <si>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</si>
  <si>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</si>
  <si>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</si>
  <si>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</si>
  <si>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</si>
  <si>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</si>
  <si>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</si>
  <si>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</si>
  <si>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</si>
  <si>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</si>
  <si>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</si>
  <si>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</si>
  <si>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</si>
  <si>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</si>
  <si>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</si>
  <si>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</si>
  <si>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</si>
  <si>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</si>
  <si>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</si>
  <si>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</si>
  <si>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</si>
  <si>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</si>
  <si>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</si>
  <si>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</si>
  <si>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</si>
  <si>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</si>
  <si>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</si>
  <si>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</si>
  <si>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</si>
  <si>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</si>
  <si>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</si>
  <si>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</si>
  <si>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</si>
  <si>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</si>
  <si>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</si>
  <si>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</si>
  <si>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</si>
  <si>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</si>
  <si>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</si>
  <si>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</si>
  <si>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</si>
  <si>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</si>
  <si>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</si>
  <si>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</si>
  <si>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</si>
  <si>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</si>
  <si>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</si>
  <si>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</si>
  <si>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</si>
  <si>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</si>
  <si>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</si>
  <si>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</si>
  <si>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</si>
  <si>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</si>
  <si>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</si>
  <si>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</si>
  <si>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</si>
  <si>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</si>
  <si>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</si>
  <si>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</si>
  <si>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</si>
  <si>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</si>
  <si>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</si>
  <si>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</si>
  <si>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</si>
  <si>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</si>
  <si>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</si>
  <si>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</si>
  <si>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</si>
  <si>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</si>
  <si>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</si>
  <si>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</si>
  <si>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</si>
  <si>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</si>
  <si>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</si>
  <si>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</si>
  <si>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</si>
  <si>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</si>
  <si>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</si>
  <si>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</si>
  <si>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</si>
  <si>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</si>
  <si>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</si>
  <si>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</si>
  <si>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</si>
  <si>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</si>
  <si>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</si>
  <si>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</si>
  <si>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</si>
  <si>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</si>
  <si>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</si>
  <si>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</si>
  <si>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</si>
  <si>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</si>
  <si>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</si>
  <si>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</si>
  <si>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</si>
  <si>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</si>
  <si>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</si>
  <si>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</si>
  <si>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</si>
  <si>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</si>
  <si>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</si>
  <si>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</si>
  <si>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</si>
  <si>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</si>
  <si>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</si>
  <si>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</si>
  <si>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</si>
  <si>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</si>
  <si>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</si>
  <si>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</si>
  <si>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</si>
  <si>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</si>
  <si>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</si>
  <si>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</si>
  <si>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</si>
  <si>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</si>
  <si>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</si>
  <si>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</si>
  <si>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</si>
  <si>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</si>
  <si>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</si>
  <si>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</si>
  <si>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</si>
  <si>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</si>
  <si>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</si>
  <si>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</si>
  <si>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</si>
  <si>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</si>
  <si>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</si>
  <si>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</si>
  <si>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</si>
  <si>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</si>
  <si>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</si>
  <si>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</si>
  <si>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</si>
  <si>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</si>
  <si>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</si>
  <si>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</si>
  <si>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</si>
  <si>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</si>
  <si>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</si>
  <si>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</si>
  <si>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</si>
  <si>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</si>
  <si>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</si>
  <si>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</si>
  <si>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</si>
  <si>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</si>
  <si>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</si>
  <si>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</si>
  <si>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</si>
  <si>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</si>
  <si>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</si>
  <si>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</si>
  <si>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</si>
  <si>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</si>
  <si>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</si>
  <si>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</si>
  <si>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</si>
  <si>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</si>
  <si>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</si>
  <si>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</si>
  <si>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</si>
  <si>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</si>
  <si>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</si>
  <si>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</si>
  <si>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</si>
  <si>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</si>
  <si>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</si>
  <si>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</si>
  <si>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</si>
  <si>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</si>
  <si>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</si>
  <si>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</si>
  <si>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</si>
  <si>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</si>
  <si>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</si>
  <si>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</si>
  <si>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</si>
  <si>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</si>
  <si>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</si>
  <si>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</si>
  <si>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</si>
  <si>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</si>
  <si>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</si>
  <si>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</si>
  <si>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</si>
  <si>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</si>
  <si>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</si>
  <si>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</si>
  <si>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</si>
  <si>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</si>
  <si>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</si>
  <si>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</si>
  <si>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</si>
  <si>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</si>
  <si>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</si>
  <si>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</si>
  <si>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</si>
  <si>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</si>
  <si>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</si>
  <si>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</si>
  <si>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</si>
  <si>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</si>
  <si>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</si>
  <si>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</si>
  <si>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</si>
  <si>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</si>
  <si>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</si>
  <si>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</si>
  <si>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</si>
  <si>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</si>
  <si>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</si>
  <si>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</si>
  <si>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</si>
  <si>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</si>
  <si>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</si>
  <si>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</si>
  <si>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</si>
  <si>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</si>
  <si>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</si>
  <si>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</si>
  <si>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</si>
  <si>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</si>
  <si>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</si>
  <si>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</si>
  <si>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</si>
  <si>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</si>
  <si>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</si>
  <si>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</si>
  <si>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</si>
  <si>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</si>
  <si>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</si>
  <si>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</si>
  <si>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</si>
  <si>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</si>
  <si>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</si>
  <si>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</si>
  <si>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</si>
  <si>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</si>
  <si>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</si>
  <si>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</si>
  <si>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</si>
  <si>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</si>
  <si>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</si>
  <si>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</si>
  <si>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</si>
  <si>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</si>
  <si>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</si>
  <si>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</si>
  <si>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</si>
  <si>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</si>
  <si>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</si>
  <si>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</si>
  <si>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</si>
  <si>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</si>
  <si>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</si>
  <si>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</si>
  <si>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</si>
  <si>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</si>
  <si>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</si>
  <si>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</si>
  <si>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</si>
  <si>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</si>
  <si>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</si>
  <si>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</si>
  <si>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</si>
  <si>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</si>
  <si>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</si>
  <si>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</si>
  <si>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</si>
  <si>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</si>
  <si>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</si>
  <si>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</si>
  <si>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</si>
  <si>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</si>
  <si>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</si>
  <si>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</si>
  <si>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</si>
  <si>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</si>
  <si>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</si>
  <si>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</si>
  <si>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</si>
  <si>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</si>
  <si>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</si>
  <si>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</si>
  <si>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</si>
  <si>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</si>
  <si>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</si>
  <si>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</si>
  <si>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</si>
  <si>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</si>
  <si>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</si>
  <si>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</si>
  <si>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</si>
  <si>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</si>
  <si>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</si>
  <si>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</si>
  <si>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</si>
  <si>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</si>
  <si>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</si>
  <si>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</si>
  <si>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</si>
  <si>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</si>
  <si>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</si>
  <si>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</si>
  <si>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</si>
  <si>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</si>
  <si>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</si>
  <si>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</si>
  <si>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</si>
  <si>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</si>
  <si>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</si>
  <si>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</si>
  <si>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</si>
  <si>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</si>
  <si>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</si>
  <si>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</si>
  <si>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</si>
  <si>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</si>
  <si>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</si>
  <si>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</si>
  <si>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</si>
  <si>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</si>
  <si>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</si>
  <si>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</si>
  <si>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</si>
  <si>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</si>
  <si>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</si>
  <si>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</si>
  <si>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</si>
  <si>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</si>
  <si>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</si>
  <si>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</si>
  <si>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</si>
  <si>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</si>
  <si>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</si>
  <si>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</si>
  <si>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</si>
  <si>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</si>
  <si>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</si>
  <si>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</si>
  <si>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</si>
  <si>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</si>
  <si>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</si>
  <si>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</si>
  <si>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</si>
  <si>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</si>
  <si>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</si>
  <si>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</si>
  <si>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</si>
  <si>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</si>
  <si>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</si>
  <si>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</si>
  <si>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</si>
  <si>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</si>
  <si>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</si>
  <si>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</si>
  <si>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</si>
  <si>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</si>
  <si>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</si>
  <si>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</si>
  <si>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</si>
  <si>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</si>
  <si>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</si>
  <si>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</si>
  <si>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</si>
  <si>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</si>
  <si>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</si>
  <si>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</si>
  <si>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</si>
  <si>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</si>
  <si>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</si>
  <si>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</si>
  <si>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</si>
  <si>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</si>
  <si>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</si>
  <si>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</si>
  <si>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</si>
  <si>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</si>
  <si>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</si>
  <si>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</si>
  <si>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</si>
  <si>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</si>
  <si>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</si>
  <si>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</si>
  <si>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</si>
  <si>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</si>
  <si>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</si>
  <si>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</si>
  <si>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</si>
  <si>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</si>
  <si>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</si>
  <si>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</si>
  <si>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</si>
  <si>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</si>
  <si>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</si>
  <si>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</si>
  <si>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</si>
  <si>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</si>
  <si>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</si>
  <si>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</si>
  <si>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</si>
  <si>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</si>
  <si>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</si>
  <si>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</si>
  <si>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</si>
  <si>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</si>
  <si>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</si>
  <si>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</si>
  <si>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</si>
  <si>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</si>
  <si>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</si>
  <si>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</si>
  <si>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</si>
  <si>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</si>
  <si>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</si>
  <si>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</si>
  <si>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</si>
  <si>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</si>
  <si>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</si>
  <si>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</si>
  <si>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</si>
  <si>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</si>
  <si>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</si>
  <si>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</si>
  <si>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</si>
  <si>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</si>
  <si>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</si>
  <si>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</si>
  <si>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</si>
  <si>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</si>
  <si>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</si>
  <si>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</si>
  <si>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</si>
  <si>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</si>
  <si>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</si>
  <si>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</si>
  <si>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</si>
  <si>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</si>
  <si>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</si>
  <si>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</si>
  <si>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</si>
  <si>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</si>
  <si>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</si>
  <si>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</si>
  <si>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</si>
  <si>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</si>
  <si>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</si>
  <si>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</si>
  <si>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</si>
  <si>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</si>
  <si>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</si>
  <si>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</si>
  <si>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</si>
  <si>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</si>
  <si>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</si>
  <si>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</si>
  <si>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</si>
  <si>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</si>
  <si>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</si>
  <si>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</si>
  <si>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</si>
  <si>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</si>
  <si>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</si>
  <si>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</si>
  <si>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</si>
  <si>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</si>
  <si>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</si>
  <si>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</si>
  <si>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</si>
  <si>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</si>
  <si>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</si>
  <si>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</si>
  <si>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</si>
  <si>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</si>
  <si>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</si>
  <si>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</si>
  <si>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</si>
  <si>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</si>
  <si>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</si>
  <si>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</si>
  <si>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</si>
  <si>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</si>
  <si>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</si>
  <si>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</si>
  <si>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</si>
  <si>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</si>
  <si>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</si>
  <si>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</si>
  <si>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</si>
  <si>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</si>
  <si>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</si>
  <si>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</si>
  <si>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</si>
  <si>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</si>
  <si>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</si>
  <si>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</si>
  <si>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</si>
  <si>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</si>
  <si>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</si>
  <si>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</si>
  <si>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</si>
  <si>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</si>
  <si>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</si>
  <si>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</si>
  <si>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</si>
  <si>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</si>
  <si>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</si>
  <si>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</si>
  <si>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</si>
  <si>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</si>
  <si>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</si>
  <si>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</si>
  <si>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</si>
  <si>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</si>
  <si>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</si>
  <si>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</si>
  <si>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</si>
  <si>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</si>
  <si>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</si>
  <si>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</si>
  <si>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</si>
  <si>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</si>
  <si>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</si>
  <si>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</si>
  <si>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</si>
  <si>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</si>
  <si>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</si>
  <si>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</si>
  <si>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</si>
  <si>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</si>
  <si>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</si>
  <si>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</si>
  <si>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</si>
  <si>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</si>
  <si>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</si>
  <si>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</si>
  <si>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</si>
  <si>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</si>
  <si>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</si>
  <si>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</si>
  <si>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</si>
  <si>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</si>
  <si>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</si>
  <si>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</si>
  <si>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</si>
  <si>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</si>
  <si>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</si>
  <si>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</si>
  <si>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</si>
  <si>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</si>
  <si>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</si>
  <si>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</si>
  <si>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</si>
  <si>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</si>
  <si>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</si>
  <si>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</si>
  <si>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</si>
  <si>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</si>
  <si>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</si>
  <si>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</si>
  <si>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</si>
  <si>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</si>
  <si>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</si>
  <si>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</si>
  <si>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</si>
  <si>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</si>
  <si>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</si>
  <si>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</si>
  <si>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</si>
  <si>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</si>
  <si>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</si>
  <si>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</si>
  <si>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</si>
  <si>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</si>
  <si>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</si>
  <si>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</si>
  <si>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</si>
  <si>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</si>
  <si>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</si>
  <si>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</si>
  <si>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</si>
  <si>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</si>
  <si>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</si>
  <si>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</si>
  <si>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</si>
  <si>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</si>
  <si>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</si>
  <si>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</si>
  <si>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</si>
  <si>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</si>
  <si>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</si>
  <si>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</si>
  <si>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</si>
  <si>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</si>
  <si>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</si>
  <si>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</si>
  <si>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</si>
  <si>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</si>
  <si>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</si>
  <si>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</si>
  <si>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</si>
  <si>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</si>
  <si>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</si>
  <si>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</si>
  <si>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</si>
  <si>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</si>
  <si>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</si>
  <si>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</si>
  <si>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</si>
  <si>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</si>
  <si>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</si>
  <si>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</si>
  <si>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</si>
  <si>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</si>
  <si>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</si>
  <si>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</si>
  <si>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</si>
  <si>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</si>
  <si>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</si>
  <si>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</si>
  <si>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</si>
  <si>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</si>
  <si>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</si>
  <si>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</si>
  <si>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</si>
  <si>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</si>
  <si>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</si>
  <si>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</si>
  <si>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</si>
  <si>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</si>
  <si>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</si>
  <si>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</si>
  <si>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</si>
  <si>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</si>
  <si>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</si>
  <si>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</si>
  <si>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</si>
  <si>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</si>
  <si>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</si>
  <si>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</si>
  <si>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</si>
  <si>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</si>
  <si>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</si>
  <si>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</si>
  <si>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</si>
  <si>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</si>
  <si>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</si>
  <si>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</si>
  <si>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</si>
  <si>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</si>
  <si>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</si>
  <si>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</si>
  <si>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</si>
  <si>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</si>
  <si>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</si>
  <si>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</si>
  <si>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</si>
  <si>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</si>
  <si>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</si>
  <si>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</si>
  <si>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</si>
  <si>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</si>
  <si>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</si>
  <si>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</si>
  <si>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</si>
  <si>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</si>
  <si>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</si>
  <si>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</si>
  <si>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</si>
  <si>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</si>
  <si>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</si>
  <si>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</si>
  <si>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</si>
  <si>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</si>
  <si>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</si>
  <si>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</si>
  <si>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</si>
  <si>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</si>
  <si>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</si>
  <si>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</si>
  <si>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</si>
  <si>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</si>
  <si>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</si>
  <si>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</si>
  <si>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</si>
  <si>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</si>
  <si>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</si>
  <si>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</si>
  <si>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</si>
  <si>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</si>
  <si>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</si>
  <si>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</si>
  <si>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</si>
  <si>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</si>
  <si>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</si>
  <si>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</si>
  <si>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</si>
  <si>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</si>
  <si>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</si>
  <si>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</si>
  <si>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</si>
  <si>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</si>
  <si>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</si>
  <si>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</si>
  <si>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</si>
  <si>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</si>
  <si>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</si>
  <si>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</si>
  <si>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</si>
  <si>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</si>
  <si>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</si>
  <si>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</si>
  <si>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</si>
  <si>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</si>
  <si>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</si>
  <si>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</si>
  <si>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</si>
  <si>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</si>
  <si>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</si>
  <si>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</si>
  <si>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</si>
  <si>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</si>
  <si>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</si>
  <si>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</si>
  <si>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</si>
  <si>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</si>
  <si>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</si>
  <si>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</si>
  <si>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</si>
  <si>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</si>
  <si>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</si>
  <si>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</si>
  <si>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</si>
  <si>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</si>
  <si>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</si>
  <si>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</si>
  <si>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</si>
  <si>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</si>
  <si>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</si>
  <si>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</si>
  <si>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</si>
  <si>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</si>
  <si>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</si>
  <si>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</si>
  <si>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</si>
  <si>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</si>
  <si>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</si>
  <si>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</si>
  <si>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</si>
  <si>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</si>
  <si>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</si>
  <si>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</si>
  <si>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</si>
  <si>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</si>
  <si>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</si>
  <si>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</si>
  <si>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</si>
  <si>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</si>
  <si>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</si>
  <si>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</si>
  <si>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</si>
  <si>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</si>
  <si>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</si>
  <si>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</si>
  <si>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</si>
  <si>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</si>
  <si>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</si>
  <si>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</si>
  <si>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</si>
  <si>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</si>
  <si>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</si>
  <si>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</si>
  <si>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</si>
  <si>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</si>
  <si>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</si>
  <si>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</si>
  <si>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</si>
  <si>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</si>
  <si>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</si>
  <si>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</si>
  <si>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</si>
  <si>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</si>
  <si>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</si>
  <si>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</si>
  <si>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</si>
  <si>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</si>
  <si>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</si>
  <si>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</si>
  <si>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</si>
  <si>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</si>
  <si>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</si>
  <si>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</si>
  <si>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</si>
  <si>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</si>
  <si>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</si>
  <si>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</si>
  <si>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</si>
  <si>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</si>
  <si>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</si>
  <si>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</si>
  <si>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</si>
  <si>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</si>
  <si>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</si>
  <si>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</si>
  <si>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</si>
  <si>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</si>
  <si>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</si>
  <si>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</si>
  <si>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</si>
  <si>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</si>
  <si>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</si>
  <si>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</si>
  <si>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</si>
  <si>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</si>
  <si>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</si>
  <si>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</si>
  <si>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</si>
  <si>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</si>
  <si>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</si>
  <si>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</si>
  <si>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</si>
  <si>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</si>
  <si>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</si>
  <si>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</si>
  <si>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</si>
  <si>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</si>
  <si>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</si>
  <si>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</si>
  <si>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</si>
  <si>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</si>
  <si>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</si>
  <si>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</si>
  <si>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</si>
  <si>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</si>
  <si>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</si>
  <si>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</si>
  <si>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</si>
  <si>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</si>
  <si>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</si>
  <si>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</si>
  <si>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</si>
  <si>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</si>
  <si>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</si>
  <si>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</si>
  <si>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</si>
  <si>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</si>
  <si>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</si>
  <si>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</si>
  <si>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</si>
  <si>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</si>
  <si>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</si>
  <si>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</si>
  <si>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</si>
  <si>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</si>
  <si>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</si>
  <si>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</si>
  <si>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</si>
  <si>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</si>
  <si>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</si>
  <si>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</si>
  <si>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</si>
  <si>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</si>
  <si>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</si>
  <si>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</si>
  <si>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</si>
  <si>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</si>
  <si>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</si>
  <si>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</si>
  <si>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</si>
  <si>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</si>
  <si>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</si>
  <si>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</si>
  <si>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</si>
  <si>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</si>
  <si>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</si>
  <si>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</si>
  <si>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</si>
  <si>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</si>
  <si>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</si>
  <si>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</si>
  <si>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</si>
  <si>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</si>
  <si>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</si>
  <si>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</si>
  <si>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</si>
  <si>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</si>
  <si>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</si>
  <si>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</si>
  <si>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</si>
  <si>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</si>
  <si>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</si>
  <si>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</si>
  <si>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</si>
  <si>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</si>
  <si>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</si>
  <si>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</si>
  <si>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</si>
  <si>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</si>
  <si>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</si>
  <si>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</si>
  <si>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</si>
  <si>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</si>
  <si>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</si>
  <si>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</si>
  <si>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</si>
  <si>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</si>
  <si>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</si>
  <si>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</si>
  <si>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</si>
  <si>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</si>
  <si>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</si>
  <si>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</si>
  <si>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</si>
  <si>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</si>
  <si>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</si>
  <si>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</si>
  <si>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</si>
  <si>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</si>
  <si>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</si>
  <si>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</si>
  <si>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</si>
  <si>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</si>
  <si>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</si>
  <si>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</si>
  <si>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</si>
  <si>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</si>
  <si>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</si>
  <si>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</si>
  <si>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</si>
  <si>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</si>
  <si>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</si>
  <si>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</si>
  <si>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</si>
  <si>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</si>
  <si>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</si>
  <si>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</si>
  <si>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</si>
  <si>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</si>
  <si>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</si>
  <si>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</si>
  <si>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</si>
  <si>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</si>
  <si>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</si>
  <si>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</si>
  <si>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</si>
  <si>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</si>
  <si>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</si>
  <si>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</si>
  <si>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</si>
  <si>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</si>
  <si>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</si>
  <si>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</si>
  <si>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</si>
  <si>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</si>
  <si>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</si>
  <si>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</si>
  <si>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</si>
  <si>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</si>
  <si>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</si>
  <si>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</si>
  <si>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</si>
  <si>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</si>
  <si>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</si>
  <si>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</si>
  <si>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</si>
  <si>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</si>
  <si>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</si>
  <si>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</si>
  <si>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</si>
  <si>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</si>
  <si>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</si>
  <si>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</si>
  <si>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</si>
  <si>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</si>
  <si>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</si>
  <si>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</si>
  <si>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</si>
  <si>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</si>
  <si>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</si>
  <si>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</si>
  <si>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</si>
  <si>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</si>
  <si>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</si>
  <si>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</si>
  <si>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</si>
  <si>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</si>
  <si>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</si>
  <si>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</si>
  <si>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</si>
  <si>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</si>
  <si>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</si>
  <si>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</si>
  <si>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</si>
  <si>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</si>
  <si>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</si>
  <si>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</si>
  <si>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</si>
  <si>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</si>
  <si>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</si>
  <si>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</si>
  <si>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</si>
  <si>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</si>
  <si>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</si>
  <si>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</si>
  <si>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</si>
  <si>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</si>
  <si>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</si>
  <si>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</si>
  <si>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</si>
  <si>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</si>
  <si>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</si>
  <si>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</si>
  <si>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</si>
  <si>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</si>
  <si>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</si>
  <si>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</si>
  <si>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</si>
  <si>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</si>
  <si>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</si>
  <si>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</si>
  <si>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</si>
  <si>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</si>
  <si>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</si>
  <si>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</si>
  <si>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</si>
  <si>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</si>
  <si>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</si>
  <si>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</si>
  <si>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</si>
  <si>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</si>
  <si>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</si>
  <si>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</si>
  <si>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</si>
  <si>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</si>
  <si>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</si>
  <si>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</si>
  <si>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</si>
  <si>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</si>
  <si>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</si>
  <si>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</si>
  <si>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</si>
  <si>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</si>
  <si>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</si>
  <si>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</si>
  <si>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</si>
  <si>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</si>
  <si>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</si>
  <si>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</si>
  <si>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</si>
  <si>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</si>
  <si>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</si>
  <si>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</si>
  <si>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</si>
  <si>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</si>
  <si>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</si>
  <si>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</si>
  <si>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</si>
  <si>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</si>
  <si>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</si>
  <si>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</si>
  <si>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</si>
  <si>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</si>
  <si>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</si>
  <si>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</si>
  <si>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</si>
  <si>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</si>
  <si>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</si>
  <si>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</si>
  <si>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</si>
  <si>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</si>
  <si>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</si>
  <si>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</si>
  <si>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</si>
  <si>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</si>
  <si>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</si>
  <si>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</si>
  <si>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</si>
  <si>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</si>
  <si>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</si>
  <si>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</si>
  <si>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</si>
  <si>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</si>
  <si>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</si>
  <si>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</si>
  <si>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</si>
  <si>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</si>
  <si>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</si>
  <si>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</si>
  <si>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</si>
  <si>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</si>
  <si>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</si>
  <si>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</si>
  <si>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</si>
  <si>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</si>
  <si>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</si>
  <si>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</si>
  <si>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</si>
  <si>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</si>
  <si>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</si>
  <si>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</si>
  <si>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</si>
  <si>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</si>
  <si>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</si>
  <si>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</si>
  <si>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</si>
  <si>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</si>
  <si>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</si>
  <si>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</si>
  <si>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</si>
  <si>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</si>
  <si>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</si>
  <si>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</si>
  <si>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</si>
  <si>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</si>
  <si>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</si>
  <si>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</si>
  <si>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</si>
  <si>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</si>
  <si>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</si>
  <si>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</si>
  <si>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</si>
  <si>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</si>
  <si>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</si>
  <si>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</si>
  <si>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</si>
  <si>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</si>
  <si>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</si>
  <si>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</si>
  <si>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</si>
  <si>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</si>
  <si>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</si>
  <si>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</si>
  <si>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</si>
  <si>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</si>
  <si>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</si>
  <si>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</si>
  <si>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</si>
  <si>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</si>
  <si>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</si>
  <si>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</si>
  <si>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</si>
  <si>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</si>
  <si>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</si>
  <si>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</si>
  <si>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</si>
  <si>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</si>
  <si>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</si>
  <si>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</si>
  <si>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</si>
  <si>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</si>
  <si>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</si>
  <si>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</si>
  <si>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</si>
  <si>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</si>
  <si>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</si>
  <si>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</si>
  <si>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</si>
  <si>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</si>
  <si>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</si>
  <si>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</si>
  <si>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</si>
  <si>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</si>
  <si>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</si>
  <si>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</si>
  <si>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</si>
  <si>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</si>
  <si>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</si>
  <si>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</si>
  <si>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</si>
  <si>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</si>
  <si>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</si>
  <si>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</si>
  <si>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</si>
  <si>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</si>
  <si>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</si>
  <si>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</si>
  <si>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</si>
  <si>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</si>
  <si>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</si>
  <si>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</si>
  <si>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</si>
  <si>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</si>
  <si>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</si>
  <si>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</si>
  <si>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</si>
  <si>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</si>
  <si>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</si>
  <si>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</si>
  <si>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</si>
  <si>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</si>
  <si>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</si>
  <si>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</si>
  <si>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</si>
  <si>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</si>
  <si>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</si>
  <si>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</si>
  <si>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</si>
  <si>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</si>
  <si>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</si>
  <si>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</si>
  <si>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</si>
  <si>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</si>
  <si>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</si>
  <si>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</si>
  <si>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</si>
  <si>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</si>
  <si>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</si>
  <si>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</si>
  <si>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</si>
  <si>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</si>
  <si>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</si>
  <si>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</si>
  <si>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</si>
  <si>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</si>
  <si>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</si>
  <si>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</si>
  <si>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</si>
  <si>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</si>
  <si>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</si>
  <si>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</si>
  <si>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</si>
  <si>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</si>
  <si>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</si>
  <si>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</si>
  <si>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</si>
  <si>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</si>
  <si>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</si>
  <si>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</si>
  <si>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</si>
  <si>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</si>
  <si>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</si>
  <si>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</si>
  <si>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</si>
  <si>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</si>
  <si>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</si>
  <si>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</si>
  <si>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</si>
  <si>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</si>
  <si>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</si>
  <si>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</si>
  <si>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</si>
  <si>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</si>
  <si>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</si>
  <si>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</si>
  <si>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</si>
  <si>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</si>
  <si>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</si>
  <si>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</si>
  <si>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</si>
  <si>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</si>
  <si>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</si>
  <si>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</si>
  <si>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</si>
  <si>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</si>
  <si>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</si>
  <si>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</si>
  <si>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</si>
  <si>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</si>
  <si>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</si>
  <si>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</si>
  <si>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</si>
  <si>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</si>
  <si>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</si>
  <si>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</si>
  <si>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</si>
  <si>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</si>
  <si>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</si>
  <si>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</si>
  <si>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</si>
  <si>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</si>
  <si>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</si>
  <si>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</si>
  <si>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</si>
  <si>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</si>
  <si>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</si>
  <si>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</si>
  <si>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</si>
  <si>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</si>
  <si>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</si>
  <si>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</si>
  <si>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</si>
  <si>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</si>
  <si>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</si>
  <si>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</si>
  <si>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</si>
  <si>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</si>
  <si>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</si>
  <si>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</si>
  <si>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</si>
  <si>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</si>
  <si>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</si>
  <si>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</si>
  <si>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</si>
  <si>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</si>
  <si>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</si>
  <si>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</si>
  <si>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</si>
  <si>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</si>
  <si>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</si>
  <si>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</si>
  <si>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</si>
  <si>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</si>
  <si>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</si>
  <si>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</si>
  <si>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</si>
  <si>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</si>
  <si>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</si>
  <si>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</si>
  <si>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</si>
  <si>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</si>
  <si>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</si>
  <si>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</si>
  <si>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</si>
  <si>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</si>
  <si>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</si>
  <si>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</si>
  <si>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</si>
  <si>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</si>
  <si>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</si>
  <si>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</si>
  <si>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</si>
  <si>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</si>
  <si>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</si>
  <si>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</si>
  <si>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</si>
  <si>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</si>
  <si>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</si>
  <si>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</si>
  <si>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</si>
  <si>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</si>
  <si>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</si>
  <si>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</si>
  <si>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</si>
  <si>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</si>
  <si>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</si>
  <si>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</si>
  <si>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</si>
  <si>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</si>
  <si>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</si>
  <si>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</si>
  <si>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</si>
  <si>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</si>
  <si>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</si>
  <si>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</si>
  <si>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</si>
  <si>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</si>
  <si>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</si>
  <si>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</si>
  <si>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</si>
  <si>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</si>
  <si>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</si>
  <si>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</si>
  <si>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</si>
  <si>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</si>
  <si>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</si>
  <si>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</si>
  <si>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</si>
  <si>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</si>
  <si>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</si>
  <si>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</si>
  <si>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</si>
  <si>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</si>
  <si>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</si>
  <si>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</si>
  <si>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</si>
  <si>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</si>
  <si>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</si>
  <si>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</si>
  <si>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</si>
  <si>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</si>
  <si>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</si>
  <si>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</si>
  <si>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</si>
  <si>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</si>
  <si>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</si>
  <si>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</si>
  <si>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</si>
  <si>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</si>
  <si>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</si>
  <si>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</si>
  <si>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</si>
  <si>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</si>
  <si>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</si>
  <si>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</si>
  <si>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</si>
  <si>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</si>
  <si>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</si>
  <si>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</si>
  <si>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</si>
  <si>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</si>
  <si>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</si>
  <si>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</si>
  <si>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</si>
  <si>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</si>
  <si>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</si>
  <si>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</si>
  <si>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</si>
  <si>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</si>
  <si>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</si>
  <si>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</si>
  <si>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</si>
  <si>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</si>
  <si>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</si>
  <si>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</si>
  <si>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</si>
  <si>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</si>
  <si>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</si>
  <si>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</si>
  <si>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</si>
  <si>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</si>
  <si>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</si>
  <si>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</si>
  <si>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</si>
  <si>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</si>
  <si>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</si>
  <si>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</si>
  <si>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</si>
  <si>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</si>
  <si>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</si>
  <si>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</si>
  <si>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</si>
  <si>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</si>
  <si>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</si>
  <si>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</si>
  <si>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</si>
  <si>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</si>
  <si>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</si>
  <si>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</si>
  <si>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</si>
  <si>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</si>
  <si>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</si>
  <si>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</si>
  <si>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</si>
  <si>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</si>
  <si>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</si>
  <si>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</si>
  <si>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</si>
  <si>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</si>
  <si>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</si>
  <si>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</si>
  <si>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</si>
  <si>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</si>
  <si>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</si>
  <si>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</si>
  <si>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</si>
  <si>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</si>
  <si>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</si>
  <si>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</si>
  <si>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</si>
  <si>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</si>
  <si>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</si>
  <si>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</si>
  <si>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</si>
  <si>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</si>
  <si>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</si>
  <si>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</si>
  <si>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</si>
  <si>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</si>
  <si>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</si>
  <si>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</si>
  <si>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</si>
  <si>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</si>
  <si>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</si>
  <si>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</si>
  <si>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</si>
  <si>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</si>
  <si>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</si>
  <si>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</si>
  <si>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</si>
  <si>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</si>
  <si>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</si>
  <si>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</si>
  <si>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</si>
  <si>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</si>
  <si>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</si>
  <si>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</si>
  <si>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</si>
  <si>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</si>
  <si>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</si>
  <si>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</si>
  <si>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</si>
  <si>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</si>
  <si>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</si>
  <si>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</si>
  <si>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</si>
  <si>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</si>
  <si>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</si>
  <si>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</si>
  <si>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</si>
  <si>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</si>
  <si>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</si>
  <si>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</si>
  <si>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</si>
  <si>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</si>
  <si>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</si>
  <si>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</si>
  <si>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</si>
  <si>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</si>
  <si>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</si>
  <si>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</si>
  <si>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</si>
  <si>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</si>
  <si>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</si>
  <si>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</si>
  <si>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</si>
  <si>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</si>
  <si>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</si>
  <si>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</si>
  <si>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</si>
  <si>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</si>
  <si>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</si>
  <si>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</si>
  <si>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</si>
  <si>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</si>
  <si>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</si>
  <si>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</si>
  <si>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</si>
  <si>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</si>
  <si>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</si>
  <si>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</si>
  <si>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</si>
  <si>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</si>
  <si>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</si>
  <si>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</si>
  <si>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</si>
  <si>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</si>
  <si>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</si>
  <si>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</si>
  <si>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</si>
  <si>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</si>
  <si>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</si>
  <si>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</si>
  <si>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</si>
  <si>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</si>
  <si>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</si>
  <si>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</si>
  <si>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</si>
  <si>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</si>
  <si>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</si>
  <si>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</si>
  <si>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</si>
  <si>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</si>
  <si>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</si>
  <si>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</si>
  <si>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</si>
  <si>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</si>
  <si>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</si>
  <si>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</si>
  <si>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</si>
  <si>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</si>
  <si>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</si>
  <si>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</si>
  <si>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</si>
  <si>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</si>
  <si>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</si>
  <si>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</si>
  <si>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</si>
  <si>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</si>
  <si>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</si>
  <si>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</si>
  <si>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</si>
  <si>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</si>
  <si>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</si>
  <si>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</si>
  <si>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</si>
  <si>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</si>
  <si>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</si>
  <si>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</si>
  <si>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</si>
  <si>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</si>
  <si>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</si>
  <si>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</si>
  <si>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</si>
  <si>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</si>
  <si>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</si>
  <si>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</si>
  <si>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</si>
  <si>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</si>
  <si>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</si>
  <si>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</si>
  <si>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</si>
  <si>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</si>
  <si>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</si>
  <si>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</si>
  <si>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</si>
  <si>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</si>
  <si>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</si>
  <si>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</si>
  <si>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</si>
  <si>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</si>
  <si>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</si>
  <si>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</si>
  <si>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</si>
  <si>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</si>
  <si>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</si>
  <si>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</si>
  <si>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</si>
  <si>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</si>
  <si>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</si>
  <si>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</si>
  <si>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</si>
  <si>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</si>
  <si>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</si>
  <si>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</si>
  <si>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</si>
  <si>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</si>
  <si>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</si>
  <si>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</si>
  <si>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</si>
  <si>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</si>
  <si>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</si>
  <si>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</si>
  <si>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</si>
  <si>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</si>
  <si>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</si>
  <si>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</si>
  <si>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</si>
  <si>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</si>
  <si>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</si>
  <si>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</si>
  <si>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</si>
  <si>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</si>
  <si>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</si>
  <si>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</si>
  <si>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</si>
  <si>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</si>
  <si>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</si>
  <si>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</si>
  <si>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</si>
  <si>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</si>
  <si>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</si>
  <si>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</si>
  <si>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</si>
  <si>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</si>
  <si>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</si>
  <si>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</si>
  <si>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</si>
  <si>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</si>
  <si>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</si>
  <si>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</si>
  <si>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</si>
  <si>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</si>
  <si>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</si>
  <si>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</si>
  <si>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</si>
  <si>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</si>
  <si>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</si>
  <si>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</si>
  <si>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</si>
  <si>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</si>
  <si>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</si>
  <si>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</si>
  <si>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</si>
  <si>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</si>
  <si>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</si>
  <si>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</si>
  <si>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</si>
  <si>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</si>
  <si>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</si>
  <si>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</si>
  <si>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</si>
  <si>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</si>
  <si>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</si>
  <si>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</si>
  <si>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</si>
  <si>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</si>
  <si>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</si>
  <si>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</si>
  <si>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</si>
  <si>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</si>
  <si>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</si>
  <si>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</si>
  <si>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</si>
  <si>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</si>
  <si>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</si>
  <si>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</si>
  <si>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</si>
  <si>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</si>
  <si>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</si>
  <si>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</si>
  <si>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</si>
  <si>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</si>
  <si>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</si>
  <si>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</si>
  <si>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</si>
  <si>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</si>
  <si>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</si>
  <si>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</si>
  <si>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</si>
  <si>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</si>
  <si>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</si>
  <si>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</si>
  <si>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</si>
  <si>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</si>
  <si>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</si>
  <si>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</si>
  <si>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</si>
  <si>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</si>
  <si>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</si>
  <si>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</si>
  <si>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</si>
  <si>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</si>
  <si>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</si>
  <si>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</si>
  <si>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</si>
  <si>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</si>
  <si>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</si>
  <si>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</si>
  <si>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</si>
  <si>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</si>
  <si>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</si>
  <si>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</si>
  <si>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</si>
  <si>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</si>
  <si>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</si>
  <si>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</si>
  <si>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</si>
  <si>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</si>
  <si>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</si>
  <si>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</si>
  <si>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</si>
  <si>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</si>
  <si>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</si>
  <si>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</si>
  <si>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</si>
  <si>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</si>
  <si>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</si>
  <si>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</si>
  <si>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</si>
  <si>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</si>
  <si>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</si>
  <si>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</si>
  <si>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</si>
  <si>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</si>
  <si>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</si>
  <si>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</si>
  <si>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</si>
  <si>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</si>
  <si>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</si>
  <si>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</si>
  <si>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</si>
  <si>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</si>
  <si>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</si>
  <si>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</si>
  <si>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</si>
  <si>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</si>
  <si>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</si>
  <si>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</si>
  <si>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</si>
  <si>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</si>
  <si>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</si>
  <si>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</si>
  <si>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</si>
  <si>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</si>
  <si>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</si>
  <si>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</si>
  <si>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</si>
  <si>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</si>
  <si>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</si>
  <si>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</si>
  <si>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</si>
  <si>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</si>
  <si>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</si>
  <si>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</si>
  <si>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</si>
  <si>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</si>
  <si>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</si>
  <si>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</si>
  <si>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</si>
  <si>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</si>
  <si>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</si>
  <si>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</si>
  <si>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</si>
  <si>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</si>
  <si>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</si>
  <si>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</si>
  <si>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</si>
  <si>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</si>
  <si>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</si>
  <si>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</si>
  <si>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</si>
  <si>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</si>
  <si>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</si>
  <si>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</si>
  <si>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</si>
  <si>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</si>
  <si>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</si>
  <si>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</si>
  <si>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</si>
  <si>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</si>
  <si>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</si>
  <si>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</si>
  <si>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</si>
  <si>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</si>
  <si>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</si>
  <si>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</si>
  <si>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</si>
  <si>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</si>
  <si>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</si>
  <si>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</si>
  <si>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</si>
  <si>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</si>
  <si>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</si>
  <si>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</si>
  <si>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</si>
  <si>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</si>
  <si>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</si>
  <si>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</si>
  <si>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</si>
  <si>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</si>
  <si>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</si>
  <si>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</si>
  <si>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</si>
  <si>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</si>
  <si>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</si>
  <si>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</si>
  <si>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</si>
  <si>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</si>
  <si>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</si>
  <si>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</si>
  <si>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</si>
  <si>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</si>
  <si>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</si>
  <si>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</si>
  <si>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</si>
  <si>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</si>
  <si>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</si>
  <si>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</si>
  <si>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</si>
  <si>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</si>
  <si>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</si>
  <si>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</si>
  <si>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</si>
  <si>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</si>
  <si>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</si>
  <si>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</si>
  <si>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</si>
  <si>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</si>
  <si>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</si>
  <si>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</si>
  <si>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</si>
  <si>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</si>
  <si>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</si>
  <si>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</si>
  <si>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</si>
  <si>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</si>
  <si>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</si>
  <si>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</si>
  <si>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</si>
  <si>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</si>
  <si>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</si>
  <si>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</si>
  <si>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</si>
  <si>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</si>
  <si>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</si>
  <si>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</si>
  <si>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</si>
  <si>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</si>
  <si>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</si>
  <si>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</si>
  <si>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</si>
  <si>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</si>
  <si>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</si>
  <si>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</si>
  <si>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</si>
  <si>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</si>
  <si>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</si>
  <si>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</si>
  <si>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</si>
  <si>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</si>
  <si>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</si>
  <si>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</si>
  <si>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</si>
  <si>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</si>
  <si>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</si>
  <si>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</si>
  <si>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</si>
  <si>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</si>
  <si>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</si>
  <si>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</si>
  <si>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</si>
  <si>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</si>
  <si>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</si>
  <si>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</si>
  <si>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</si>
  <si>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</si>
  <si>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</si>
  <si>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</si>
  <si>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</si>
  <si>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</si>
  <si>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</si>
  <si>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</si>
  <si>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</si>
  <si>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</si>
  <si>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</si>
  <si>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</si>
  <si>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</si>
  <si>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</si>
  <si>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</si>
  <si>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</si>
  <si>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</si>
  <si>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</si>
  <si>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</si>
  <si>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</si>
  <si>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</si>
  <si>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</si>
  <si>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</si>
  <si>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</si>
  <si>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</si>
  <si>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</si>
  <si>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</si>
  <si>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</si>
  <si>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</si>
  <si>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</si>
  <si>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</si>
  <si>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</si>
  <si>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</si>
  <si>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</si>
  <si>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</si>
  <si>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</si>
  <si>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</si>
  <si>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</si>
  <si>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</si>
  <si>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</si>
  <si>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</si>
  <si>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</si>
  <si>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</si>
  <si>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</si>
  <si>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</si>
  <si>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</si>
  <si>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</si>
  <si>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</si>
  <si>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</si>
  <si>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</si>
  <si>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</si>
  <si>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</si>
  <si>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</si>
  <si>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</si>
  <si>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</si>
  <si>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</si>
  <si>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</si>
  <si>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</si>
  <si>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</si>
  <si>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</si>
  <si>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</si>
  <si>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</si>
  <si>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</si>
  <si>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</si>
  <si>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</si>
  <si>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</si>
  <si>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</si>
  <si>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</si>
  <si>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</si>
  <si>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</si>
  <si>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</si>
  <si>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</si>
  <si>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</si>
  <si>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</si>
  <si>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</si>
  <si>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</si>
  <si>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</si>
  <si>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</si>
  <si>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</si>
  <si>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</si>
  <si>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</si>
  <si>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</si>
  <si>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</si>
  <si>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</si>
  <si>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</si>
  <si>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</si>
  <si>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</si>
  <si>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</si>
  <si>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</si>
  <si>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</si>
  <si>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</si>
  <si>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</si>
  <si>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</si>
  <si>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</si>
  <si>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</si>
  <si>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</si>
  <si>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</si>
  <si>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</si>
  <si>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</si>
  <si>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</si>
  <si>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</si>
  <si>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</si>
  <si>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</si>
  <si>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</si>
  <si>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</si>
  <si>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</si>
  <si>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</si>
  <si>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</si>
  <si>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</si>
  <si>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</si>
  <si>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</si>
  <si>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</si>
  <si>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</si>
  <si>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</si>
  <si>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</si>
  <si>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</si>
  <si>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</si>
  <si>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</si>
  <si>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</si>
  <si>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</si>
  <si>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</si>
  <si>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</si>
  <si>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</si>
  <si>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</si>
  <si>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</si>
  <si>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</si>
  <si>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</si>
  <si>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</si>
  <si>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</si>
  <si>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</si>
  <si>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</si>
  <si>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</si>
  <si>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</si>
  <si>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</si>
  <si>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</si>
  <si>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</si>
  <si>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</si>
  <si>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</si>
  <si>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</si>
  <si>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</si>
  <si>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</si>
  <si>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</si>
  <si>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</si>
  <si>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</si>
  <si>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</si>
  <si>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</si>
  <si>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</si>
  <si>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</si>
  <si>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</si>
  <si>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</si>
  <si>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</si>
  <si>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</si>
  <si>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</si>
  <si>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</si>
  <si>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</si>
  <si>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</si>
  <si>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</si>
  <si>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</si>
  <si>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</si>
  <si>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</si>
  <si>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</si>
  <si>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</si>
  <si>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</si>
  <si>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</si>
  <si>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</si>
  <si>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</si>
  <si>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</si>
  <si>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</si>
  <si>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</si>
  <si>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</si>
  <si>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</si>
  <si>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</si>
  <si>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</si>
  <si>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</si>
  <si>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</si>
  <si>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</si>
  <si>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</si>
  <si>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</si>
  <si>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</si>
  <si>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</si>
  <si>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</si>
  <si>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</si>
  <si>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</si>
  <si>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</si>
  <si>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</si>
  <si>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</si>
  <si>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</si>
  <si>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</si>
  <si>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</si>
  <si>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</si>
  <si>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</si>
  <si>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</si>
  <si>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</si>
  <si>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</si>
  <si>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</si>
  <si>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</si>
  <si>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</si>
  <si>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</si>
  <si>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</si>
  <si>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</si>
  <si>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</si>
  <si>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</si>
  <si>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</si>
  <si>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</si>
  <si>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</si>
  <si>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</si>
  <si>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</si>
  <si>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</si>
  <si>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</si>
  <si>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</si>
  <si>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</si>
  <si>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</si>
  <si>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</si>
  <si>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</si>
  <si>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</si>
  <si>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</si>
  <si>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</si>
  <si>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</si>
  <si>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</si>
  <si>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</si>
  <si>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</si>
  <si>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</si>
  <si>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</si>
  <si>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</si>
  <si>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</si>
  <si>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</si>
  <si>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</si>
  <si>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</si>
  <si>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</si>
  <si>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</si>
  <si>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</si>
  <si>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</si>
  <si>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</si>
  <si>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</si>
  <si>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</si>
  <si>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</si>
  <si>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</si>
  <si>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</si>
  <si>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</si>
  <si>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</si>
  <si>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</si>
  <si>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</si>
  <si>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</si>
  <si>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</si>
  <si>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</si>
  <si>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</si>
  <si>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</si>
  <si>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</si>
  <si>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</si>
  <si>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</si>
  <si>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</si>
  <si>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</si>
  <si>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</si>
  <si>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</si>
  <si>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</si>
  <si>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</si>
  <si>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</si>
  <si>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</si>
  <si>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</si>
  <si>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</si>
  <si>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</si>
  <si>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</si>
  <si>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</si>
  <si>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</si>
  <si>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</si>
  <si>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</si>
  <si>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</si>
  <si>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</si>
  <si>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</si>
  <si>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</si>
  <si>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</si>
  <si>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</si>
  <si>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</si>
  <si>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</si>
  <si>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</si>
  <si>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</si>
  <si>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</si>
  <si>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</si>
  <si>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</si>
  <si>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</si>
  <si>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</si>
  <si>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</si>
  <si>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</si>
  <si>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</si>
  <si>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</si>
  <si>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</si>
  <si>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</si>
  <si>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</si>
  <si>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</si>
  <si>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</si>
  <si>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</si>
  <si>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</si>
  <si>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</si>
  <si>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</si>
  <si>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</si>
  <si>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</si>
  <si>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</si>
  <si>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</si>
  <si>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</si>
  <si>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</si>
  <si>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</si>
  <si>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</si>
  <si>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</si>
  <si>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</si>
  <si>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</si>
  <si>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</si>
  <si>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</si>
  <si>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</si>
  <si>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</si>
  <si>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</si>
  <si>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</si>
  <si>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</si>
  <si>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</si>
  <si>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</si>
  <si>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</si>
  <si>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</si>
  <si>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</si>
  <si>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</si>
  <si>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</si>
  <si>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</si>
  <si>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</si>
  <si>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</si>
  <si>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</si>
  <si>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</si>
  <si>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</si>
  <si>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</si>
  <si>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</si>
  <si>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</si>
  <si>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</si>
  <si>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</si>
  <si>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</si>
  <si>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</si>
  <si>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</si>
  <si>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</si>
  <si>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</si>
  <si>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</si>
  <si>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</si>
  <si>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</si>
  <si>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</si>
  <si>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</si>
  <si>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</si>
  <si>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</si>
  <si>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</si>
  <si>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</si>
  <si>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</si>
  <si>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</si>
  <si>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</si>
  <si>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</si>
  <si>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</si>
  <si>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</si>
  <si>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</si>
  <si>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</si>
  <si>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</si>
  <si>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</si>
  <si>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</si>
  <si>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</si>
  <si>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</si>
  <si>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</si>
  <si>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</si>
  <si>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</si>
  <si>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</si>
  <si>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</si>
  <si>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</si>
  <si>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</si>
  <si>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</si>
  <si>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</si>
  <si>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</si>
  <si>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</si>
  <si>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</si>
  <si>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</si>
  <si>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</si>
  <si>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</si>
  <si>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</si>
  <si>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</si>
  <si>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</si>
  <si>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</si>
  <si>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</si>
  <si>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</si>
  <si>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</si>
  <si>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</si>
  <si>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</si>
  <si>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</si>
  <si>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</si>
  <si>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</si>
  <si>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</si>
  <si>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</si>
  <si>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</si>
  <si>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</si>
  <si>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</si>
  <si>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</si>
  <si>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</si>
  <si>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</si>
  <si>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</si>
  <si>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</si>
  <si>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</si>
  <si>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</si>
  <si>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</si>
  <si>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</si>
  <si>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</si>
  <si>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</si>
  <si>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</si>
  <si>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</si>
  <si>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</si>
  <si>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</si>
  <si>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</si>
  <si>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</si>
  <si>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</si>
  <si>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</si>
  <si>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</si>
  <si>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</si>
  <si>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</si>
  <si>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</si>
  <si>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</si>
  <si>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</si>
  <si>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</si>
  <si>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</si>
  <si>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</si>
  <si>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</si>
  <si>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</si>
  <si>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</si>
  <si>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</si>
  <si>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</si>
  <si>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</si>
  <si>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</si>
  <si>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</si>
  <si>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</si>
  <si>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</si>
  <si>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</si>
  <si>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</si>
  <si>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</si>
  <si>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</si>
  <si>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</si>
  <si>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</si>
  <si>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</si>
  <si>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</si>
  <si>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</si>
  <si>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</si>
  <si>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</si>
  <si>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</si>
  <si>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</si>
  <si>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</si>
  <si>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</si>
  <si>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</si>
  <si>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</si>
  <si>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</si>
  <si>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</si>
  <si>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</si>
  <si>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</si>
  <si>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</si>
  <si>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</si>
  <si>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</si>
  <si>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</si>
  <si>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</si>
  <si>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</si>
  <si>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</si>
  <si>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</si>
  <si>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</si>
  <si>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</si>
  <si>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</si>
  <si>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</si>
  <si>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</si>
  <si>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</si>
  <si>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</si>
  <si>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</si>
  <si>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</si>
  <si>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</si>
  <si>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</si>
  <si>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</si>
  <si>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</si>
  <si>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</si>
  <si>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</si>
  <si>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</si>
  <si>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</si>
  <si>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</si>
  <si>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</si>
  <si>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</si>
  <si>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</si>
  <si>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</si>
  <si>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</si>
  <si>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</si>
  <si>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</si>
  <si>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</si>
  <si>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</si>
  <si>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</si>
  <si>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</si>
  <si>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</si>
  <si>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</si>
  <si>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</si>
  <si>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</si>
  <si>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</si>
  <si>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</si>
  <si>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</si>
  <si>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</si>
  <si>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</si>
  <si>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</si>
  <si>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</si>
  <si>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</si>
  <si>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</si>
  <si>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</si>
  <si>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</si>
  <si>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</si>
  <si>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</si>
  <si>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</si>
  <si>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</si>
  <si>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</si>
  <si>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</si>
  <si>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</si>
  <si>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</si>
  <si>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</si>
  <si>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</si>
  <si>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</si>
  <si>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</si>
  <si>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</si>
  <si>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</si>
  <si>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</si>
  <si>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</si>
  <si>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</si>
  <si>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</si>
  <si>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</si>
  <si>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</si>
  <si>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</si>
  <si>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</si>
  <si>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</si>
  <si>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</si>
  <si>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</si>
  <si>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</si>
  <si>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</si>
  <si>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</si>
  <si>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</si>
  <si>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</si>
  <si>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</si>
  <si>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</si>
  <si>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</si>
  <si>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</si>
  <si>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</si>
  <si>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</si>
  <si>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</si>
  <si>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</si>
  <si>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</si>
  <si>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</si>
  <si>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</si>
  <si>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</si>
  <si>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</si>
  <si>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</si>
  <si>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</si>
  <si>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</si>
  <si>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</si>
  <si>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</si>
  <si>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</si>
  <si>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</si>
  <si>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</si>
  <si>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</si>
  <si>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</si>
  <si>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</si>
  <si>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</si>
  <si>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</si>
  <si>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</si>
  <si>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</si>
  <si>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</si>
  <si>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</si>
  <si>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</si>
  <si>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</si>
  <si>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</si>
  <si>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</si>
  <si>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</si>
  <si>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</si>
  <si>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</si>
  <si>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</si>
  <si>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</si>
  <si>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</si>
  <si>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</si>
  <si>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</si>
  <si>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</si>
  <si>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</si>
  <si>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</si>
  <si>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</si>
  <si>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</si>
  <si>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</si>
  <si>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</si>
  <si>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</si>
  <si>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</si>
  <si>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</si>
  <si>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</si>
  <si>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</si>
  <si>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</si>
  <si>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</si>
  <si>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</si>
  <si>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</si>
  <si>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</si>
  <si>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</si>
  <si>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</si>
  <si>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</si>
  <si>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</si>
  <si>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</si>
  <si>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</si>
  <si>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</si>
  <si>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</si>
  <si>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</si>
  <si>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</si>
  <si>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</si>
  <si>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</si>
  <si>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</si>
  <si>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</si>
  <si>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</si>
  <si>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</si>
  <si>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</si>
  <si>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</si>
  <si>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</si>
  <si>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</si>
  <si>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</si>
  <si>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</si>
  <si>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</si>
  <si>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</si>
  <si>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</si>
  <si>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</si>
  <si>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</si>
  <si>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</si>
  <si>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</si>
  <si>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</si>
  <si>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</si>
  <si>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</si>
  <si>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</si>
  <si>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</si>
  <si>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</si>
  <si>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</si>
  <si>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</si>
  <si>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</si>
  <si>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</si>
  <si>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</si>
  <si>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</si>
  <si>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</si>
  <si>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</si>
  <si>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</si>
  <si>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</si>
  <si>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</si>
  <si>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</si>
  <si>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</si>
  <si>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</si>
  <si>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</si>
  <si>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</si>
  <si>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</si>
  <si>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</si>
  <si>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</si>
  <si>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</si>
  <si>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</si>
  <si>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</si>
  <si>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</si>
  <si>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</si>
  <si>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</si>
  <si>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</si>
  <si>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</si>
  <si>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</si>
  <si>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</si>
  <si>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</si>
  <si>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</si>
  <si>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</si>
  <si>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</si>
  <si>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</si>
  <si>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</si>
  <si>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</si>
  <si>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</si>
  <si>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</si>
  <si>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</si>
  <si>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</si>
  <si>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</si>
  <si>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</si>
  <si>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</si>
  <si>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</si>
  <si>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</si>
  <si>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</si>
  <si>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</si>
  <si>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</si>
  <si>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</si>
  <si>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</si>
  <si>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</si>
  <si>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</si>
  <si>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</si>
  <si>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</si>
  <si>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</si>
  <si>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</si>
  <si>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</si>
  <si>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</si>
  <si>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</si>
  <si>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</si>
  <si>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</si>
  <si>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</si>
  <si>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</si>
  <si>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</si>
  <si>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</si>
  <si>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</si>
  <si>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</si>
  <si>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</si>
  <si>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</si>
  <si>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</si>
  <si>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</si>
  <si>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</si>
  <si>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</si>
  <si>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</si>
  <si>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</si>
  <si>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</si>
  <si>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</si>
  <si>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</si>
  <si>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</si>
  <si>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</si>
  <si>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</si>
  <si>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</si>
  <si>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</si>
  <si>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</si>
  <si>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</si>
  <si>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</si>
  <si>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</si>
  <si>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</si>
  <si>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</si>
  <si>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</si>
  <si>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</si>
  <si>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</si>
  <si>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</si>
  <si>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</si>
  <si>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</si>
  <si>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</si>
  <si>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</si>
  <si>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</si>
  <si>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</si>
  <si>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</si>
  <si>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</si>
  <si>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</si>
  <si>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</si>
  <si>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</si>
  <si>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</si>
  <si>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</si>
  <si>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</si>
  <si>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</si>
  <si>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</si>
  <si>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</si>
  <si>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</si>
  <si>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</si>
  <si>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</si>
  <si>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</si>
  <si>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</si>
  <si>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</si>
  <si>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</si>
  <si>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</si>
  <si>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</si>
  <si>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</si>
  <si>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</si>
  <si>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</si>
  <si>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</si>
  <si>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</si>
  <si>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</si>
  <si>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</si>
  <si>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</si>
  <si>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</si>
  <si>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</si>
  <si>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</si>
  <si>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</si>
  <si>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</si>
  <si>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</si>
  <si>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</si>
  <si>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</si>
  <si>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</si>
  <si>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</si>
  <si>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</si>
  <si>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</si>
  <si>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</si>
  <si>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</si>
  <si>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</si>
  <si>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</si>
  <si>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</si>
  <si>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</si>
  <si>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</si>
  <si>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</si>
  <si>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</si>
  <si>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</si>
  <si>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</si>
  <si>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</si>
  <si>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</si>
  <si>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</si>
  <si>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</si>
  <si>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</si>
  <si>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</si>
  <si>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</si>
  <si>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</si>
  <si>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</si>
  <si>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</si>
  <si>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</si>
  <si>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</si>
  <si>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</si>
  <si>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</si>
  <si>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</si>
  <si>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</si>
  <si>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</si>
  <si>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</si>
  <si>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</si>
  <si>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</si>
  <si>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</si>
  <si>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</si>
  <si>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</si>
  <si>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</si>
  <si>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</si>
  <si>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</si>
  <si>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</si>
  <si>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</si>
  <si>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</si>
  <si>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</si>
  <si>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</si>
  <si>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</si>
  <si>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</si>
  <si>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</si>
  <si>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</si>
  <si>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</si>
  <si>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</si>
  <si>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</si>
  <si>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</si>
  <si>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</si>
  <si>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</si>
  <si>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</si>
  <si>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</si>
  <si>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</si>
  <si>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</si>
  <si>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</si>
  <si>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</si>
  <si>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</si>
  <si>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</si>
  <si>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</si>
  <si>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</si>
  <si>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</si>
  <si>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</si>
  <si>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</si>
  <si>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</si>
  <si>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</si>
  <si>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</si>
  <si>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</si>
  <si>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</si>
  <si>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</si>
  <si>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</si>
  <si>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</si>
  <si>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</si>
  <si>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</si>
  <si>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</si>
  <si>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</si>
  <si>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</si>
  <si>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</si>
  <si>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</si>
  <si>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</si>
  <si>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</si>
  <si>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</si>
  <si>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</si>
  <si>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</si>
  <si>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</si>
  <si>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</si>
  <si>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</si>
  <si>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</si>
  <si>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</si>
  <si>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</si>
  <si>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</si>
  <si>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</si>
  <si>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</si>
  <si>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</si>
  <si>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</si>
  <si>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</si>
  <si>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</si>
  <si>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</si>
  <si>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</si>
  <si>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</si>
  <si>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</si>
  <si>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</si>
  <si>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</si>
  <si>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</si>
  <si>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</si>
  <si>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</si>
  <si>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</si>
  <si>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</si>
  <si>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</si>
  <si>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</si>
  <si>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</si>
  <si>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</si>
  <si>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</si>
  <si>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</si>
  <si>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</si>
  <si>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</si>
  <si>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</si>
  <si>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</si>
  <si>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</si>
  <si>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</si>
  <si>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</si>
  <si>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</si>
  <si>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</si>
  <si>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</si>
  <si>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</si>
  <si>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</si>
  <si>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</si>
  <si>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</si>
  <si>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</si>
  <si>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</si>
  <si>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</si>
  <si>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</si>
  <si>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</si>
  <si>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</si>
  <si>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</si>
  <si>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</si>
  <si>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</si>
  <si>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</si>
  <si>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</si>
  <si>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</si>
  <si>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</si>
  <si>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</si>
  <si>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</si>
  <si>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</si>
  <si>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</si>
  <si>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</si>
  <si>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</si>
  <si>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</si>
  <si>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</si>
  <si>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</si>
  <si>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</si>
  <si>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</si>
  <si>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</si>
  <si>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</si>
  <si>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</si>
  <si>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</si>
  <si>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</si>
  <si>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</si>
  <si>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</si>
  <si>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</si>
  <si>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</si>
  <si>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</si>
  <si>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</si>
  <si>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</si>
  <si>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</si>
  <si>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</si>
  <si>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</si>
  <si>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</si>
  <si>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</si>
  <si>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</si>
  <si>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</si>
  <si>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</si>
  <si>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</si>
  <si>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</si>
  <si>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</si>
  <si>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</si>
  <si>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</si>
  <si>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</si>
  <si>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</si>
  <si>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</si>
  <si>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</si>
  <si>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</si>
  <si>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</si>
  <si>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</si>
  <si>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</si>
  <si>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</si>
  <si>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</si>
  <si>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</si>
  <si>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</si>
  <si>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</si>
  <si>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</si>
  <si>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</si>
  <si>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</si>
  <si>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</si>
  <si>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</si>
  <si>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</si>
  <si>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</si>
  <si>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</si>
  <si>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</si>
  <si>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</si>
  <si>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</si>
  <si>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</si>
  <si>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</si>
  <si>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</si>
  <si>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</si>
  <si>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</si>
  <si>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</si>
  <si>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</si>
  <si>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</si>
  <si>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</si>
  <si>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</si>
  <si>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</si>
  <si>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</si>
  <si>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</si>
  <si>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</si>
  <si>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</si>
  <si>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</si>
  <si>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</si>
  <si>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</si>
  <si>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</si>
  <si>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</si>
  <si>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</si>
  <si>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</si>
  <si>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</si>
  <si>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</si>
  <si>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</si>
  <si>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</si>
  <si>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</si>
  <si>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</si>
  <si>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</si>
  <si>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</si>
  <si>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</si>
  <si>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</si>
  <si>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</si>
  <si>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</si>
  <si>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</si>
  <si>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</si>
  <si>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</si>
  <si>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</si>
  <si>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</si>
  <si>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</si>
  <si>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</si>
  <si>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</si>
  <si>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</si>
  <si>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</si>
  <si>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</si>
  <si>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</si>
  <si>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</si>
  <si>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</si>
  <si>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</si>
  <si>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</si>
  <si>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</si>
  <si>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</si>
  <si>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</si>
  <si>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</si>
  <si>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</si>
  <si>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</si>
  <si>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</si>
  <si>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</si>
  <si>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</si>
  <si>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</si>
  <si>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</si>
  <si>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</si>
  <si>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</si>
  <si>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</si>
  <si>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</si>
  <si>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</si>
  <si>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</si>
  <si>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</si>
  <si>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</si>
  <si>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</si>
  <si>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</si>
  <si>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</si>
  <si>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</si>
  <si>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</si>
  <si>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</si>
  <si>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</si>
  <si>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</si>
  <si>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</si>
  <si>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</si>
  <si>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</si>
  <si>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</si>
  <si>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</si>
  <si>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</si>
  <si>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</si>
  <si>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</si>
  <si>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</si>
  <si>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</si>
  <si>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</si>
  <si>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</si>
  <si>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</si>
  <si>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</si>
  <si>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</si>
  <si>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</si>
  <si>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</si>
  <si>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</si>
  <si>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</si>
  <si>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</si>
  <si>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</si>
  <si>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</si>
  <si>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</si>
  <si>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</si>
  <si>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</si>
  <si>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</si>
  <si>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</si>
  <si>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</si>
  <si>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</si>
  <si>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</si>
  <si>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</si>
  <si>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</si>
  <si>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</si>
  <si>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</si>
  <si>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</si>
  <si>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</si>
  <si>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</si>
  <si>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</si>
  <si>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</si>
  <si>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</si>
  <si>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</si>
  <si>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</si>
  <si>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</si>
  <si>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</si>
  <si>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</si>
  <si>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</si>
  <si>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</si>
  <si>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</si>
  <si>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</si>
  <si>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</si>
  <si>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</si>
  <si>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</si>
  <si>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</si>
  <si>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</si>
  <si>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</si>
  <si>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</si>
  <si>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</si>
  <si>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</si>
  <si>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</si>
  <si>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</si>
  <si>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</si>
  <si>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</si>
  <si>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</si>
  <si>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</si>
  <si>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</si>
  <si>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</si>
  <si>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</si>
  <si>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</si>
  <si>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</si>
  <si>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</si>
  <si>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</si>
  <si>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</si>
  <si>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</si>
  <si>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</si>
  <si>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</si>
  <si>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</si>
  <si>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</si>
  <si>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</si>
  <si>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</si>
  <si>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</si>
  <si>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</si>
  <si>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</si>
  <si>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</si>
  <si>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</si>
  <si>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</si>
  <si>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</si>
  <si>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</si>
  <si>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</si>
  <si>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</si>
  <si>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</si>
  <si>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</si>
  <si>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</si>
  <si>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</si>
  <si>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</si>
  <si>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</si>
  <si>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</si>
  <si>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</si>
  <si>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</si>
  <si>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</si>
  <si>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</si>
  <si>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</si>
  <si>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</si>
  <si>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</si>
  <si>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</si>
  <si>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</si>
  <si>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</si>
  <si>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</si>
  <si>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</si>
  <si>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</si>
  <si>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</si>
  <si>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</si>
  <si>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</si>
  <si>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</si>
  <si>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</si>
  <si>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</si>
  <si>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</si>
  <si>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</si>
  <si>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</si>
  <si>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</si>
  <si>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</si>
  <si>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</si>
  <si>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</si>
  <si>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</si>
  <si>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</si>
  <si>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</si>
  <si>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</si>
  <si>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</si>
  <si>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</si>
  <si>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</si>
  <si>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</si>
  <si>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</si>
  <si>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</si>
  <si>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</si>
  <si>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</si>
  <si>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</si>
  <si>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</si>
  <si>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</si>
  <si>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</si>
  <si>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</si>
  <si>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</si>
  <si>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</si>
  <si>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</si>
  <si>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</si>
  <si>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</si>
  <si>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</si>
  <si>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</si>
  <si>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</si>
  <si>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</si>
  <si>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</si>
  <si>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</si>
  <si>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</si>
  <si>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</si>
  <si>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</si>
  <si>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</si>
  <si>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</si>
  <si>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</si>
  <si>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</si>
  <si>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</si>
  <si>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</si>
  <si>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</si>
  <si>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</si>
  <si>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</si>
  <si>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</si>
  <si>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</si>
  <si>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</si>
  <si>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</si>
  <si>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</si>
  <si>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</si>
  <si>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</si>
  <si>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</si>
  <si>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</si>
  <si>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</si>
  <si>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</si>
  <si>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</si>
  <si>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</si>
  <si>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</si>
  <si>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</si>
  <si>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</si>
  <si>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</si>
  <si>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</si>
  <si>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</si>
  <si>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</si>
  <si>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</si>
  <si>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</si>
  <si>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</si>
  <si>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</si>
  <si>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</si>
  <si>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</si>
  <si>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</si>
  <si>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</si>
  <si>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</si>
  <si>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</si>
  <si>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</si>
  <si>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</si>
  <si>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</si>
  <si>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</si>
  <si>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</si>
  <si>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</si>
  <si>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</si>
  <si>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</si>
  <si>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</si>
  <si>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</si>
  <si>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</si>
  <si>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</si>
  <si>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</si>
  <si>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</si>
  <si>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</si>
  <si>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</si>
  <si>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</si>
  <si>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</si>
  <si>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</si>
  <si>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</si>
  <si>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</si>
  <si>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</si>
  <si>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</si>
  <si>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</si>
  <si>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</si>
  <si>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</si>
  <si>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</si>
  <si>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</si>
  <si>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</si>
  <si>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</si>
  <si>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</si>
  <si>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</si>
  <si>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</si>
  <si>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</si>
  <si>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</si>
  <si>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</si>
  <si>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</si>
  <si>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</si>
  <si>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</si>
  <si>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</si>
  <si>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</si>
  <si>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</si>
  <si>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</si>
  <si>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</si>
  <si>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</si>
  <si>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</si>
  <si>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</si>
  <si>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</si>
  <si>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</si>
  <si>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</si>
  <si>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</si>
  <si>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</si>
  <si>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</si>
  <si>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</si>
  <si>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</si>
  <si>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</si>
  <si>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</si>
  <si>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</si>
  <si>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</si>
  <si>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</si>
  <si>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</si>
  <si>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</si>
  <si>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</si>
  <si>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</si>
  <si>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</si>
  <si>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</si>
  <si>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</si>
  <si>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</si>
  <si>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</si>
  <si>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</si>
  <si>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</si>
  <si>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</si>
  <si>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</si>
  <si>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</si>
  <si>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</si>
  <si>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</si>
  <si>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</si>
  <si>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</si>
  <si>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</si>
  <si>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</si>
  <si>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</si>
  <si>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</si>
  <si>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</si>
  <si>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</si>
  <si>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</si>
  <si>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</si>
  <si>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</si>
  <si>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</si>
  <si>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</si>
  <si>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</si>
  <si>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</si>
  <si>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</si>
  <si>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</si>
  <si>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</si>
  <si>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</si>
  <si>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</si>
  <si>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</si>
  <si>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</si>
  <si>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</si>
  <si>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</si>
  <si>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</si>
  <si>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</si>
  <si>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</si>
  <si>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</si>
  <si>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</si>
  <si>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</si>
  <si>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</si>
  <si>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</si>
  <si>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</si>
  <si>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</si>
  <si>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</si>
  <si>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</si>
  <si>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</si>
  <si>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</si>
  <si>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</si>
  <si>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</si>
  <si>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</si>
  <si>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</si>
  <si>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</si>
  <si>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</si>
  <si>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</si>
  <si>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</si>
  <si>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</si>
  <si>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</si>
  <si>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</si>
  <si>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</si>
  <si>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</si>
  <si>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</si>
  <si>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</si>
  <si>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</si>
  <si>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</si>
  <si>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</si>
  <si>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</si>
  <si>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</si>
  <si>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</si>
  <si>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</si>
  <si>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</si>
  <si>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</si>
  <si>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</si>
  <si>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</si>
  <si>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</si>
  <si>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</si>
  <si>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</si>
  <si>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</si>
  <si>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</si>
  <si>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</si>
  <si>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</si>
  <si>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</si>
  <si>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</si>
  <si>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</si>
  <si>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</si>
  <si>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</si>
  <si>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</si>
  <si>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</si>
  <si>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</si>
  <si>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</si>
  <si>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</si>
  <si>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</si>
  <si>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</si>
  <si>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</si>
  <si>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</si>
  <si>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</si>
  <si>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</si>
  <si>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</si>
  <si>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</si>
  <si>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</si>
  <si>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</si>
  <si>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</si>
  <si>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</si>
  <si>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</si>
  <si>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</si>
  <si>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</si>
  <si>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</si>
  <si>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</si>
  <si>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</si>
  <si>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</si>
  <si>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</si>
  <si>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</si>
  <si>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</si>
  <si>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</si>
  <si>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</si>
  <si>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</si>
  <si>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</si>
  <si>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</si>
  <si>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</si>
  <si>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</si>
  <si>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</si>
  <si>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</si>
  <si>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</si>
  <si>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</si>
  <si>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</si>
  <si>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</si>
  <si>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</si>
  <si>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</si>
  <si>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</si>
  <si>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</si>
  <si>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</si>
  <si>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</si>
  <si>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</si>
  <si>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</si>
  <si>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</si>
  <si>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</si>
  <si>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</si>
  <si>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</si>
  <si>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</si>
  <si>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</si>
  <si>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</si>
  <si>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</si>
  <si>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</si>
  <si>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</si>
  <si>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</si>
  <si>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</si>
  <si>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</si>
  <si>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</si>
  <si>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</si>
  <si>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</si>
  <si>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</si>
  <si>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</si>
  <si>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</si>
  <si>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</si>
  <si>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</si>
  <si>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</si>
  <si>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</si>
  <si>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</si>
  <si>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</si>
  <si>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</si>
  <si>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</si>
  <si>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</si>
  <si>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</si>
  <si>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</si>
  <si>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</si>
  <si>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</si>
  <si>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</si>
  <si>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</si>
  <si>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</si>
  <si>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</si>
  <si>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</si>
  <si>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</si>
  <si>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</si>
  <si>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</si>
  <si>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</si>
  <si>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</si>
  <si>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</si>
  <si>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</si>
  <si>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</si>
  <si>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</si>
  <si>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</si>
  <si>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</si>
  <si>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</si>
  <si>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</si>
  <si>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</si>
  <si>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</si>
  <si>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</si>
  <si>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</si>
  <si>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</si>
  <si>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</si>
  <si>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</si>
  <si>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</si>
  <si>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</si>
  <si>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</si>
  <si>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</si>
  <si>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</si>
  <si>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</si>
  <si>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</si>
  <si>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</si>
  <si>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</si>
  <si>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</si>
  <si>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</si>
  <si>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</si>
  <si>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</si>
  <si>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</si>
  <si>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</si>
  <si>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</si>
  <si>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</si>
  <si>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</si>
  <si>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</si>
  <si>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</si>
  <si>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</si>
  <si>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</si>
  <si>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</si>
  <si>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</si>
  <si>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</si>
  <si>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</si>
  <si>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</si>
  <si>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</si>
  <si>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</si>
  <si>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</si>
  <si>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</si>
  <si>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</si>
  <si>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</si>
  <si>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</si>
  <si>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</si>
  <si>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</si>
  <si>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</si>
  <si>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</si>
  <si>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</si>
  <si>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</si>
  <si>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</si>
  <si>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</si>
  <si>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</si>
  <si>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</si>
  <si>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</si>
  <si>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</si>
  <si>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</si>
  <si>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</si>
  <si>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</si>
  <si>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</si>
  <si>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</si>
  <si>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</si>
  <si>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</si>
  <si>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</si>
  <si>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</si>
  <si>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</si>
  <si>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</si>
  <si>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</si>
  <si>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</si>
  <si>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</si>
  <si>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</si>
  <si>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</si>
  <si>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</si>
  <si>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</si>
  <si>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</si>
  <si>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</si>
  <si>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</si>
  <si>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</si>
  <si>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</si>
  <si>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</si>
  <si>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</si>
  <si>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</si>
  <si>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</si>
  <si>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</si>
  <si>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</si>
  <si>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</si>
  <si>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</si>
  <si>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</si>
  <si>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</si>
  <si>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</si>
  <si>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</si>
  <si>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</si>
  <si>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</si>
  <si>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</si>
  <si>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</si>
  <si>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</si>
  <si>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</si>
  <si>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</si>
  <si>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</si>
  <si>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</si>
  <si>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</si>
  <si>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</si>
  <si>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</si>
  <si>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</si>
  <si>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</si>
  <si>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</si>
  <si>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</si>
  <si>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</si>
  <si>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</si>
  <si>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</si>
  <si>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</si>
  <si>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</si>
  <si>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</si>
  <si>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</si>
  <si>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</si>
  <si>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</si>
  <si>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</si>
  <si>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</si>
  <si>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</si>
  <si>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</si>
  <si>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</si>
  <si>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</si>
  <si>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</si>
  <si>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</si>
  <si>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</si>
  <si>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</si>
  <si>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</si>
  <si>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</si>
  <si>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</si>
  <si>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</si>
  <si>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</si>
  <si>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</si>
  <si>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</si>
  <si>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</si>
  <si>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</si>
  <si>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</si>
  <si>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</si>
  <si>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</si>
  <si>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</si>
  <si>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</si>
  <si>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</si>
  <si>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</si>
  <si>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</si>
  <si>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</si>
  <si>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</si>
  <si>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</si>
  <si>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</si>
  <si>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</si>
  <si>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</si>
  <si>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</si>
  <si>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</si>
  <si>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</si>
  <si>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</si>
  <si>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</si>
  <si>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</si>
  <si>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</si>
  <si>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</si>
  <si>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</si>
  <si>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</si>
  <si>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</si>
  <si>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</si>
  <si>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</si>
  <si>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</si>
  <si>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</si>
  <si>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</si>
  <si>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</si>
  <si>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</si>
  <si>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</si>
  <si>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</si>
  <si>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</si>
  <si>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</si>
  <si>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</si>
  <si>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</si>
  <si>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</si>
  <si>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</si>
  <si>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</si>
  <si>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</si>
  <si>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</si>
  <si>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</si>
  <si>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</si>
  <si>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</si>
  <si>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</si>
  <si>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</si>
  <si>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</si>
  <si>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</si>
  <si>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</si>
  <si>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</si>
  <si>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</si>
  <si>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</si>
  <si>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</si>
  <si>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</si>
  <si>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</si>
  <si>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</si>
  <si>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</si>
  <si>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</si>
  <si>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</si>
  <si>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</si>
  <si>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</si>
  <si>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</si>
  <si>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</si>
  <si>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</si>
  <si>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</si>
  <si>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</si>
  <si>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</si>
  <si>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</si>
  <si>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</si>
  <si>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</si>
  <si>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</si>
  <si>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</si>
  <si>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</si>
  <si>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</si>
  <si>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</si>
  <si>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</si>
  <si>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</si>
  <si>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</si>
  <si>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</si>
  <si>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</si>
  <si>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</si>
  <si>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</si>
  <si>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</si>
  <si>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</si>
  <si>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</si>
  <si>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</si>
  <si>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</si>
  <si>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</si>
  <si>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</si>
  <si>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</si>
  <si>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</si>
  <si>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</si>
  <si>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</si>
  <si>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</si>
  <si>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</si>
  <si>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</si>
  <si>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</si>
  <si>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</si>
  <si>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</si>
  <si>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</si>
  <si>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</si>
  <si>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</si>
  <si>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</si>
  <si>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</si>
  <si>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</si>
  <si>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</si>
  <si>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</si>
  <si>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</si>
  <si>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</si>
  <si>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</si>
  <si>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</si>
  <si>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</si>
  <si>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</si>
  <si>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</si>
  <si>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</si>
  <si>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</si>
  <si>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</si>
  <si>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</si>
  <si>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</si>
  <si>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</si>
  <si>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</si>
  <si>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</si>
  <si>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</si>
  <si>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</si>
  <si>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</si>
  <si>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</si>
  <si>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</si>
  <si>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</si>
  <si>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</si>
  <si>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</si>
  <si>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</si>
  <si>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</si>
  <si>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</si>
  <si>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</si>
  <si>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</si>
  <si>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</si>
  <si>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</si>
  <si>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</si>
  <si>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</si>
  <si>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</si>
  <si>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</si>
  <si>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</si>
  <si>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</si>
  <si>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</si>
  <si>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</si>
  <si>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</si>
  <si>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</si>
  <si>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</si>
  <si>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</si>
  <si>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</si>
  <si>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</si>
  <si>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</si>
  <si>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</si>
  <si>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</si>
  <si>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</si>
  <si>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</si>
  <si>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</si>
  <si>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</si>
  <si>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</si>
  <si>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</si>
  <si>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</si>
  <si>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</si>
  <si>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</si>
  <si>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</si>
  <si>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</si>
  <si>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</si>
  <si>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</si>
  <si>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</si>
  <si>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</si>
  <si>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</si>
  <si>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</si>
  <si>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</si>
  <si>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</si>
  <si>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</si>
  <si>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</si>
  <si>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</si>
  <si>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</si>
  <si>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</si>
  <si>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</si>
  <si>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</si>
  <si>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</si>
  <si>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</si>
  <si>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</si>
  <si>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</si>
  <si>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</si>
  <si>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</si>
  <si>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</si>
  <si>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</si>
  <si>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</si>
  <si>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</si>
  <si>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</si>
  <si>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</si>
  <si>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</si>
  <si>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</si>
  <si>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</si>
  <si>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</si>
  <si>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</si>
  <si>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</si>
  <si>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</si>
  <si>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</si>
  <si>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</si>
  <si>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</si>
  <si>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</si>
  <si>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</si>
  <si>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</si>
  <si>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</si>
  <si>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</si>
  <si>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</si>
  <si>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</si>
  <si>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</si>
  <si>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</si>
  <si>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</si>
  <si>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</si>
  <si>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</si>
  <si>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</si>
  <si>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</si>
  <si>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</si>
  <si>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</si>
  <si>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</si>
  <si>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</si>
  <si>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</si>
  <si>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</si>
  <si>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</si>
  <si>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</si>
  <si>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</si>
  <si>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</si>
  <si>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</si>
  <si>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</si>
  <si>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</si>
  <si>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</si>
  <si>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</si>
  <si>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</si>
  <si>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</si>
  <si>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</si>
  <si>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</si>
  <si>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</si>
  <si>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</si>
  <si>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</si>
  <si>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</si>
  <si>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</si>
  <si>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</si>
  <si>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</si>
  <si>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</si>
  <si>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</si>
  <si>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</si>
  <si>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</si>
  <si>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</si>
  <si>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</si>
  <si>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</si>
  <si>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</si>
  <si>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</si>
  <si>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</si>
  <si>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</si>
  <si>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</si>
  <si>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</si>
  <si>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</si>
  <si>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</si>
  <si>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</si>
  <si>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</si>
  <si>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</si>
  <si>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</si>
  <si>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</si>
  <si>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</si>
  <si>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</si>
  <si>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</si>
  <si>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</si>
  <si>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</si>
  <si>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</si>
  <si>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</si>
  <si>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</si>
  <si>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</si>
  <si>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</si>
  <si>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</si>
  <si>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</si>
  <si>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</si>
  <si>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</si>
  <si>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</si>
  <si>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</si>
  <si>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</si>
  <si>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</si>
  <si>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</si>
  <si>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</si>
  <si>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</si>
  <si>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</si>
  <si>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</si>
  <si>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</si>
  <si>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</si>
  <si>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</si>
  <si>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</si>
  <si>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</si>
  <si>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</si>
  <si>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</si>
  <si>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</si>
  <si>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</si>
  <si>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</si>
  <si>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</si>
  <si>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</si>
  <si>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</si>
  <si>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</si>
  <si>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</si>
  <si>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</si>
  <si>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</si>
  <si>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</si>
  <si>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</si>
  <si>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</si>
  <si>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</si>
  <si>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</si>
  <si>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</si>
  <si>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</si>
  <si>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</si>
  <si>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</si>
  <si>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</si>
  <si>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</si>
  <si>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</si>
  <si>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</si>
  <si>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</si>
  <si>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</si>
  <si>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</si>
  <si>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</si>
  <si>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</si>
  <si>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</si>
  <si>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</si>
  <si>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</si>
  <si>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</si>
  <si>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</si>
  <si>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</si>
  <si>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</si>
  <si>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</si>
  <si>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</si>
  <si>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</si>
  <si>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</si>
  <si>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</si>
  <si>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</si>
  <si>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</si>
  <si>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</si>
  <si>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</si>
  <si>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</si>
  <si>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</si>
  <si>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</si>
  <si>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</si>
  <si>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</si>
  <si>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</si>
  <si>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</si>
  <si>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</si>
  <si>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</si>
  <si>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</si>
  <si>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</si>
  <si>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</si>
  <si>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</si>
  <si>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</si>
  <si>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</si>
  <si>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</si>
  <si>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</si>
  <si>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</si>
  <si>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</si>
  <si>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</si>
  <si>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</si>
  <si>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</si>
  <si>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</si>
  <si>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</si>
  <si>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</si>
  <si>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</si>
  <si>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</si>
  <si>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</si>
  <si>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</si>
  <si>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</si>
  <si>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</si>
  <si>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</si>
  <si>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</si>
  <si>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</si>
  <si>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</si>
  <si>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</si>
  <si>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</si>
  <si>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</si>
  <si>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</si>
  <si>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</si>
  <si>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</si>
  <si>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</si>
  <si>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</si>
  <si>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</si>
  <si>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</si>
  <si>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</si>
  <si>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</si>
  <si>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</si>
  <si>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</si>
  <si>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</si>
  <si>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</si>
  <si>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</si>
  <si>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</si>
  <si>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</si>
  <si>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</si>
  <si>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</si>
  <si>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</si>
  <si>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</si>
  <si>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</si>
  <si>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</si>
  <si>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</si>
  <si>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</si>
  <si>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</si>
  <si>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</si>
  <si>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</si>
  <si>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</si>
  <si>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</si>
  <si>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</si>
  <si>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</si>
  <si>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</si>
  <si>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</si>
  <si>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</si>
  <si>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</si>
  <si>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</si>
  <si>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</si>
  <si>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</si>
  <si>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</si>
  <si>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</si>
  <si>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</si>
  <si>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</si>
  <si>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</si>
  <si>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</si>
  <si>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</si>
  <si>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</si>
  <si>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</si>
  <si>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</si>
  <si>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</si>
  <si>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</si>
  <si>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</si>
  <si>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</si>
  <si>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</si>
  <si>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</si>
  <si>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</si>
  <si>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</si>
  <si>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</si>
  <si>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</si>
  <si>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</si>
  <si>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</si>
  <si>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</si>
  <si>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</si>
  <si>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</si>
  <si>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</si>
  <si>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</si>
  <si>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</si>
  <si>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</si>
  <si>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</si>
  <si>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</si>
  <si>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</si>
  <si>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</si>
  <si>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</si>
  <si>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</si>
  <si>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</si>
  <si>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</si>
  <si>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</si>
  <si>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</si>
  <si>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</si>
  <si>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</si>
  <si>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</si>
  <si>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</si>
  <si>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</si>
  <si>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</si>
  <si>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</si>
  <si>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</si>
  <si>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</si>
  <si>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</si>
  <si>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</si>
  <si>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</si>
  <si>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</si>
  <si>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</si>
  <si>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</si>
  <si>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</si>
  <si>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</si>
  <si>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</si>
  <si>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</si>
  <si>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</si>
  <si>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</si>
  <si>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</si>
  <si>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</si>
  <si>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</si>
  <si>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</si>
  <si>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</si>
  <si>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</si>
  <si>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</si>
  <si>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</si>
  <si>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</si>
  <si>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</si>
  <si>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</si>
  <si>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</si>
  <si>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</si>
  <si>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</si>
  <si>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</si>
  <si>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</si>
  <si>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</si>
  <si>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</si>
  <si>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</si>
  <si>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</si>
  <si>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</si>
  <si>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</si>
  <si>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</si>
  <si>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</si>
  <si>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</si>
  <si>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</si>
  <si>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</si>
  <si>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</si>
  <si>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</si>
  <si>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</si>
  <si>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</si>
  <si>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</si>
  <si>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</si>
  <si>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</si>
  <si>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</si>
  <si>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</si>
  <si>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</si>
  <si>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</si>
  <si>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</si>
  <si>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</si>
  <si>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</si>
  <si>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</si>
  <si>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</si>
  <si>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</si>
  <si>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</si>
  <si>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</si>
  <si>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</si>
  <si>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</si>
  <si>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</si>
  <si>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</si>
  <si>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</si>
  <si>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</si>
  <si>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</si>
  <si>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</si>
  <si>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</si>
  <si>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</si>
  <si>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</si>
  <si>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</si>
  <si>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</si>
  <si>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</si>
  <si>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</si>
  <si>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</si>
  <si>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</si>
  <si>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</si>
  <si>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</si>
  <si>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</si>
  <si>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</si>
  <si>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</si>
  <si>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</si>
  <si>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</si>
  <si>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</si>
  <si>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</si>
  <si>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</si>
  <si>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</si>
  <si>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</si>
  <si>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</si>
  <si>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</si>
  <si>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</si>
  <si>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</si>
  <si>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</si>
  <si>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</si>
  <si>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</si>
  <si>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</si>
  <si>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</si>
  <si>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</si>
  <si>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</si>
  <si>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</si>
  <si>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</si>
  <si>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</si>
  <si>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</si>
  <si>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</si>
  <si>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</si>
  <si>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</si>
  <si>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</si>
  <si>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</si>
  <si>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</si>
  <si>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</si>
  <si>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</si>
  <si>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</si>
  <si>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</si>
  <si>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</si>
  <si>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</si>
  <si>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</si>
  <si>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</si>
  <si>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</si>
  <si>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</si>
  <si>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</si>
  <si>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</si>
  <si>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</si>
  <si>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</si>
  <si>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</si>
  <si>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</si>
  <si>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</si>
  <si>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</si>
  <si>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</si>
  <si>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</si>
  <si>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</si>
  <si>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</si>
  <si>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</si>
  <si>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</si>
  <si>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</si>
  <si>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</si>
  <si>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</si>
  <si>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</si>
  <si>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</si>
  <si>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</si>
  <si>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</si>
  <si>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</si>
  <si>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</si>
  <si>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</si>
  <si>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</si>
  <si>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</si>
  <si>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</si>
  <si>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</si>
  <si>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</si>
  <si>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</si>
  <si>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</si>
  <si>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</si>
  <si>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</si>
  <si>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</si>
  <si>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</si>
  <si>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</si>
  <si>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</si>
  <si>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</si>
  <si>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</si>
  <si>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</si>
  <si>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</si>
  <si>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</si>
  <si>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</si>
  <si>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</si>
  <si>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</si>
  <si>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</si>
  <si>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</si>
  <si>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</si>
  <si>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</si>
  <si>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</si>
  <si>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</si>
  <si>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</si>
  <si>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</si>
  <si>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</si>
  <si>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</si>
  <si>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</si>
  <si>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</si>
  <si>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</si>
  <si>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</si>
  <si>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</si>
  <si>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</si>
  <si>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</si>
  <si>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</si>
  <si>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</si>
  <si>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</si>
  <si>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</si>
  <si>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</si>
  <si>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</si>
  <si>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</si>
  <si>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</si>
  <si>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</si>
  <si>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</si>
  <si>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</si>
  <si>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</si>
  <si>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</si>
  <si>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</si>
  <si>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</si>
  <si>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</si>
  <si>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</si>
  <si>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</si>
  <si>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</si>
  <si>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</si>
  <si>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</si>
  <si>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</si>
  <si>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</si>
  <si>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</si>
  <si>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</si>
  <si>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</si>
  <si>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</si>
  <si>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</si>
  <si>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</si>
  <si>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</si>
  <si>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</si>
  <si>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</si>
  <si>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</si>
  <si>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</si>
  <si>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</si>
  <si>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</si>
  <si>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</si>
  <si>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</si>
  <si>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</si>
  <si>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</si>
  <si>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</si>
  <si>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</si>
  <si>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</si>
  <si>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</si>
  <si>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</si>
  <si>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</si>
  <si>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</si>
  <si>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</si>
  <si>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</si>
  <si>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</si>
  <si>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</si>
  <si>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</si>
  <si>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</si>
  <si>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</si>
  <si>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</si>
  <si>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</si>
  <si>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</si>
  <si>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</si>
  <si>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</si>
  <si>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</si>
  <si>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</si>
  <si>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</si>
  <si>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</si>
  <si>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</si>
  <si>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</si>
  <si>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</si>
  <si>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</si>
  <si>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</si>
  <si>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</si>
  <si>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</si>
  <si>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</si>
  <si>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</si>
  <si>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</si>
  <si>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</si>
  <si>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</si>
  <si>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</si>
  <si>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</si>
  <si>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</si>
  <si>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</si>
  <si>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</si>
  <si>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</si>
  <si>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</si>
  <si>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</si>
  <si>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</si>
  <si>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</si>
  <si>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</si>
  <si>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</si>
  <si>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</si>
  <si>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</si>
  <si>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</si>
  <si>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</si>
  <si>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</si>
  <si>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</si>
  <si>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</si>
  <si>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</si>
  <si>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</si>
  <si>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</si>
  <si>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</si>
  <si>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</si>
  <si>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</si>
  <si>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</si>
  <si>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</si>
  <si>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</si>
  <si>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</si>
  <si>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</si>
  <si>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</si>
  <si>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</si>
  <si>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</si>
  <si>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</si>
  <si>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</si>
  <si>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</si>
  <si>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</si>
  <si>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</si>
  <si>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</si>
  <si>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</si>
  <si>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</si>
  <si>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</si>
  <si>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</si>
  <si>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</si>
  <si>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</si>
  <si>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</si>
  <si>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</si>
  <si>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</si>
  <si>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</si>
  <si>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</si>
  <si>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</si>
  <si>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</si>
  <si>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</si>
  <si>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</si>
  <si>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</si>
  <si>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</si>
  <si>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</si>
  <si>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</si>
  <si>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</si>
  <si>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</si>
  <si>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</si>
  <si>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</si>
  <si>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</si>
  <si>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</si>
  <si>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</si>
  <si>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</si>
  <si>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</si>
  <si>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</si>
  <si>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</si>
  <si>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</si>
  <si>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</si>
  <si>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</si>
  <si>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</si>
  <si>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</si>
  <si>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</si>
  <si>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</si>
  <si>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</si>
  <si>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</si>
  <si>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</si>
  <si>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</si>
  <si>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</si>
  <si>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</si>
  <si>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</si>
  <si>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</si>
  <si>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</si>
  <si>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</si>
  <si>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</si>
  <si>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</si>
  <si>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</si>
  <si>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</si>
  <si>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</si>
  <si>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</si>
  <si>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</si>
  <si>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</si>
  <si>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</si>
  <si>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</si>
  <si>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</si>
  <si>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</si>
  <si>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</si>
  <si>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</si>
  <si>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</si>
  <si>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</si>
  <si>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</si>
  <si>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</si>
  <si>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</si>
  <si>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</si>
  <si>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</si>
  <si>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</si>
  <si>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</si>
  <si>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</si>
  <si>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</si>
  <si>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</si>
  <si>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</si>
  <si>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</si>
  <si>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</si>
  <si>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</si>
  <si>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</si>
  <si>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</si>
  <si>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</si>
  <si>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</si>
  <si>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</si>
  <si>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</si>
  <si>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</si>
  <si>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</si>
  <si>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</si>
  <si>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</si>
  <si>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</si>
  <si>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</si>
  <si>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</si>
  <si>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</si>
  <si>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</si>
  <si>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</si>
  <si>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</si>
  <si>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</si>
  <si>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</si>
  <si>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</si>
  <si>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</si>
  <si>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</si>
  <si>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</si>
  <si>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</si>
  <si>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</si>
  <si>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</si>
  <si>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</si>
  <si>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</si>
  <si>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</si>
  <si>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</si>
  <si>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</si>
  <si>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</si>
  <si>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</si>
  <si>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</si>
  <si>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</si>
  <si>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</si>
  <si>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</si>
  <si>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</si>
  <si>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</si>
  <si>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</si>
  <si>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</si>
  <si>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</si>
  <si>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</si>
  <si>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</si>
  <si>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</si>
  <si>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</si>
  <si>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</si>
  <si>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</si>
  <si>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</si>
  <si>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</si>
  <si>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</si>
  <si>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</si>
  <si>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</si>
  <si>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</si>
  <si>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</si>
  <si>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</si>
  <si>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</si>
  <si>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</si>
  <si>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</si>
  <si>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</si>
  <si>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</si>
  <si>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</si>
  <si>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</si>
  <si>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</si>
  <si>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</si>
  <si>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</si>
  <si>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</si>
  <si>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</si>
  <si>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</si>
  <si>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</si>
  <si>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</si>
  <si>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</si>
  <si>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</si>
  <si>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</si>
  <si>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</si>
  <si>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</si>
  <si>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</si>
  <si>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</si>
  <si>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</si>
  <si>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</si>
  <si>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</si>
  <si>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</si>
  <si>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</si>
  <si>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</si>
  <si>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</si>
  <si>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</si>
  <si>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</si>
  <si>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</si>
  <si>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</si>
  <si>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</si>
  <si>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</si>
  <si>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</si>
  <si>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</si>
  <si>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</si>
  <si>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</si>
  <si>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</si>
  <si>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</si>
  <si>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</si>
  <si>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</si>
  <si>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</si>
  <si>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</si>
  <si>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</si>
  <si>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</si>
  <si>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</si>
  <si>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</si>
  <si>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</si>
  <si>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</si>
  <si>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</si>
  <si>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</si>
  <si>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</si>
  <si>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</si>
  <si>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</si>
  <si>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</si>
  <si>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</si>
  <si>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</si>
  <si>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</si>
  <si>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</si>
  <si>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</si>
  <si>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</si>
  <si>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</si>
  <si>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</si>
  <si>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</si>
  <si>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</si>
  <si>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</si>
  <si>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</si>
  <si>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</si>
  <si>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</si>
  <si>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</si>
  <si>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</si>
  <si>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</si>
  <si>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</si>
  <si>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</si>
  <si>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</si>
  <si>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</si>
  <si>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</si>
  <si>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</si>
  <si>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</si>
  <si>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</si>
  <si>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</si>
  <si>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</si>
  <si>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</si>
  <si>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</si>
  <si>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</si>
  <si>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</si>
  <si>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</si>
  <si>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</si>
  <si>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</si>
  <si>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</si>
  <si>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</si>
  <si>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</si>
  <si>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</si>
  <si>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</si>
  <si>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</si>
  <si>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</si>
  <si>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</si>
  <si>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</si>
  <si>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</si>
  <si>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</si>
  <si>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</si>
  <si>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</si>
  <si>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</si>
  <si>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</si>
  <si>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</si>
  <si>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</si>
  <si>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</si>
  <si>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</si>
  <si>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</si>
  <si>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</si>
  <si>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</si>
  <si>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</si>
  <si>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</si>
  <si>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</si>
  <si>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</si>
  <si>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</si>
  <si>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</si>
  <si>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</si>
  <si>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</si>
  <si>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</si>
  <si>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</si>
  <si>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</si>
  <si>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</si>
  <si>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</si>
  <si>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</si>
  <si>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</si>
  <si>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</si>
  <si>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</si>
  <si>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</si>
  <si>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</si>
  <si>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</si>
  <si>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</si>
  <si>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</si>
  <si>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</si>
  <si>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</si>
  <si>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</si>
  <si>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</si>
  <si>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</si>
  <si>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</si>
  <si>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</si>
  <si>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</si>
  <si>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</si>
  <si>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</si>
  <si>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</si>
  <si>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</si>
  <si>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</si>
  <si>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</si>
  <si>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</si>
  <si>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</si>
  <si>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</si>
  <si>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</si>
  <si>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</si>
  <si>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</si>
  <si>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</si>
  <si>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</si>
  <si>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</si>
  <si>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</si>
  <si>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</si>
  <si>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</si>
  <si>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</si>
  <si>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</si>
  <si>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</si>
  <si>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</si>
  <si>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</si>
  <si>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</si>
  <si>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</si>
  <si>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</si>
  <si>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</si>
  <si>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</si>
  <si>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</si>
  <si>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</si>
  <si>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</si>
  <si>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</si>
  <si>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</si>
  <si>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</si>
  <si>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</si>
  <si>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</si>
  <si>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</si>
  <si>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</si>
  <si>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</si>
  <si>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</si>
  <si>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</si>
  <si>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</si>
  <si>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</si>
  <si>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</si>
  <si>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</si>
  <si>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</si>
  <si>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</si>
  <si>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</si>
  <si>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</si>
  <si>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</si>
  <si>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</si>
  <si>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</si>
  <si>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</si>
  <si>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</si>
  <si>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</si>
  <si>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</si>
  <si>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</si>
  <si>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</si>
  <si>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</si>
  <si>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</si>
  <si>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</si>
  <si>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</si>
  <si>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</si>
  <si>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</si>
  <si>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</si>
  <si>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</si>
  <si>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</si>
  <si>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</si>
  <si>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</si>
  <si>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</si>
  <si>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</si>
  <si>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</si>
  <si>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</si>
  <si>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</si>
  <si>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</si>
  <si>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</si>
  <si>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</si>
  <si>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</si>
  <si>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</si>
  <si>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</si>
  <si>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</si>
  <si>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</si>
  <si>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</si>
  <si>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</si>
  <si>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</si>
  <si>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</si>
  <si>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</si>
  <si>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</si>
  <si>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</si>
  <si>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</si>
  <si>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</si>
  <si>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</si>
  <si>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</si>
  <si>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</si>
  <si>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</si>
  <si>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</si>
  <si>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</si>
  <si>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</si>
  <si>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</si>
  <si>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</si>
  <si>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</si>
  <si>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</si>
  <si>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</si>
  <si>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</si>
  <si>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</si>
  <si>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</si>
  <si>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</si>
  <si>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</si>
  <si>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</si>
  <si>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</si>
  <si>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</si>
  <si>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</si>
  <si>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</si>
  <si>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</si>
  <si>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</si>
  <si>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</si>
  <si>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</si>
  <si>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</si>
  <si>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</si>
  <si>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</si>
  <si>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</si>
  <si>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</si>
  <si>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</si>
  <si>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</si>
  <si>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</si>
  <si>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</si>
  <si>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</si>
  <si>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</si>
  <si>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</si>
  <si>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</si>
  <si>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</si>
  <si>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</si>
  <si>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</si>
  <si>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</si>
  <si>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</si>
  <si>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</si>
  <si>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</si>
  <si>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</si>
  <si>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</si>
  <si>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</si>
  <si>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</si>
  <si>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</si>
  <si>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</si>
  <si>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</si>
  <si>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</si>
  <si>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</si>
  <si>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</si>
  <si>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</si>
  <si>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</si>
  <si>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</si>
  <si>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</si>
  <si>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</si>
  <si>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</si>
  <si>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</si>
  <si>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</si>
  <si>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</si>
  <si>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</si>
  <si>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</si>
  <si>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</si>
  <si>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</si>
  <si>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</si>
  <si>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</si>
  <si>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</si>
  <si>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</si>
  <si>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</si>
  <si>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</si>
  <si>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</si>
  <si>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</si>
  <si>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</si>
  <si>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</si>
  <si>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</si>
  <si>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</si>
  <si>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</si>
  <si>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</si>
  <si>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</si>
  <si>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</si>
  <si>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</si>
  <si>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</si>
  <si>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</si>
  <si>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</si>
  <si>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</si>
  <si>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</si>
  <si>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</si>
  <si>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</si>
  <si>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</si>
  <si>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</si>
  <si>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</si>
  <si>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</si>
  <si>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</si>
  <si>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</si>
  <si>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</si>
  <si>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</si>
  <si>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</si>
  <si>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</si>
  <si>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</si>
  <si>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</si>
  <si>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</si>
  <si>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</si>
  <si>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</si>
  <si>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</si>
  <si>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</si>
  <si>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</si>
  <si>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</si>
  <si>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</si>
  <si>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</si>
  <si>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</si>
  <si>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</si>
  <si>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</si>
  <si>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</si>
  <si>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</si>
  <si>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</si>
  <si>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</si>
  <si>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</si>
  <si>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</si>
  <si>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</si>
  <si>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</si>
  <si>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</si>
  <si>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</si>
  <si>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</si>
  <si>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</si>
  <si>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</si>
  <si>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</si>
  <si>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</si>
  <si>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</si>
  <si>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</si>
  <si>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</si>
  <si>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</si>
  <si>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</si>
  <si>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</si>
  <si>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</si>
  <si>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</si>
  <si>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</si>
  <si>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</si>
  <si>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</si>
  <si>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</si>
  <si>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</si>
  <si>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</si>
  <si>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</si>
  <si>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</si>
  <si>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</si>
  <si>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</si>
  <si>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</si>
  <si>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</si>
  <si>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</si>
  <si>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</si>
  <si>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</si>
  <si>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</si>
  <si>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</si>
  <si>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</si>
  <si>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</si>
  <si>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</si>
  <si>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</si>
  <si>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</si>
  <si>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</si>
  <si>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</si>
  <si>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</si>
  <si>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</si>
  <si>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</si>
  <si>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</si>
  <si>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</si>
  <si>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</si>
  <si>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</si>
  <si>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</si>
  <si>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</si>
  <si>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</si>
  <si>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</si>
  <si>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</si>
  <si>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</si>
  <si>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</si>
  <si>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</si>
  <si>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</si>
  <si>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</si>
  <si>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</si>
  <si>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</si>
  <si>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</si>
  <si>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</si>
  <si>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</si>
  <si>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</si>
  <si>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</si>
  <si>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</si>
  <si>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</si>
  <si>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</si>
  <si>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</si>
  <si>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</si>
  <si>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</si>
  <si>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</si>
  <si>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</si>
  <si>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</si>
  <si>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</si>
  <si>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</si>
  <si>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</si>
  <si>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</si>
  <si>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</si>
  <si>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</si>
  <si>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</si>
  <si>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</si>
  <si>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</si>
  <si>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</si>
  <si>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</si>
  <si>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</si>
  <si>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</si>
  <si>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</si>
  <si>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</si>
  <si>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</si>
  <si>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</si>
  <si>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</si>
  <si>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</si>
  <si>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</si>
  <si>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</si>
  <si>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</si>
  <si>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</si>
  <si>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</si>
  <si>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</si>
  <si>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</si>
  <si>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</si>
  <si>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</si>
  <si>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</si>
  <si>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</si>
  <si>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</si>
  <si>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</si>
  <si>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</si>
  <si>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</si>
  <si>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</si>
  <si>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</si>
  <si>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</si>
  <si>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</si>
  <si>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</si>
  <si>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</si>
  <si>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</si>
  <si>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</si>
  <si>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</si>
  <si>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</si>
  <si>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</si>
  <si>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</si>
  <si>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</si>
  <si>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</si>
  <si>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</si>
  <si>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</si>
  <si>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</si>
  <si>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</si>
  <si>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</si>
  <si>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</si>
  <si>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</si>
  <si>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</si>
  <si>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</si>
  <si>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</si>
  <si>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</si>
  <si>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</si>
  <si>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</si>
  <si>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</si>
  <si>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</si>
  <si>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</si>
  <si>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</si>
  <si>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</si>
  <si>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</si>
  <si>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</si>
  <si>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</si>
  <si>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</si>
  <si>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</si>
  <si>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</si>
  <si>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</si>
  <si>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</si>
  <si>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</si>
  <si>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</si>
  <si>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</si>
  <si>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</si>
  <si>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</si>
  <si>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</si>
  <si>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</si>
  <si>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</si>
  <si>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</si>
  <si>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</si>
  <si>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</si>
  <si>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</si>
  <si>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</si>
  <si>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</si>
  <si>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</si>
  <si>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</si>
  <si>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</si>
  <si>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</si>
  <si>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</si>
  <si>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</si>
  <si>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</si>
  <si>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</si>
  <si>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</si>
  <si>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</si>
  <si>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</si>
  <si>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</si>
  <si>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</si>
  <si>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</si>
  <si>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</si>
  <si>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</si>
  <si>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</si>
  <si>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</si>
  <si>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</si>
  <si>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</si>
  <si>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</si>
  <si>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</si>
  <si>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</si>
  <si>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</si>
  <si>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</si>
  <si>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</si>
  <si>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</si>
  <si>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</si>
  <si>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</si>
  <si>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</si>
  <si>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</si>
  <si>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</si>
  <si>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</si>
  <si>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</si>
  <si>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</si>
  <si>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</si>
  <si>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</si>
  <si>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</si>
  <si>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</si>
  <si>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</si>
  <si>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</si>
  <si>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</si>
  <si>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</si>
  <si>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</si>
  <si>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</si>
  <si>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</si>
  <si>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</si>
  <si>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</si>
  <si>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</si>
  <si>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</si>
  <si>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</si>
  <si>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</si>
  <si>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</si>
  <si>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</si>
  <si>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</si>
  <si>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</si>
  <si>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</si>
  <si>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</si>
  <si>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</si>
  <si>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</si>
  <si>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</si>
  <si>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</si>
  <si>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</si>
  <si>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</si>
  <si>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</si>
  <si>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</si>
  <si>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</si>
  <si>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</si>
  <si>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</si>
  <si>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</si>
  <si>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</si>
  <si>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</si>
  <si>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</si>
  <si>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</si>
  <si>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</si>
  <si>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</si>
  <si>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</si>
  <si>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</si>
  <si>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</si>
  <si>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</si>
  <si>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</si>
  <si>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</si>
  <si>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</si>
  <si>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</si>
  <si>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</si>
  <si>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</si>
  <si>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</si>
  <si>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</si>
  <si>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</si>
  <si>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</si>
  <si>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</si>
  <si>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</si>
  <si>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</si>
  <si>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</si>
  <si>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</si>
  <si>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</si>
  <si>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</si>
  <si>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</si>
  <si>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</si>
  <si>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</si>
  <si>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</si>
  <si>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</si>
  <si>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</si>
  <si>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</si>
  <si>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</si>
  <si>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</si>
  <si>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</si>
  <si>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</si>
  <si>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</si>
  <si>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</si>
  <si>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</si>
  <si>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</si>
  <si>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</si>
  <si>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</si>
  <si>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</si>
  <si>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</si>
  <si>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</si>
  <si>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</si>
  <si>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</si>
  <si>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</si>
  <si>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</si>
  <si>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</si>
  <si>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</si>
  <si>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</si>
  <si>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</si>
  <si>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</si>
  <si>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</si>
  <si>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</si>
  <si>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</si>
  <si>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</si>
  <si>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</si>
  <si>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</si>
  <si>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</si>
  <si>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</si>
  <si>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</si>
  <si>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</si>
  <si>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</si>
  <si>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</si>
  <si>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</si>
  <si>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</si>
  <si>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</si>
  <si>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</si>
  <si>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</si>
  <si>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</si>
  <si>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</si>
  <si>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</si>
  <si>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</si>
  <si>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</si>
  <si>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</si>
  <si>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</si>
  <si>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</si>
  <si>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</si>
  <si>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</si>
  <si>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</si>
  <si>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</si>
  <si>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</si>
  <si>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</si>
  <si>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</si>
  <si>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</si>
  <si>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</si>
  <si>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</si>
  <si>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</si>
  <si>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</si>
  <si>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</si>
  <si>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</si>
  <si>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</si>
  <si>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</si>
  <si>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</si>
  <si>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</si>
  <si>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</si>
  <si>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</si>
  <si>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</si>
  <si>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</si>
  <si>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</si>
  <si>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</si>
  <si>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</si>
  <si>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</si>
  <si>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</si>
  <si>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</si>
  <si>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</si>
  <si>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</si>
  <si>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</si>
  <si>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</si>
  <si>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</si>
  <si>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</si>
  <si>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</si>
  <si>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</si>
  <si>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</si>
  <si>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</si>
  <si>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</si>
  <si>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</si>
  <si>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</si>
  <si>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</si>
  <si>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</si>
  <si>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</si>
  <si>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</si>
  <si>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</si>
  <si>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</si>
  <si>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</si>
  <si>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</si>
  <si>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</si>
  <si>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</si>
  <si>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</si>
  <si>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</si>
  <si>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</si>
  <si>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</si>
  <si>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</si>
  <si>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</si>
  <si>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</si>
  <si>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</si>
  <si>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</si>
  <si>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</si>
  <si>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</si>
  <si>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</si>
  <si>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</si>
  <si>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</si>
  <si>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</si>
  <si>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</si>
  <si>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</si>
  <si>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</si>
  <si>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</si>
  <si>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</si>
  <si>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</si>
  <si>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</si>
  <si>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</si>
  <si>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</si>
  <si>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</si>
  <si>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</si>
  <si>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</si>
  <si>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</si>
  <si>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</si>
  <si>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</si>
  <si>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</si>
  <si>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</si>
  <si>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</si>
  <si>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</si>
  <si>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</si>
  <si>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</si>
  <si>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</si>
  <si>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</si>
  <si>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</si>
  <si>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</si>
  <si>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</si>
  <si>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</si>
  <si>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</si>
  <si>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</si>
  <si>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</si>
  <si>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</si>
  <si>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</si>
  <si>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</si>
  <si>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</si>
  <si>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</si>
  <si>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</si>
  <si>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</si>
  <si>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</si>
  <si>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</si>
  <si>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</si>
  <si>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</si>
  <si>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</si>
  <si>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</si>
  <si>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</si>
  <si>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</si>
  <si>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</si>
  <si>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</si>
  <si>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</si>
  <si>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</si>
  <si>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</si>
  <si>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</si>
  <si>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</si>
  <si>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</si>
  <si>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</si>
  <si>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</si>
  <si>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</si>
  <si>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</si>
  <si>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</si>
  <si>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</si>
  <si>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</si>
  <si>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</si>
  <si>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</si>
  <si>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</si>
  <si>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</si>
  <si>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</si>
  <si>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</si>
  <si>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</si>
  <si>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</si>
  <si>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</si>
  <si>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</si>
  <si>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</si>
  <si>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</si>
  <si>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</si>
  <si>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</si>
  <si>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</si>
  <si>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</si>
  <si>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</si>
  <si>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</si>
  <si>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</si>
  <si>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</si>
  <si>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</si>
  <si>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</si>
  <si>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</si>
  <si>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</si>
  <si>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</si>
  <si>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</si>
  <si>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</si>
  <si>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</si>
  <si>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</si>
  <si>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</si>
  <si>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</si>
  <si>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</si>
  <si>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</si>
  <si>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</si>
  <si>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</si>
  <si>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</si>
  <si>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</si>
  <si>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</si>
  <si>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</si>
  <si>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</si>
  <si>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</si>
  <si>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</si>
  <si>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</si>
  <si>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</si>
  <si>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</si>
  <si>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</si>
  <si>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</si>
  <si>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</si>
  <si>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</si>
  <si>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</si>
  <si>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</si>
  <si>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</si>
  <si>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</si>
  <si>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</si>
  <si>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</si>
  <si>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</si>
  <si>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</si>
  <si>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</si>
  <si>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</si>
  <si>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</si>
  <si>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</si>
  <si>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</si>
  <si>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</si>
  <si>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</si>
  <si>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</si>
  <si>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</si>
  <si>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</si>
  <si>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</si>
  <si>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</si>
  <si>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</si>
  <si>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</si>
  <si>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</si>
  <si>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</si>
  <si>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</si>
  <si>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</si>
  <si>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</si>
  <si>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</si>
  <si>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</si>
  <si>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</si>
  <si>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</si>
  <si>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</si>
  <si>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</si>
  <si>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</si>
  <si>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</si>
  <si>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</si>
  <si>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</si>
  <si>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</si>
  <si>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</si>
  <si>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</si>
  <si>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</si>
  <si>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</si>
  <si>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</si>
  <si>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</si>
  <si>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</si>
  <si>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</si>
  <si>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</si>
  <si>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</si>
  <si>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</si>
  <si>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</si>
  <si>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</si>
  <si>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</si>
  <si>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</si>
  <si>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</si>
  <si>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</si>
  <si>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</si>
  <si>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</si>
  <si>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</si>
  <si>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</si>
  <si>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</si>
  <si>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</si>
  <si>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</si>
  <si>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</si>
  <si>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</si>
  <si>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</si>
  <si>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</si>
  <si>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</si>
  <si>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</si>
  <si>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</si>
  <si>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</si>
  <si>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</si>
  <si>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</si>
  <si>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</si>
  <si>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</si>
  <si>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</si>
  <si>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</si>
  <si>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</si>
  <si>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</si>
  <si>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</si>
  <si>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</si>
  <si>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</si>
  <si>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</si>
  <si>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</si>
  <si>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</si>
  <si>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</si>
  <si>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</si>
  <si>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</si>
  <si>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</si>
  <si>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</si>
  <si>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</si>
  <si>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</si>
  <si>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</si>
  <si>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</si>
  <si>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</si>
  <si>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</si>
  <si>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</si>
  <si>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</si>
  <si>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</si>
  <si>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</si>
  <si>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</si>
  <si>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</si>
  <si>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</si>
  <si>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</si>
  <si>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</si>
  <si>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</si>
  <si>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</si>
  <si>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</si>
  <si>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</si>
  <si>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</si>
  <si>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</si>
  <si>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</si>
  <si>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</si>
  <si>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</si>
  <si>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</si>
  <si>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</si>
  <si>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</si>
  <si>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</si>
  <si>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</si>
  <si>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</si>
  <si>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</si>
  <si>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</si>
  <si>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</si>
  <si>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</si>
  <si>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</si>
  <si>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</si>
  <si>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</si>
  <si>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</si>
  <si>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</si>
  <si>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</si>
  <si>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</si>
  <si>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</si>
  <si>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</si>
  <si>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</si>
  <si>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</si>
  <si>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</si>
  <si>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</si>
  <si>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</si>
  <si>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</si>
  <si>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</si>
  <si>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</si>
  <si>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</si>
  <si>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</si>
  <si>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</si>
  <si>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</si>
  <si>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</si>
  <si>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</si>
  <si>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</si>
  <si>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</si>
  <si>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</si>
  <si>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</si>
  <si>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</si>
  <si>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</si>
  <si>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</si>
  <si>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</si>
  <si>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</si>
  <si>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</si>
  <si>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</si>
  <si>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</si>
  <si>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</si>
  <si>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</si>
  <si>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</si>
  <si>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</si>
  <si>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</si>
  <si>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</si>
  <si>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</si>
  <si>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</si>
  <si>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</si>
  <si>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</si>
  <si>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</si>
  <si>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</si>
  <si>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</si>
  <si>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</si>
  <si>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</si>
  <si>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</si>
  <si>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</si>
  <si>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</si>
  <si>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</si>
  <si>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</si>
  <si>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</si>
  <si>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</si>
  <si>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</si>
  <si>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</si>
  <si>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</si>
  <si>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</si>
  <si>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</si>
  <si>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</si>
  <si>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</si>
  <si>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</si>
  <si>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</si>
  <si>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</si>
  <si>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</si>
  <si>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</si>
  <si>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</si>
  <si>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</si>
  <si>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</si>
  <si>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</si>
  <si>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</si>
  <si>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</si>
  <si>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</si>
  <si>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</si>
  <si>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</si>
  <si>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</si>
  <si>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</si>
  <si>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</si>
  <si>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</si>
  <si>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</si>
  <si>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</si>
  <si>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</si>
  <si>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</si>
  <si>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</si>
  <si>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</si>
  <si>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</si>
  <si>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</si>
  <si>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</si>
  <si>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</si>
  <si>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</si>
  <si>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</si>
  <si>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</si>
  <si>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</si>
  <si>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</si>
  <si>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</si>
  <si>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</si>
  <si>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</si>
  <si>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</si>
  <si>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</si>
  <si>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</si>
  <si>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</si>
  <si>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</si>
  <si>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</si>
  <si>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</si>
  <si>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</si>
  <si>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</si>
  <si>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</si>
  <si>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</si>
  <si>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</si>
  <si>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</si>
  <si>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</si>
  <si>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</si>
  <si>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</si>
  <si>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</si>
  <si>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</si>
  <si>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</si>
  <si>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</si>
  <si>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</si>
  <si>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</si>
  <si>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</si>
  <si>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</si>
  <si>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</si>
  <si>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</si>
  <si>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</si>
  <si>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</si>
  <si>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</si>
  <si>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</si>
  <si>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</si>
  <si>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</si>
  <si>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</si>
  <si>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</si>
  <si>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</si>
  <si>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</si>
  <si>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</si>
  <si>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</si>
  <si>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</si>
  <si>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</si>
  <si>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</si>
  <si>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</si>
  <si>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</si>
  <si>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</si>
  <si>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</si>
  <si>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</si>
  <si>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</si>
  <si>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</si>
  <si>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</si>
  <si>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</si>
  <si>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</si>
  <si>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</si>
  <si>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</si>
  <si>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</si>
  <si>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</si>
  <si>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</si>
  <si>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</si>
  <si>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</si>
  <si>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</si>
  <si>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</si>
  <si>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</si>
  <si>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</si>
  <si>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</si>
  <si>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</si>
  <si>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</si>
  <si>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</si>
  <si>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</si>
  <si>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</si>
  <si>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</si>
  <si>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</si>
  <si>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</si>
  <si>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</si>
  <si>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</si>
  <si>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</si>
  <si>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</si>
  <si>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</si>
  <si>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</si>
  <si>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</si>
  <si>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</si>
  <si>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</si>
  <si>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</si>
  <si>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</si>
  <si>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</si>
  <si>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</si>
  <si>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</si>
  <si>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</si>
  <si>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</si>
  <si>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</si>
  <si>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</si>
  <si>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</si>
  <si>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</si>
  <si>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</si>
  <si>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</si>
  <si>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</si>
  <si>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</si>
  <si>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</si>
  <si>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</si>
  <si>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</si>
  <si>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</si>
  <si>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</si>
  <si>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</si>
  <si>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</si>
  <si>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</si>
  <si>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</si>
  <si>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</si>
  <si>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</si>
  <si>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</si>
  <si>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</si>
  <si>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</si>
  <si>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</si>
  <si>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</si>
  <si>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</si>
  <si>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</si>
  <si>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</si>
  <si>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</si>
  <si>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</si>
  <si>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</si>
  <si>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</si>
  <si>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</si>
  <si>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</si>
  <si>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</si>
  <si>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</si>
  <si>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</si>
  <si>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</si>
  <si>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</si>
  <si>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</si>
  <si>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</si>
  <si>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</si>
  <si>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</si>
  <si>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</si>
  <si>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</si>
  <si>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</si>
  <si>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</si>
  <si>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</si>
  <si>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</si>
  <si>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</si>
  <si>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</si>
  <si>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</si>
  <si>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</si>
  <si>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</si>
  <si>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</si>
  <si>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</si>
  <si>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</si>
  <si>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</si>
  <si>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</si>
  <si>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</si>
  <si>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</si>
  <si>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</si>
  <si>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</si>
  <si>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</si>
  <si>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</si>
  <si>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</si>
  <si>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</si>
  <si>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</si>
  <si>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</si>
  <si>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</si>
  <si>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</si>
  <si>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</si>
  <si>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</si>
  <si>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</si>
  <si>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</si>
  <si>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</si>
  <si>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</si>
  <si>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</si>
  <si>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</si>
  <si>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</si>
  <si>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</si>
  <si>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</si>
  <si>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</si>
  <si>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</si>
  <si>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</si>
  <si>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</si>
  <si>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</si>
  <si>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</si>
  <si>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</si>
  <si>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</si>
  <si>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</si>
  <si>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</si>
  <si>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</si>
  <si>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</si>
  <si>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</si>
  <si>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</si>
  <si>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</si>
  <si>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</si>
  <si>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</si>
  <si>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</si>
  <si>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</si>
  <si>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</si>
  <si>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</si>
  <si>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</si>
  <si>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</si>
  <si>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</si>
  <si>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</si>
  <si>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</si>
  <si>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</si>
  <si>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</si>
  <si>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</si>
  <si>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</si>
  <si>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</si>
  <si>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</si>
  <si>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</si>
  <si>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</si>
  <si>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</si>
  <si>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</si>
  <si>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</si>
  <si>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</si>
  <si>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</si>
  <si>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</si>
  <si>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</si>
  <si>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</si>
  <si>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</si>
  <si>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</si>
  <si>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</si>
  <si>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</si>
  <si>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</si>
  <si>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</si>
  <si>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</si>
  <si>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</si>
  <si>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</si>
  <si>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</si>
  <si>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</si>
  <si>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</si>
  <si>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</si>
  <si>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</si>
  <si>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</si>
  <si>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</si>
  <si>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</si>
  <si>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</si>
  <si>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</si>
  <si>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</si>
  <si>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</si>
  <si>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</si>
  <si>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</si>
  <si>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</si>
  <si>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</si>
  <si>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</si>
  <si>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</si>
  <si>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</si>
  <si>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</si>
  <si>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</si>
  <si>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</si>
  <si>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</si>
  <si>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</si>
  <si>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</si>
  <si>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</si>
  <si>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</si>
  <si>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</si>
  <si>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</si>
  <si>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</si>
  <si>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</si>
  <si>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</si>
  <si>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</si>
  <si>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</si>
  <si>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</si>
  <si>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</si>
  <si>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</si>
  <si>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</si>
  <si>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</si>
  <si>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</si>
  <si>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</si>
  <si>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</si>
  <si>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</si>
  <si>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</si>
  <si>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</si>
  <si>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</si>
  <si>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</si>
  <si>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</si>
  <si>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</si>
  <si>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</si>
  <si>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</si>
  <si>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</si>
  <si>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</si>
  <si>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</si>
  <si>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</si>
  <si>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</si>
  <si>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</si>
  <si>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</si>
  <si>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</si>
  <si>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</si>
  <si>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</si>
  <si>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</si>
  <si>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</si>
  <si>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</si>
  <si>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</si>
  <si>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</si>
  <si>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</si>
  <si>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</si>
  <si>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</si>
  <si>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</si>
  <si>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</si>
  <si>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</si>
  <si>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</si>
  <si>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</si>
  <si>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</si>
  <si>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</si>
  <si>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</si>
  <si>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</si>
  <si>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</si>
  <si>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</si>
  <si>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</si>
  <si>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</si>
  <si>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</si>
  <si>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</si>
  <si>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</si>
  <si>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</si>
  <si>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</si>
  <si>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</si>
  <si>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</si>
  <si>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</si>
  <si>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</si>
  <si>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</si>
  <si>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</si>
  <si>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</si>
  <si>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</si>
  <si>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</si>
  <si>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</si>
  <si>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</si>
  <si>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</si>
  <si>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</si>
  <si>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</si>
  <si>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</si>
  <si>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</si>
  <si>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</si>
  <si>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</si>
  <si>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</si>
  <si>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</si>
  <si>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</si>
  <si>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</si>
  <si>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</si>
  <si>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</si>
  <si>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</si>
  <si>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</si>
  <si>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 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</si>
  <si>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</si>
  <si>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</si>
  <si>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</si>
  <si>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</si>
  <si>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</si>
  <si>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</si>
  <si>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</si>
  <si>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</si>
  <si>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</si>
  <si>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</si>
  <si>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</si>
  <si>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</si>
  <si>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</si>
  <si>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</si>
  <si>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</si>
  <si>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</si>
  <si>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</si>
  <si>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</si>
  <si>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</si>
  <si>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</si>
  <si>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</si>
  <si>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</si>
  <si>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Successful</t>
  </si>
  <si>
    <t>Failed</t>
  </si>
  <si>
    <t>Mean Goal</t>
  </si>
  <si>
    <t>Median Goal</t>
  </si>
  <si>
    <t>Mean Pledged</t>
  </si>
  <si>
    <t>Median Pledged</t>
  </si>
  <si>
    <t xml:space="preserve">Standard Deviation of Goal </t>
  </si>
  <si>
    <t xml:space="preserve">Upper Quartile of Goal </t>
  </si>
  <si>
    <t xml:space="preserve">Lower Quartile of Goal </t>
  </si>
  <si>
    <t xml:space="preserve">IQR of Goal </t>
  </si>
  <si>
    <t>Goal</t>
  </si>
  <si>
    <t xml:space="preserve">Number Succesful </t>
  </si>
  <si>
    <t>Number Failed</t>
  </si>
  <si>
    <t>Number Canceled</t>
  </si>
  <si>
    <t>Total Projects</t>
  </si>
  <si>
    <t xml:space="preserve">Percentage Succesful </t>
  </si>
  <si>
    <t xml:space="preserve">Percentage Failed </t>
  </si>
  <si>
    <t xml:space="preserve">Percentage Canceled </t>
  </si>
  <si>
    <t xml:space="preserve">Less than 1000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</si>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</sst>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0" fontId="1" fillId="0" borderId="0" xfId="0" applyFont="1" applyAlignment="1"/>
    <xf numFmtId="0" fontId="0" fillId="0" borderId="0" xfId="0" applyFont="1" applyAlignment="1"/>
    <xf numFmtId="14" fontId="2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4" fontId="0" fillId="0" borderId="0" xfId="0" applyNumberFormat="1" applyFont="1"/>
    <xf numFmtId="164" fontId="2" fillId="0" borderId="0" xfId="0" applyNumberFormat="1" applyFont="1" applyAlignment="1">
      <alignment vertical="center"/>
    </xf>
    <xf numFmtId="164" fontId="3" fillId="0" borderId="0" xfId="0" applyNumberFormat="1" applyFont="1"/>
    <xf numFmtId="2" fontId="0" fillId="0" borderId="0" xfId="0" applyNumberFormat="1"/>
    <xf numFmtId="9" fontId="0" fillId="0" borderId="0" xfId="1" applyFont="1"/>
    <xf numFmtId="164" fontId="5" fillId="0" borderId="0" xfId="0" applyNumberFormat="1" applyFont="1" applyAlignment="1">
      <alignment vertical="center" wrapText="1"/>
    </xf>
    <xf numFmtId="164" fontId="5" fillId="0" borderId="0" xfId="0" applyNumberFormat="1" applyFont="1"/>
    <xf numFmtId="0" fontId="3" fillId="0" borderId="0" xfId="0" applyFont="1"/>
    <xf numFmtId="0" fontId="5" fillId="0" borderId="0" xfId="0" applyFont="1" applyAlignment="1">
      <alignment vertical="center" wrapText="1"/>
    </xf>
    <xf numFmtId="0" fontId="5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DC-4B32-909B-D20F87BB663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DC-4B32-909B-D20F87BB663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DC-4B32-909B-D20F87BB663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DC-4B32-909B-D20F87BB6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6883912"/>
        <c:axId val="1066881288"/>
      </c:barChart>
      <c:catAx>
        <c:axId val="1066883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881288"/>
        <c:crosses val="autoZero"/>
        <c:auto val="1"/>
        <c:lblAlgn val="ctr"/>
        <c:lblOffset val="100"/>
        <c:noMultiLvlLbl val="0"/>
      </c:catAx>
      <c:valAx>
        <c:axId val="106688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88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 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  </a:t>
          </a:r>
        </a:p>
      </cx:txPr>
    </cx:title>
    <cx:plotArea>
      <cx:plotAreaRegion>
        <cx:series layoutId="boxWhisker" uniqueId="{5DA9EAB8-0FAC-4DC5-912C-E59FD8E42B9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B57306-76F8-4A05-86DE-AE8C99C0041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907381</xdr:colOff>
      <xdr:row>3189</xdr:row>
      <xdr:rowOff>408071</xdr:rowOff>
    </xdr:from>
    <xdr:to>
      <xdr:col>7</xdr:col>
      <xdr:colOff>716881</xdr:colOff>
      <xdr:row>3206</xdr:row>
      <xdr:rowOff>293771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6ED2BD-4911-475D-8477-EE78D35395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46206" y="2077429571"/>
              <a:ext cx="4562475" cy="11315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400049</xdr:colOff>
      <xdr:row>3</xdr:row>
      <xdr:rowOff>142875</xdr:rowOff>
    </xdr:from>
    <xdr:to>
      <xdr:col>17</xdr:col>
      <xdr:colOff>66674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8C66B-5AAE-4508-B634-C7D0429DE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oharan, Nishan" refreshedDate="44693.011381828706" createdVersion="6" refreshedVersion="6" minRefreshableVersion="3" recordCount="4114" xr:uid="{E6B3B94B-C2C6-4407-B0B9-35A2F3BA4DA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oharan, Nishan" refreshedDate="44693.022966898148" createdVersion="6" refreshedVersion="6" minRefreshableVersion="3" recordCount="4114" xr:uid="{8E090F18-294D-49E1-B314-2E68B796B51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1A2CA-D652-4867-AD4D-47F9B50731BA}" name="PivotTable2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3153F-8D25-44C5-B298-F3E2CD0E9DA5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C7879-AD2D-4F59-92FC-0D77F51A7A48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067" firstHeaderRow="1" firstDataRow="2" firstDataCol="1" rowPageCount="2" colPageCount="1"/>
  <pivotFields count="18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2">
    <field x="17"/>
    <field x="1"/>
  </rowFields>
  <rowItems count="1062">
    <i>
      <x v="24"/>
    </i>
    <i r="1">
      <x v="1"/>
    </i>
    <i r="1">
      <x v="4"/>
    </i>
    <i r="1">
      <x v="9"/>
    </i>
    <i r="1">
      <x v="13"/>
    </i>
    <i r="1">
      <x v="20"/>
    </i>
    <i r="1">
      <x v="23"/>
    </i>
    <i r="1">
      <x v="27"/>
    </i>
    <i r="1">
      <x v="34"/>
    </i>
    <i r="1">
      <x v="36"/>
    </i>
    <i r="1">
      <x v="38"/>
    </i>
    <i r="1">
      <x v="45"/>
    </i>
    <i r="1">
      <x v="46"/>
    </i>
    <i r="1">
      <x v="47"/>
    </i>
    <i r="1">
      <x v="49"/>
    </i>
    <i r="1">
      <x v="51"/>
    </i>
    <i r="1">
      <x v="54"/>
    </i>
    <i r="1">
      <x v="55"/>
    </i>
    <i r="1">
      <x v="63"/>
    </i>
    <i r="1">
      <x v="64"/>
    </i>
    <i r="1">
      <x v="66"/>
    </i>
    <i r="1">
      <x v="67"/>
    </i>
    <i r="1">
      <x v="77"/>
    </i>
    <i r="1">
      <x v="78"/>
    </i>
    <i r="1">
      <x v="79"/>
    </i>
    <i r="1">
      <x v="80"/>
    </i>
    <i r="1">
      <x v="84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95"/>
    </i>
    <i r="1">
      <x v="96"/>
    </i>
    <i r="1">
      <x v="99"/>
    </i>
    <i r="1">
      <x v="100"/>
    </i>
    <i r="1">
      <x v="103"/>
    </i>
    <i r="1">
      <x v="104"/>
    </i>
    <i r="1">
      <x v="108"/>
    </i>
    <i r="1">
      <x v="111"/>
    </i>
    <i r="1">
      <x v="116"/>
    </i>
    <i r="1">
      <x v="122"/>
    </i>
    <i r="1">
      <x v="128"/>
    </i>
    <i r="1">
      <x v="130"/>
    </i>
    <i r="1">
      <x v="131"/>
    </i>
    <i r="1">
      <x v="137"/>
    </i>
    <i r="1">
      <x v="138"/>
    </i>
    <i r="1">
      <x v="140"/>
    </i>
    <i r="1">
      <x v="143"/>
    </i>
    <i r="1">
      <x v="147"/>
    </i>
    <i r="1">
      <x v="148"/>
    </i>
    <i r="1">
      <x v="161"/>
    </i>
    <i r="1">
      <x v="165"/>
    </i>
    <i r="1">
      <x v="171"/>
    </i>
    <i r="1">
      <x v="174"/>
    </i>
    <i r="1">
      <x v="179"/>
    </i>
    <i r="1">
      <x v="182"/>
    </i>
    <i r="1">
      <x v="184"/>
    </i>
    <i r="1">
      <x v="188"/>
    </i>
    <i r="1">
      <x v="189"/>
    </i>
    <i r="1">
      <x v="191"/>
    </i>
    <i r="1">
      <x v="192"/>
    </i>
    <i r="1">
      <x v="196"/>
    </i>
    <i r="1">
      <x v="198"/>
    </i>
    <i r="1">
      <x v="199"/>
    </i>
    <i r="1">
      <x v="201"/>
    </i>
    <i r="1">
      <x v="203"/>
    </i>
    <i r="1">
      <x v="204"/>
    </i>
    <i r="1">
      <x v="208"/>
    </i>
    <i r="1">
      <x v="209"/>
    </i>
    <i r="1">
      <x v="210"/>
    </i>
    <i r="1">
      <x v="214"/>
    </i>
    <i r="1">
      <x v="216"/>
    </i>
    <i r="1">
      <x v="223"/>
    </i>
    <i r="1">
      <x v="224"/>
    </i>
    <i r="1">
      <x v="227"/>
    </i>
    <i r="1">
      <x v="231"/>
    </i>
    <i r="1">
      <x v="244"/>
    </i>
    <i r="1">
      <x v="245"/>
    </i>
    <i r="1">
      <x v="252"/>
    </i>
    <i r="1">
      <x v="253"/>
    </i>
    <i r="1">
      <x v="264"/>
    </i>
    <i r="1">
      <x v="265"/>
    </i>
    <i r="1">
      <x v="268"/>
    </i>
    <i r="1">
      <x v="269"/>
    </i>
    <i r="1">
      <x v="271"/>
    </i>
    <i r="1">
      <x v="276"/>
    </i>
    <i r="1">
      <x v="279"/>
    </i>
    <i r="1">
      <x v="284"/>
    </i>
    <i r="1">
      <x v="285"/>
    </i>
    <i r="1">
      <x v="286"/>
    </i>
    <i r="1">
      <x v="288"/>
    </i>
    <i r="1">
      <x v="291"/>
    </i>
    <i r="1">
      <x v="296"/>
    </i>
    <i r="1">
      <x v="301"/>
    </i>
    <i r="1">
      <x v="306"/>
    </i>
    <i r="1">
      <x v="310"/>
    </i>
    <i r="1">
      <x v="314"/>
    </i>
    <i r="1">
      <x v="316"/>
    </i>
    <i r="1">
      <x v="319"/>
    </i>
    <i r="1">
      <x v="324"/>
    </i>
    <i r="1">
      <x v="329"/>
    </i>
    <i r="1">
      <x v="331"/>
    </i>
    <i r="1">
      <x v="333"/>
    </i>
    <i r="1">
      <x v="334"/>
    </i>
    <i r="1">
      <x v="338"/>
    </i>
    <i r="1">
      <x v="346"/>
    </i>
    <i r="1">
      <x v="347"/>
    </i>
    <i r="1">
      <x v="348"/>
    </i>
    <i r="1">
      <x v="349"/>
    </i>
    <i r="1">
      <x v="351"/>
    </i>
    <i r="1">
      <x v="356"/>
    </i>
    <i r="1">
      <x v="358"/>
    </i>
    <i r="1">
      <x v="359"/>
    </i>
    <i r="1">
      <x v="361"/>
    </i>
    <i r="1">
      <x v="362"/>
    </i>
    <i r="1">
      <x v="363"/>
    </i>
    <i r="1">
      <x v="371"/>
    </i>
    <i r="1">
      <x v="377"/>
    </i>
    <i r="1">
      <x v="385"/>
    </i>
    <i r="1">
      <x v="399"/>
    </i>
    <i r="1">
      <x v="403"/>
    </i>
    <i r="1">
      <x v="405"/>
    </i>
    <i r="1">
      <x v="409"/>
    </i>
    <i r="1">
      <x v="410"/>
    </i>
    <i r="1">
      <x v="411"/>
    </i>
    <i r="1">
      <x v="412"/>
    </i>
    <i r="1">
      <x v="415"/>
    </i>
    <i r="1">
      <x v="418"/>
    </i>
    <i r="1">
      <x v="419"/>
    </i>
    <i r="1">
      <x v="420"/>
    </i>
    <i r="1">
      <x v="426"/>
    </i>
    <i r="1">
      <x v="427"/>
    </i>
    <i r="1">
      <x v="432"/>
    </i>
    <i r="1">
      <x v="436"/>
    </i>
    <i r="1">
      <x v="442"/>
    </i>
    <i r="1">
      <x v="448"/>
    </i>
    <i r="1">
      <x v="449"/>
    </i>
    <i r="1">
      <x v="459"/>
    </i>
    <i r="1">
      <x v="463"/>
    </i>
    <i r="1">
      <x v="472"/>
    </i>
    <i r="1">
      <x v="477"/>
    </i>
    <i r="1">
      <x v="482"/>
    </i>
    <i r="1">
      <x v="485"/>
    </i>
    <i r="1">
      <x v="491"/>
    </i>
    <i r="1">
      <x v="498"/>
    </i>
    <i r="1">
      <x v="503"/>
    </i>
    <i r="1">
      <x v="504"/>
    </i>
    <i r="1">
      <x v="506"/>
    </i>
    <i r="1">
      <x v="509"/>
    </i>
    <i r="1">
      <x v="516"/>
    </i>
    <i r="1">
      <x v="517"/>
    </i>
    <i r="1">
      <x v="518"/>
    </i>
    <i r="1">
      <x v="537"/>
    </i>
    <i r="1">
      <x v="541"/>
    </i>
    <i r="1">
      <x v="548"/>
    </i>
    <i r="1">
      <x v="555"/>
    </i>
    <i r="1">
      <x v="562"/>
    </i>
    <i r="1">
      <x v="564"/>
    </i>
    <i r="1">
      <x v="570"/>
    </i>
    <i r="1">
      <x v="572"/>
    </i>
    <i r="1">
      <x v="573"/>
    </i>
    <i r="1">
      <x v="590"/>
    </i>
    <i r="1">
      <x v="600"/>
    </i>
    <i r="1">
      <x v="605"/>
    </i>
    <i r="1">
      <x v="607"/>
    </i>
    <i r="1">
      <x v="610"/>
    </i>
    <i r="1">
      <x v="611"/>
    </i>
    <i r="1">
      <x v="612"/>
    </i>
    <i r="1">
      <x v="614"/>
    </i>
    <i r="1">
      <x v="616"/>
    </i>
    <i r="1">
      <x v="617"/>
    </i>
    <i r="1">
      <x v="622"/>
    </i>
    <i r="1">
      <x v="623"/>
    </i>
    <i r="1">
      <x v="627"/>
    </i>
    <i r="1">
      <x v="633"/>
    </i>
    <i r="1">
      <x v="635"/>
    </i>
    <i r="1">
      <x v="652"/>
    </i>
    <i r="1">
      <x v="657"/>
    </i>
    <i r="1">
      <x v="658"/>
    </i>
    <i r="1">
      <x v="664"/>
    </i>
    <i r="1">
      <x v="679"/>
    </i>
    <i r="1">
      <x v="681"/>
    </i>
    <i r="1">
      <x v="682"/>
    </i>
    <i r="1">
      <x v="683"/>
    </i>
    <i r="1">
      <x v="687"/>
    </i>
    <i r="1">
      <x v="698"/>
    </i>
    <i r="1">
      <x v="700"/>
    </i>
    <i r="1">
      <x v="701"/>
    </i>
    <i r="1">
      <x v="702"/>
    </i>
    <i r="1">
      <x v="704"/>
    </i>
    <i r="1">
      <x v="708"/>
    </i>
    <i r="1">
      <x v="716"/>
    </i>
    <i r="1">
      <x v="717"/>
    </i>
    <i r="1">
      <x v="723"/>
    </i>
    <i r="1">
      <x v="735"/>
    </i>
    <i r="1">
      <x v="740"/>
    </i>
    <i r="1">
      <x v="745"/>
    </i>
    <i r="1">
      <x v="750"/>
    </i>
    <i r="1">
      <x v="753"/>
    </i>
    <i r="1">
      <x v="754"/>
    </i>
    <i r="1">
      <x v="764"/>
    </i>
    <i r="1">
      <x v="765"/>
    </i>
    <i r="1">
      <x v="766"/>
    </i>
    <i r="1">
      <x v="768"/>
    </i>
    <i r="1">
      <x v="771"/>
    </i>
    <i r="1">
      <x v="772"/>
    </i>
    <i r="1">
      <x v="774"/>
    </i>
    <i r="1">
      <x v="777"/>
    </i>
    <i r="1">
      <x v="796"/>
    </i>
    <i r="1">
      <x v="797"/>
    </i>
    <i r="1">
      <x v="798"/>
    </i>
    <i r="1">
      <x v="800"/>
    </i>
    <i r="1">
      <x v="803"/>
    </i>
    <i r="1">
      <x v="805"/>
    </i>
    <i r="1">
      <x v="806"/>
    </i>
    <i r="1">
      <x v="808"/>
    </i>
    <i r="1">
      <x v="809"/>
    </i>
    <i r="1">
      <x v="817"/>
    </i>
    <i r="1">
      <x v="822"/>
    </i>
    <i r="1">
      <x v="830"/>
    </i>
    <i r="1">
      <x v="831"/>
    </i>
    <i r="1">
      <x v="832"/>
    </i>
    <i r="1">
      <x v="833"/>
    </i>
    <i r="1">
      <x v="834"/>
    </i>
    <i r="1">
      <x v="836"/>
    </i>
    <i r="1">
      <x v="838"/>
    </i>
    <i r="1">
      <x v="840"/>
    </i>
    <i r="1">
      <x v="841"/>
    </i>
    <i r="1">
      <x v="856"/>
    </i>
    <i r="1">
      <x v="857"/>
    </i>
    <i r="1">
      <x v="858"/>
    </i>
    <i r="1">
      <x v="864"/>
    </i>
    <i r="1">
      <x v="868"/>
    </i>
    <i r="1">
      <x v="883"/>
    </i>
    <i r="1">
      <x v="889"/>
    </i>
    <i r="1">
      <x v="898"/>
    </i>
    <i r="1">
      <x v="903"/>
    </i>
    <i r="1">
      <x v="905"/>
    </i>
    <i r="1">
      <x v="907"/>
    </i>
    <i r="1">
      <x v="908"/>
    </i>
    <i r="1">
      <x v="911"/>
    </i>
    <i r="1">
      <x v="913"/>
    </i>
    <i r="1">
      <x v="915"/>
    </i>
    <i r="1">
      <x v="922"/>
    </i>
    <i r="1">
      <x v="932"/>
    </i>
    <i r="1">
      <x v="933"/>
    </i>
    <i r="1">
      <x v="944"/>
    </i>
    <i r="1">
      <x v="946"/>
    </i>
    <i r="1">
      <x v="952"/>
    </i>
    <i r="1">
      <x v="956"/>
    </i>
    <i r="1">
      <x v="957"/>
    </i>
    <i r="1">
      <x v="960"/>
    </i>
    <i r="1">
      <x v="966"/>
    </i>
    <i r="1">
      <x v="977"/>
    </i>
    <i r="1">
      <x v="985"/>
    </i>
    <i r="1">
      <x v="986"/>
    </i>
    <i r="1">
      <x v="987"/>
    </i>
    <i r="1">
      <x v="988"/>
    </i>
    <i r="1">
      <x v="996"/>
    </i>
    <i r="1">
      <x v="997"/>
    </i>
    <i r="1">
      <x v="1001"/>
    </i>
    <i r="1">
      <x v="1021"/>
    </i>
    <i r="1">
      <x v="1026"/>
    </i>
    <i r="1">
      <x v="1034"/>
    </i>
    <i r="1">
      <x v="1038"/>
    </i>
    <i r="1">
      <x v="1039"/>
    </i>
    <i r="1">
      <x v="1040"/>
    </i>
    <i r="1">
      <x v="1045"/>
    </i>
    <i r="1">
      <x v="1047"/>
    </i>
    <i r="1">
      <x v="1052"/>
    </i>
    <i r="1">
      <x v="1053"/>
    </i>
    <i r="1">
      <x v="1062"/>
    </i>
    <i r="1">
      <x v="1068"/>
    </i>
    <i r="1">
      <x v="1069"/>
    </i>
    <i r="1">
      <x v="1071"/>
    </i>
    <i r="1">
      <x v="1072"/>
    </i>
    <i r="1">
      <x v="1073"/>
    </i>
    <i r="1">
      <x v="1075"/>
    </i>
    <i r="1">
      <x v="1086"/>
    </i>
    <i r="1">
      <x v="1089"/>
    </i>
    <i r="1">
      <x v="1091"/>
    </i>
    <i r="1">
      <x v="1098"/>
    </i>
    <i r="1">
      <x v="1103"/>
    </i>
    <i r="1">
      <x v="1104"/>
    </i>
    <i r="1">
      <x v="1110"/>
    </i>
    <i r="1">
      <x v="1116"/>
    </i>
    <i r="1">
      <x v="1120"/>
    </i>
    <i r="1">
      <x v="1124"/>
    </i>
    <i r="1">
      <x v="1125"/>
    </i>
    <i r="1">
      <x v="1128"/>
    </i>
    <i r="1">
      <x v="1134"/>
    </i>
    <i r="1">
      <x v="1137"/>
    </i>
    <i r="1">
      <x v="1138"/>
    </i>
    <i r="1">
      <x v="1139"/>
    </i>
    <i r="1">
      <x v="1142"/>
    </i>
    <i r="1">
      <x v="1144"/>
    </i>
    <i r="1">
      <x v="1147"/>
    </i>
    <i r="1">
      <x v="1148"/>
    </i>
    <i r="1">
      <x v="1151"/>
    </i>
    <i r="1">
      <x v="1152"/>
    </i>
    <i r="1">
      <x v="1153"/>
    </i>
    <i r="1">
      <x v="1160"/>
    </i>
    <i r="1">
      <x v="1161"/>
    </i>
    <i r="1">
      <x v="1174"/>
    </i>
    <i r="1">
      <x v="1175"/>
    </i>
    <i r="1">
      <x v="1180"/>
    </i>
    <i r="1">
      <x v="1182"/>
    </i>
    <i r="1">
      <x v="1184"/>
    </i>
    <i r="1">
      <x v="1191"/>
    </i>
    <i r="1">
      <x v="1200"/>
    </i>
    <i r="1">
      <x v="1202"/>
    </i>
    <i r="1">
      <x v="1207"/>
    </i>
    <i r="1">
      <x v="1210"/>
    </i>
    <i r="1">
      <x v="1211"/>
    </i>
    <i r="1">
      <x v="1212"/>
    </i>
    <i r="1">
      <x v="1214"/>
    </i>
    <i r="1">
      <x v="1218"/>
    </i>
    <i r="1">
      <x v="1220"/>
    </i>
    <i r="1">
      <x v="1221"/>
    </i>
    <i r="1">
      <x v="1225"/>
    </i>
    <i r="1">
      <x v="1228"/>
    </i>
    <i r="1">
      <x v="1229"/>
    </i>
    <i r="1">
      <x v="1233"/>
    </i>
    <i r="1">
      <x v="1235"/>
    </i>
    <i r="1">
      <x v="1246"/>
    </i>
    <i r="1">
      <x v="1252"/>
    </i>
    <i r="1">
      <x v="1256"/>
    </i>
    <i r="1">
      <x v="1258"/>
    </i>
    <i r="1">
      <x v="1266"/>
    </i>
    <i r="1">
      <x v="1271"/>
    </i>
    <i r="1">
      <x v="1276"/>
    </i>
    <i r="1">
      <x v="1279"/>
    </i>
    <i r="1">
      <x v="1280"/>
    </i>
    <i r="1">
      <x v="1281"/>
    </i>
    <i r="1">
      <x v="1284"/>
    </i>
    <i r="1">
      <x v="1286"/>
    </i>
    <i r="1">
      <x v="1290"/>
    </i>
    <i r="1">
      <x v="1292"/>
    </i>
    <i r="1">
      <x v="1293"/>
    </i>
    <i r="1">
      <x v="1294"/>
    </i>
    <i r="1">
      <x v="1297"/>
    </i>
    <i r="1">
      <x v="1300"/>
    </i>
    <i r="1">
      <x v="1302"/>
    </i>
    <i r="1">
      <x v="1307"/>
    </i>
    <i r="1">
      <x v="1315"/>
    </i>
    <i r="1">
      <x v="1317"/>
    </i>
    <i r="1">
      <x v="1325"/>
    </i>
    <i r="1">
      <x v="1330"/>
    </i>
    <i r="1">
      <x v="1331"/>
    </i>
    <i r="1">
      <x v="1335"/>
    </i>
    <i r="1">
      <x v="1337"/>
    </i>
    <i r="1">
      <x v="1338"/>
    </i>
    <i r="1">
      <x v="1341"/>
    </i>
    <i r="1">
      <x v="1345"/>
    </i>
    <i r="1">
      <x v="1346"/>
    </i>
    <i r="1">
      <x v="1349"/>
    </i>
    <i r="1">
      <x v="1350"/>
    </i>
    <i r="1">
      <x v="1356"/>
    </i>
    <i r="1">
      <x v="1361"/>
    </i>
    <i r="1">
      <x v="1364"/>
    </i>
    <i r="1">
      <x v="1367"/>
    </i>
    <i r="1">
      <x v="1370"/>
    </i>
    <i r="1">
      <x v="1374"/>
    </i>
    <i r="1">
      <x v="1376"/>
    </i>
    <i r="1">
      <x v="1377"/>
    </i>
    <i r="1">
      <x v="1381"/>
    </i>
    <i r="1">
      <x v="1382"/>
    </i>
    <i r="1">
      <x v="1383"/>
    </i>
    <i r="1">
      <x v="1384"/>
    </i>
    <i r="1">
      <x v="1391"/>
    </i>
    <i r="1">
      <x v="1396"/>
    </i>
    <i r="1">
      <x v="1397"/>
    </i>
    <i r="1">
      <x v="1403"/>
    </i>
    <i r="1">
      <x v="1406"/>
    </i>
    <i r="1">
      <x v="1411"/>
    </i>
    <i r="1">
      <x v="1417"/>
    </i>
    <i r="1">
      <x v="1421"/>
    </i>
    <i r="1">
      <x v="1425"/>
    </i>
    <i r="1">
      <x v="1431"/>
    </i>
    <i r="1">
      <x v="1435"/>
    </i>
    <i r="1">
      <x v="1436"/>
    </i>
    <i r="1">
      <x v="1440"/>
    </i>
    <i r="1">
      <x v="1445"/>
    </i>
    <i r="1">
      <x v="1446"/>
    </i>
    <i r="1">
      <x v="1458"/>
    </i>
    <i r="1">
      <x v="1470"/>
    </i>
    <i r="1">
      <x v="1472"/>
    </i>
    <i r="1">
      <x v="1485"/>
    </i>
    <i r="1">
      <x v="1487"/>
    </i>
    <i r="1">
      <x v="1492"/>
    </i>
    <i r="1">
      <x v="1498"/>
    </i>
    <i r="1">
      <x v="1502"/>
    </i>
    <i r="1">
      <x v="1509"/>
    </i>
    <i r="1">
      <x v="1510"/>
    </i>
    <i r="1">
      <x v="1512"/>
    </i>
    <i r="1">
      <x v="1517"/>
    </i>
    <i r="1">
      <x v="1521"/>
    </i>
    <i r="1">
      <x v="1523"/>
    </i>
    <i r="1">
      <x v="1529"/>
    </i>
    <i r="1">
      <x v="1530"/>
    </i>
    <i r="1">
      <x v="1539"/>
    </i>
    <i r="1">
      <x v="1542"/>
    </i>
    <i r="1">
      <x v="1543"/>
    </i>
    <i r="1">
      <x v="1544"/>
    </i>
    <i r="1">
      <x v="1545"/>
    </i>
    <i r="1">
      <x v="1546"/>
    </i>
    <i r="1">
      <x v="1549"/>
    </i>
    <i r="1">
      <x v="1555"/>
    </i>
    <i r="1">
      <x v="1563"/>
    </i>
    <i r="1">
      <x v="1568"/>
    </i>
    <i r="1">
      <x v="1569"/>
    </i>
    <i r="1">
      <x v="1570"/>
    </i>
    <i r="1">
      <x v="1572"/>
    </i>
    <i r="1">
      <x v="1577"/>
    </i>
    <i r="1">
      <x v="1580"/>
    </i>
    <i r="1">
      <x v="1590"/>
    </i>
    <i r="1">
      <x v="1591"/>
    </i>
    <i r="1">
      <x v="1593"/>
    </i>
    <i r="1">
      <x v="1594"/>
    </i>
    <i r="1">
      <x v="1596"/>
    </i>
    <i r="1">
      <x v="1603"/>
    </i>
    <i r="1">
      <x v="1610"/>
    </i>
    <i r="1">
      <x v="1617"/>
    </i>
    <i r="1">
      <x v="1619"/>
    </i>
    <i r="1">
      <x v="1622"/>
    </i>
    <i r="1">
      <x v="1624"/>
    </i>
    <i r="1">
      <x v="1633"/>
    </i>
    <i r="1">
      <x v="1637"/>
    </i>
    <i r="1">
      <x v="1638"/>
    </i>
    <i r="1">
      <x v="1640"/>
    </i>
    <i r="1">
      <x v="1644"/>
    </i>
    <i r="1">
      <x v="1651"/>
    </i>
    <i r="1">
      <x v="1669"/>
    </i>
    <i r="1">
      <x v="1687"/>
    </i>
    <i r="1">
      <x v="1694"/>
    </i>
    <i r="1">
      <x v="1697"/>
    </i>
    <i r="1">
      <x v="1705"/>
    </i>
    <i r="1">
      <x v="1710"/>
    </i>
    <i r="1">
      <x v="1722"/>
    </i>
    <i r="1">
      <x v="1731"/>
    </i>
    <i r="1">
      <x v="1736"/>
    </i>
    <i r="1">
      <x v="1739"/>
    </i>
    <i r="1">
      <x v="1747"/>
    </i>
    <i r="1">
      <x v="1748"/>
    </i>
    <i r="1">
      <x v="1763"/>
    </i>
    <i r="1">
      <x v="1773"/>
    </i>
    <i r="1">
      <x v="1777"/>
    </i>
    <i r="1">
      <x v="1778"/>
    </i>
    <i r="1">
      <x v="1782"/>
    </i>
    <i r="1">
      <x v="1789"/>
    </i>
    <i r="1">
      <x v="1790"/>
    </i>
    <i r="1">
      <x v="1793"/>
    </i>
    <i r="1">
      <x v="1803"/>
    </i>
    <i r="1">
      <x v="1813"/>
    </i>
    <i r="1">
      <x v="1816"/>
    </i>
    <i r="1">
      <x v="1836"/>
    </i>
    <i r="1">
      <x v="1837"/>
    </i>
    <i r="1">
      <x v="1839"/>
    </i>
    <i r="1">
      <x v="1844"/>
    </i>
    <i r="1">
      <x v="1846"/>
    </i>
    <i r="1">
      <x v="1854"/>
    </i>
    <i r="1">
      <x v="1857"/>
    </i>
    <i r="1">
      <x v="1862"/>
    </i>
    <i r="1">
      <x v="1864"/>
    </i>
    <i r="1">
      <x v="1873"/>
    </i>
    <i r="1">
      <x v="1874"/>
    </i>
    <i r="1">
      <x v="1883"/>
    </i>
    <i r="1">
      <x v="1884"/>
    </i>
    <i r="1">
      <x v="1896"/>
    </i>
    <i r="1">
      <x v="1912"/>
    </i>
    <i r="1">
      <x v="1919"/>
    </i>
    <i r="1">
      <x v="1923"/>
    </i>
    <i r="1">
      <x v="1924"/>
    </i>
    <i r="1">
      <x v="1926"/>
    </i>
    <i r="1">
      <x v="1927"/>
    </i>
    <i r="1">
      <x v="1944"/>
    </i>
    <i r="1">
      <x v="1951"/>
    </i>
    <i r="1">
      <x v="1957"/>
    </i>
    <i r="1">
      <x v="1963"/>
    </i>
    <i r="1">
      <x v="1968"/>
    </i>
    <i r="1">
      <x v="1970"/>
    </i>
    <i r="1">
      <x v="1971"/>
    </i>
    <i r="1">
      <x v="1979"/>
    </i>
    <i r="1">
      <x v="1981"/>
    </i>
    <i r="1">
      <x v="1982"/>
    </i>
    <i r="1">
      <x v="1984"/>
    </i>
    <i r="1">
      <x v="1988"/>
    </i>
    <i r="1">
      <x v="1989"/>
    </i>
    <i r="1">
      <x v="1991"/>
    </i>
    <i r="1">
      <x v="1995"/>
    </i>
    <i r="1">
      <x v="1996"/>
    </i>
    <i r="1">
      <x v="2023"/>
    </i>
    <i r="1">
      <x v="2024"/>
    </i>
    <i r="1">
      <x v="2025"/>
    </i>
    <i r="1">
      <x v="2029"/>
    </i>
    <i r="1">
      <x v="2031"/>
    </i>
    <i r="1">
      <x v="2036"/>
    </i>
    <i r="1">
      <x v="2042"/>
    </i>
    <i r="1">
      <x v="2051"/>
    </i>
    <i r="1">
      <x v="2055"/>
    </i>
    <i r="1">
      <x v="2058"/>
    </i>
    <i r="1">
      <x v="2059"/>
    </i>
    <i r="1">
      <x v="2060"/>
    </i>
    <i r="1">
      <x v="2062"/>
    </i>
    <i r="1">
      <x v="2063"/>
    </i>
    <i r="1">
      <x v="2073"/>
    </i>
    <i r="1">
      <x v="2076"/>
    </i>
    <i r="1">
      <x v="2078"/>
    </i>
    <i r="1">
      <x v="2087"/>
    </i>
    <i r="1">
      <x v="2095"/>
    </i>
    <i r="1">
      <x v="2101"/>
    </i>
    <i r="1">
      <x v="2103"/>
    </i>
    <i r="1">
      <x v="2104"/>
    </i>
    <i r="1">
      <x v="2107"/>
    </i>
    <i r="1">
      <x v="2112"/>
    </i>
    <i r="1">
      <x v="2115"/>
    </i>
    <i r="1">
      <x v="2116"/>
    </i>
    <i r="1">
      <x v="2119"/>
    </i>
    <i r="1">
      <x v="2121"/>
    </i>
    <i r="1">
      <x v="2122"/>
    </i>
    <i r="1">
      <x v="2126"/>
    </i>
    <i r="1">
      <x v="2136"/>
    </i>
    <i r="1">
      <x v="2143"/>
    </i>
    <i r="1">
      <x v="2144"/>
    </i>
    <i r="1">
      <x v="2151"/>
    </i>
    <i r="1">
      <x v="2155"/>
    </i>
    <i r="1">
      <x v="2156"/>
    </i>
    <i r="1">
      <x v="2160"/>
    </i>
    <i r="1">
      <x v="2165"/>
    </i>
    <i r="1">
      <x v="2179"/>
    </i>
    <i r="1">
      <x v="2187"/>
    </i>
    <i r="1">
      <x v="2191"/>
    </i>
    <i r="1">
      <x v="2192"/>
    </i>
    <i r="1">
      <x v="2194"/>
    </i>
    <i r="1">
      <x v="2196"/>
    </i>
    <i r="1">
      <x v="2198"/>
    </i>
    <i r="1">
      <x v="2202"/>
    </i>
    <i r="1">
      <x v="2205"/>
    </i>
    <i r="1">
      <x v="2206"/>
    </i>
    <i r="1">
      <x v="2211"/>
    </i>
    <i r="1">
      <x v="2217"/>
    </i>
    <i r="1">
      <x v="2220"/>
    </i>
    <i r="1">
      <x v="2223"/>
    </i>
    <i r="1">
      <x v="2224"/>
    </i>
    <i r="1">
      <x v="2226"/>
    </i>
    <i r="1">
      <x v="2227"/>
    </i>
    <i r="1">
      <x v="2228"/>
    </i>
    <i r="1">
      <x v="2231"/>
    </i>
    <i r="1">
      <x v="2234"/>
    </i>
    <i r="1">
      <x v="2241"/>
    </i>
    <i r="1">
      <x v="2244"/>
    </i>
    <i r="1">
      <x v="2248"/>
    </i>
    <i r="1">
      <x v="2258"/>
    </i>
    <i r="1">
      <x v="2263"/>
    </i>
    <i r="1">
      <x v="2288"/>
    </i>
    <i r="1">
      <x v="2299"/>
    </i>
    <i r="1">
      <x v="2301"/>
    </i>
    <i r="1">
      <x v="2302"/>
    </i>
    <i r="1">
      <x v="2311"/>
    </i>
    <i r="1">
      <x v="2313"/>
    </i>
    <i r="1">
      <x v="2323"/>
    </i>
    <i r="1">
      <x v="2324"/>
    </i>
    <i r="1">
      <x v="2325"/>
    </i>
    <i r="1">
      <x v="2331"/>
    </i>
    <i r="1">
      <x v="2333"/>
    </i>
    <i r="1">
      <x v="2336"/>
    </i>
    <i r="1">
      <x v="2340"/>
    </i>
    <i r="1">
      <x v="2344"/>
    </i>
    <i r="1">
      <x v="2352"/>
    </i>
    <i r="1">
      <x v="2356"/>
    </i>
    <i r="1">
      <x v="2357"/>
    </i>
    <i r="1">
      <x v="2360"/>
    </i>
    <i r="1">
      <x v="2365"/>
    </i>
    <i r="1">
      <x v="2367"/>
    </i>
    <i r="1">
      <x v="2369"/>
    </i>
    <i r="1">
      <x v="2370"/>
    </i>
    <i r="1">
      <x v="2373"/>
    </i>
    <i r="1">
      <x v="2375"/>
    </i>
    <i r="1">
      <x v="2379"/>
    </i>
    <i r="1">
      <x v="2383"/>
    </i>
    <i r="1">
      <x v="2384"/>
    </i>
    <i r="1">
      <x v="2390"/>
    </i>
    <i r="1">
      <x v="2391"/>
    </i>
    <i r="1">
      <x v="2399"/>
    </i>
    <i r="1">
      <x v="2400"/>
    </i>
    <i r="1">
      <x v="2405"/>
    </i>
    <i r="1">
      <x v="2412"/>
    </i>
    <i r="1">
      <x v="2414"/>
    </i>
    <i r="1">
      <x v="2418"/>
    </i>
    <i r="1">
      <x v="2419"/>
    </i>
    <i r="1">
      <x v="2440"/>
    </i>
    <i r="1">
      <x v="2443"/>
    </i>
    <i r="1">
      <x v="2444"/>
    </i>
    <i r="1">
      <x v="2450"/>
    </i>
    <i r="1">
      <x v="2460"/>
    </i>
    <i r="1">
      <x v="2461"/>
    </i>
    <i r="1">
      <x v="2462"/>
    </i>
    <i r="1">
      <x v="2467"/>
    </i>
    <i r="1">
      <x v="2474"/>
    </i>
    <i r="1">
      <x v="2475"/>
    </i>
    <i r="1">
      <x v="2478"/>
    </i>
    <i r="1">
      <x v="2479"/>
    </i>
    <i r="1">
      <x v="2497"/>
    </i>
    <i r="1">
      <x v="2501"/>
    </i>
    <i r="1">
      <x v="2503"/>
    </i>
    <i r="1">
      <x v="2510"/>
    </i>
    <i r="1">
      <x v="2516"/>
    </i>
    <i r="1">
      <x v="2523"/>
    </i>
    <i r="1">
      <x v="2524"/>
    </i>
    <i r="1">
      <x v="2531"/>
    </i>
    <i r="1">
      <x v="2539"/>
    </i>
    <i r="1">
      <x v="2540"/>
    </i>
    <i r="1">
      <x v="2546"/>
    </i>
    <i r="1">
      <x v="2547"/>
    </i>
    <i r="1">
      <x v="2556"/>
    </i>
    <i r="1">
      <x v="2562"/>
    </i>
    <i r="1">
      <x v="2577"/>
    </i>
    <i r="1">
      <x v="2584"/>
    </i>
    <i r="1">
      <x v="2585"/>
    </i>
    <i r="1">
      <x v="2590"/>
    </i>
    <i r="1">
      <x v="2594"/>
    </i>
    <i r="1">
      <x v="2595"/>
    </i>
    <i r="1">
      <x v="2598"/>
    </i>
    <i r="1">
      <x v="2622"/>
    </i>
    <i r="1">
      <x v="2625"/>
    </i>
    <i r="1">
      <x v="2626"/>
    </i>
    <i r="1">
      <x v="2631"/>
    </i>
    <i r="1">
      <x v="2635"/>
    </i>
    <i r="1">
      <x v="2641"/>
    </i>
    <i r="1">
      <x v="2643"/>
    </i>
    <i r="1">
      <x v="2649"/>
    </i>
    <i r="1">
      <x v="2652"/>
    </i>
    <i r="1">
      <x v="2663"/>
    </i>
    <i r="1">
      <x v="2664"/>
    </i>
    <i r="1">
      <x v="2674"/>
    </i>
    <i r="1">
      <x v="2676"/>
    </i>
    <i r="1">
      <x v="2680"/>
    </i>
    <i r="1">
      <x v="2689"/>
    </i>
    <i r="1">
      <x v="2693"/>
    </i>
    <i r="1">
      <x v="2694"/>
    </i>
    <i r="1">
      <x v="2697"/>
    </i>
    <i r="1">
      <x v="2699"/>
    </i>
    <i r="1">
      <x v="2701"/>
    </i>
    <i r="1">
      <x v="2702"/>
    </i>
    <i r="1">
      <x v="2703"/>
    </i>
    <i r="1">
      <x v="2705"/>
    </i>
    <i r="1">
      <x v="2706"/>
    </i>
    <i r="1">
      <x v="2708"/>
    </i>
    <i r="1">
      <x v="2713"/>
    </i>
    <i r="1">
      <x v="2724"/>
    </i>
    <i r="1">
      <x v="2727"/>
    </i>
    <i r="1">
      <x v="2733"/>
    </i>
    <i r="1">
      <x v="2737"/>
    </i>
    <i r="1">
      <x v="2743"/>
    </i>
    <i r="1">
      <x v="2744"/>
    </i>
    <i r="1">
      <x v="2749"/>
    </i>
    <i r="1">
      <x v="2751"/>
    </i>
    <i r="1">
      <x v="2763"/>
    </i>
    <i r="1">
      <x v="2769"/>
    </i>
    <i r="1">
      <x v="2774"/>
    </i>
    <i r="1">
      <x v="2775"/>
    </i>
    <i r="1">
      <x v="2776"/>
    </i>
    <i r="1">
      <x v="2777"/>
    </i>
    <i r="1">
      <x v="2778"/>
    </i>
    <i r="1">
      <x v="2779"/>
    </i>
    <i r="1">
      <x v="2782"/>
    </i>
    <i r="1">
      <x v="2784"/>
    </i>
    <i r="1">
      <x v="2785"/>
    </i>
    <i r="1">
      <x v="2787"/>
    </i>
    <i r="1">
      <x v="2795"/>
    </i>
    <i r="1">
      <x v="2803"/>
    </i>
    <i r="1">
      <x v="2812"/>
    </i>
    <i r="1">
      <x v="2823"/>
    </i>
    <i r="1">
      <x v="2827"/>
    </i>
    <i r="1">
      <x v="2834"/>
    </i>
    <i r="1">
      <x v="2837"/>
    </i>
    <i r="1">
      <x v="2838"/>
    </i>
    <i r="1">
      <x v="2839"/>
    </i>
    <i r="1">
      <x v="2840"/>
    </i>
    <i r="1">
      <x v="2841"/>
    </i>
    <i r="1">
      <x v="2846"/>
    </i>
    <i r="1">
      <x v="2847"/>
    </i>
    <i r="1">
      <x v="2850"/>
    </i>
    <i r="1">
      <x v="2855"/>
    </i>
    <i r="1">
      <x v="2857"/>
    </i>
    <i r="1">
      <x v="2859"/>
    </i>
    <i r="1">
      <x v="2862"/>
    </i>
    <i r="1">
      <x v="2863"/>
    </i>
    <i r="1">
      <x v="2865"/>
    </i>
    <i r="1">
      <x v="2866"/>
    </i>
    <i r="1">
      <x v="2870"/>
    </i>
    <i r="1">
      <x v="2873"/>
    </i>
    <i r="1">
      <x v="2877"/>
    </i>
    <i r="1">
      <x v="2879"/>
    </i>
    <i r="1">
      <x v="2880"/>
    </i>
    <i r="1">
      <x v="2881"/>
    </i>
    <i r="1">
      <x v="2886"/>
    </i>
    <i r="1">
      <x v="2887"/>
    </i>
    <i r="1">
      <x v="2888"/>
    </i>
    <i r="1">
      <x v="2894"/>
    </i>
    <i r="1">
      <x v="2895"/>
    </i>
    <i r="1">
      <x v="2897"/>
    </i>
    <i r="1">
      <x v="2898"/>
    </i>
    <i r="1">
      <x v="2899"/>
    </i>
    <i r="1">
      <x v="2900"/>
    </i>
    <i r="1">
      <x v="2901"/>
    </i>
    <i r="1">
      <x v="2902"/>
    </i>
    <i r="1">
      <x v="2903"/>
    </i>
    <i r="1">
      <x v="2904"/>
    </i>
    <i r="1">
      <x v="2905"/>
    </i>
    <i r="1">
      <x v="2906"/>
    </i>
    <i r="1">
      <x v="2907"/>
    </i>
    <i r="1">
      <x v="2908"/>
    </i>
    <i r="1">
      <x v="2913"/>
    </i>
    <i r="1">
      <x v="2914"/>
    </i>
    <i r="1">
      <x v="2919"/>
    </i>
    <i r="1">
      <x v="2932"/>
    </i>
    <i r="1">
      <x v="2939"/>
    </i>
    <i r="1">
      <x v="2948"/>
    </i>
    <i r="1">
      <x v="2950"/>
    </i>
    <i r="1">
      <x v="2997"/>
    </i>
    <i r="1">
      <x v="3000"/>
    </i>
    <i r="1">
      <x v="3006"/>
    </i>
    <i r="1">
      <x v="3016"/>
    </i>
    <i r="1">
      <x v="3021"/>
    </i>
    <i r="1">
      <x v="3023"/>
    </i>
    <i r="1">
      <x v="3041"/>
    </i>
    <i r="1">
      <x v="3045"/>
    </i>
    <i r="1">
      <x v="3056"/>
    </i>
    <i r="1">
      <x v="3059"/>
    </i>
    <i r="1">
      <x v="3063"/>
    </i>
    <i r="1">
      <x v="3067"/>
    </i>
    <i r="1">
      <x v="3070"/>
    </i>
    <i r="1">
      <x v="3075"/>
    </i>
    <i r="1">
      <x v="3084"/>
    </i>
    <i r="1">
      <x v="3085"/>
    </i>
    <i r="1">
      <x v="3086"/>
    </i>
    <i r="1">
      <x v="3087"/>
    </i>
    <i r="1">
      <x v="3088"/>
    </i>
    <i r="1">
      <x v="3089"/>
    </i>
    <i r="1">
      <x v="3091"/>
    </i>
    <i r="1">
      <x v="3099"/>
    </i>
    <i r="1">
      <x v="3110"/>
    </i>
    <i r="1">
      <x v="3113"/>
    </i>
    <i r="1">
      <x v="3115"/>
    </i>
    <i r="1">
      <x v="3119"/>
    </i>
    <i r="1">
      <x v="3125"/>
    </i>
    <i r="1">
      <x v="3133"/>
    </i>
    <i r="1">
      <x v="3135"/>
    </i>
    <i r="1">
      <x v="3139"/>
    </i>
    <i r="1">
      <x v="3145"/>
    </i>
    <i r="1">
      <x v="3146"/>
    </i>
    <i r="1">
      <x v="3147"/>
    </i>
    <i r="1">
      <x v="3149"/>
    </i>
    <i r="1">
      <x v="3151"/>
    </i>
    <i r="1">
      <x v="3158"/>
    </i>
    <i r="1">
      <x v="3165"/>
    </i>
    <i r="1">
      <x v="3166"/>
    </i>
    <i r="1">
      <x v="3169"/>
    </i>
    <i r="1">
      <x v="3173"/>
    </i>
    <i r="1">
      <x v="3175"/>
    </i>
    <i r="1">
      <x v="3177"/>
    </i>
    <i r="1">
      <x v="3182"/>
    </i>
    <i r="1">
      <x v="3183"/>
    </i>
    <i r="1">
      <x v="3186"/>
    </i>
    <i r="1">
      <x v="3190"/>
    </i>
    <i r="1">
      <x v="3191"/>
    </i>
    <i r="1">
      <x v="3194"/>
    </i>
    <i r="1">
      <x v="3197"/>
    </i>
    <i r="1">
      <x v="3198"/>
    </i>
    <i r="1">
      <x v="3203"/>
    </i>
    <i r="1">
      <x v="3208"/>
    </i>
    <i r="1">
      <x v="3209"/>
    </i>
    <i r="1">
      <x v="3210"/>
    </i>
    <i r="1">
      <x v="3214"/>
    </i>
    <i r="1">
      <x v="3216"/>
    </i>
    <i r="1">
      <x v="3218"/>
    </i>
    <i r="1">
      <x v="3221"/>
    </i>
    <i r="1">
      <x v="3224"/>
    </i>
    <i r="1">
      <x v="3225"/>
    </i>
    <i r="1">
      <x v="3233"/>
    </i>
    <i r="1">
      <x v="3234"/>
    </i>
    <i r="1">
      <x v="3235"/>
    </i>
    <i r="1">
      <x v="3236"/>
    </i>
    <i r="1">
      <x v="3237"/>
    </i>
    <i r="1">
      <x v="3238"/>
    </i>
    <i r="1">
      <x v="3247"/>
    </i>
    <i r="1">
      <x v="3255"/>
    </i>
    <i r="1">
      <x v="3265"/>
    </i>
    <i r="1">
      <x v="3270"/>
    </i>
    <i r="1">
      <x v="3273"/>
    </i>
    <i r="1">
      <x v="3280"/>
    </i>
    <i r="1">
      <x v="3281"/>
    </i>
    <i r="1">
      <x v="3283"/>
    </i>
    <i r="1">
      <x v="3285"/>
    </i>
    <i r="1">
      <x v="3290"/>
    </i>
    <i r="1">
      <x v="3293"/>
    </i>
    <i r="1">
      <x v="3295"/>
    </i>
    <i r="1">
      <x v="3297"/>
    </i>
    <i r="1">
      <x v="3300"/>
    </i>
    <i r="1">
      <x v="3301"/>
    </i>
    <i r="1">
      <x v="3305"/>
    </i>
    <i r="1">
      <x v="3308"/>
    </i>
    <i r="1">
      <x v="3311"/>
    </i>
    <i r="1">
      <x v="3321"/>
    </i>
    <i r="1">
      <x v="3326"/>
    </i>
    <i r="1">
      <x v="3328"/>
    </i>
    <i r="1">
      <x v="3329"/>
    </i>
    <i r="1">
      <x v="3330"/>
    </i>
    <i r="1">
      <x v="3335"/>
    </i>
    <i r="1">
      <x v="3336"/>
    </i>
    <i r="1">
      <x v="3339"/>
    </i>
    <i r="1">
      <x v="3344"/>
    </i>
    <i r="1">
      <x v="3346"/>
    </i>
    <i r="1">
      <x v="3348"/>
    </i>
    <i r="1">
      <x v="3349"/>
    </i>
    <i r="1">
      <x v="3350"/>
    </i>
    <i r="1">
      <x v="3352"/>
    </i>
    <i r="1">
      <x v="3354"/>
    </i>
    <i r="1">
      <x v="3355"/>
    </i>
    <i r="1">
      <x v="3361"/>
    </i>
    <i r="1">
      <x v="3362"/>
    </i>
    <i r="1">
      <x v="3363"/>
    </i>
    <i r="1">
      <x v="3364"/>
    </i>
    <i r="1">
      <x v="3365"/>
    </i>
    <i r="1">
      <x v="3367"/>
    </i>
    <i r="1">
      <x v="3368"/>
    </i>
    <i r="1">
      <x v="3369"/>
    </i>
    <i r="1">
      <x v="3370"/>
    </i>
    <i r="1">
      <x v="3371"/>
    </i>
    <i r="1">
      <x v="3381"/>
    </i>
    <i r="1">
      <x v="3383"/>
    </i>
    <i r="1">
      <x v="3389"/>
    </i>
    <i r="1">
      <x v="3390"/>
    </i>
    <i r="1">
      <x v="3396"/>
    </i>
    <i r="1">
      <x v="3401"/>
    </i>
    <i r="1">
      <x v="3403"/>
    </i>
    <i r="1">
      <x v="3404"/>
    </i>
    <i r="1">
      <x v="3407"/>
    </i>
    <i r="1">
      <x v="3409"/>
    </i>
    <i r="1">
      <x v="3411"/>
    </i>
    <i r="1">
      <x v="3413"/>
    </i>
    <i r="1">
      <x v="3417"/>
    </i>
    <i r="1">
      <x v="3421"/>
    </i>
    <i r="1">
      <x v="3422"/>
    </i>
    <i r="1">
      <x v="3426"/>
    </i>
    <i r="1">
      <x v="3427"/>
    </i>
    <i r="1">
      <x v="3429"/>
    </i>
    <i r="1">
      <x v="3430"/>
    </i>
    <i r="1">
      <x v="3432"/>
    </i>
    <i r="1">
      <x v="3434"/>
    </i>
    <i r="1">
      <x v="3438"/>
    </i>
    <i r="1">
      <x v="3439"/>
    </i>
    <i r="1">
      <x v="3440"/>
    </i>
    <i r="1">
      <x v="3442"/>
    </i>
    <i r="1">
      <x v="3443"/>
    </i>
    <i r="1">
      <x v="3444"/>
    </i>
    <i r="1">
      <x v="3447"/>
    </i>
    <i r="1">
      <x v="3449"/>
    </i>
    <i r="1">
      <x v="3452"/>
    </i>
    <i r="1">
      <x v="3453"/>
    </i>
    <i r="1">
      <x v="3457"/>
    </i>
    <i r="1">
      <x v="3459"/>
    </i>
    <i r="1">
      <x v="3462"/>
    </i>
    <i r="1">
      <x v="3472"/>
    </i>
    <i r="1">
      <x v="3477"/>
    </i>
    <i r="1">
      <x v="3478"/>
    </i>
    <i r="1">
      <x v="3482"/>
    </i>
    <i r="1">
      <x v="3484"/>
    </i>
    <i r="1">
      <x v="3486"/>
    </i>
    <i r="1">
      <x v="3487"/>
    </i>
    <i r="1">
      <x v="3489"/>
    </i>
    <i r="1">
      <x v="3490"/>
    </i>
    <i r="1">
      <x v="3493"/>
    </i>
    <i r="1">
      <x v="3494"/>
    </i>
    <i r="1">
      <x v="3500"/>
    </i>
    <i r="1">
      <x v="3501"/>
    </i>
    <i r="1">
      <x v="3503"/>
    </i>
    <i r="1">
      <x v="3508"/>
    </i>
    <i r="1">
      <x v="3511"/>
    </i>
    <i r="1">
      <x v="3513"/>
    </i>
    <i r="1">
      <x v="3518"/>
    </i>
    <i r="1">
      <x v="3519"/>
    </i>
    <i r="1">
      <x v="3527"/>
    </i>
    <i r="1">
      <x v="3531"/>
    </i>
    <i r="1">
      <x v="3536"/>
    </i>
    <i r="1">
      <x v="3538"/>
    </i>
    <i r="1">
      <x v="3539"/>
    </i>
    <i r="1">
      <x v="3547"/>
    </i>
    <i r="1">
      <x v="3548"/>
    </i>
    <i r="1">
      <x v="3549"/>
    </i>
    <i r="1">
      <x v="3551"/>
    </i>
    <i r="1">
      <x v="3557"/>
    </i>
    <i r="1">
      <x v="3558"/>
    </i>
    <i r="1">
      <x v="3568"/>
    </i>
    <i r="1">
      <x v="3575"/>
    </i>
    <i r="1">
      <x v="3581"/>
    </i>
    <i r="1">
      <x v="3582"/>
    </i>
    <i r="1">
      <x v="3585"/>
    </i>
    <i r="1">
      <x v="3589"/>
    </i>
    <i r="1">
      <x v="3591"/>
    </i>
    <i r="1">
      <x v="3593"/>
    </i>
    <i r="1">
      <x v="3594"/>
    </i>
    <i r="1">
      <x v="3598"/>
    </i>
    <i r="1">
      <x v="3599"/>
    </i>
    <i r="1">
      <x v="3600"/>
    </i>
    <i r="1">
      <x v="3603"/>
    </i>
    <i r="1">
      <x v="3604"/>
    </i>
    <i r="1">
      <x v="3605"/>
    </i>
    <i r="1">
      <x v="3608"/>
    </i>
    <i r="1">
      <x v="3611"/>
    </i>
    <i r="1">
      <x v="3619"/>
    </i>
    <i r="1">
      <x v="3620"/>
    </i>
    <i r="1">
      <x v="3621"/>
    </i>
    <i r="1">
      <x v="3622"/>
    </i>
    <i r="1">
      <x v="3626"/>
    </i>
    <i r="1">
      <x v="3628"/>
    </i>
    <i r="1">
      <x v="3629"/>
    </i>
    <i r="1">
      <x v="3635"/>
    </i>
    <i r="1">
      <x v="3638"/>
    </i>
    <i r="1">
      <x v="3640"/>
    </i>
    <i r="1">
      <x v="3641"/>
    </i>
    <i r="1">
      <x v="3642"/>
    </i>
    <i r="1">
      <x v="3646"/>
    </i>
    <i r="1">
      <x v="3647"/>
    </i>
    <i r="1">
      <x v="3648"/>
    </i>
    <i r="1">
      <x v="3649"/>
    </i>
    <i r="1">
      <x v="3650"/>
    </i>
    <i r="1">
      <x v="3651"/>
    </i>
    <i r="1">
      <x v="3653"/>
    </i>
    <i r="1">
      <x v="3659"/>
    </i>
    <i r="1">
      <x v="3660"/>
    </i>
    <i r="1">
      <x v="3661"/>
    </i>
    <i r="1">
      <x v="3664"/>
    </i>
    <i r="1">
      <x v="3669"/>
    </i>
    <i r="1">
      <x v="3672"/>
    </i>
    <i r="1">
      <x v="3673"/>
    </i>
    <i r="1">
      <x v="3676"/>
    </i>
    <i r="1">
      <x v="3677"/>
    </i>
    <i r="1">
      <x v="3678"/>
    </i>
    <i r="1">
      <x v="3683"/>
    </i>
    <i r="1">
      <x v="3694"/>
    </i>
    <i r="1">
      <x v="3700"/>
    </i>
    <i r="1">
      <x v="3701"/>
    </i>
    <i r="1">
      <x v="3702"/>
    </i>
    <i r="1">
      <x v="3703"/>
    </i>
    <i r="1">
      <x v="3706"/>
    </i>
    <i r="1">
      <x v="3712"/>
    </i>
    <i r="1">
      <x v="3715"/>
    </i>
    <i r="1">
      <x v="3720"/>
    </i>
    <i r="1">
      <x v="3723"/>
    </i>
    <i r="1">
      <x v="3726"/>
    </i>
    <i r="1">
      <x v="3728"/>
    </i>
    <i r="1">
      <x v="3729"/>
    </i>
    <i r="1">
      <x v="3730"/>
    </i>
    <i r="1">
      <x v="3735"/>
    </i>
    <i r="1">
      <x v="3737"/>
    </i>
    <i r="1">
      <x v="3738"/>
    </i>
    <i r="1">
      <x v="3742"/>
    </i>
    <i r="1">
      <x v="3748"/>
    </i>
    <i r="1">
      <x v="3750"/>
    </i>
    <i r="1">
      <x v="3751"/>
    </i>
    <i r="1">
      <x v="3752"/>
    </i>
    <i r="1">
      <x v="3755"/>
    </i>
    <i r="1">
      <x v="3756"/>
    </i>
    <i r="1">
      <x v="3763"/>
    </i>
    <i r="1">
      <x v="3765"/>
    </i>
    <i r="1">
      <x v="3766"/>
    </i>
    <i r="1">
      <x v="3768"/>
    </i>
    <i r="1">
      <x v="3771"/>
    </i>
    <i r="1">
      <x v="3773"/>
    </i>
    <i r="1">
      <x v="3774"/>
    </i>
    <i r="1">
      <x v="3775"/>
    </i>
    <i r="1">
      <x v="3780"/>
    </i>
    <i r="1">
      <x v="3786"/>
    </i>
    <i r="1">
      <x v="3794"/>
    </i>
    <i r="1">
      <x v="3815"/>
    </i>
    <i r="1">
      <x v="3816"/>
    </i>
    <i r="1">
      <x v="3820"/>
    </i>
    <i r="1">
      <x v="3822"/>
    </i>
    <i r="1">
      <x v="3823"/>
    </i>
    <i r="1">
      <x v="3824"/>
    </i>
    <i r="1">
      <x v="3825"/>
    </i>
    <i r="1">
      <x v="3827"/>
    </i>
    <i r="1">
      <x v="3828"/>
    </i>
    <i r="1">
      <x v="3830"/>
    </i>
    <i r="1">
      <x v="3832"/>
    </i>
    <i r="1">
      <x v="3835"/>
    </i>
    <i r="1">
      <x v="3842"/>
    </i>
    <i r="1">
      <x v="3844"/>
    </i>
    <i r="1">
      <x v="3845"/>
    </i>
    <i r="1">
      <x v="3848"/>
    </i>
    <i r="1">
      <x v="3850"/>
    </i>
    <i r="1">
      <x v="3851"/>
    </i>
    <i r="1">
      <x v="3857"/>
    </i>
    <i r="1">
      <x v="3859"/>
    </i>
    <i r="1">
      <x v="3865"/>
    </i>
    <i r="1">
      <x v="3873"/>
    </i>
    <i r="1">
      <x v="3881"/>
    </i>
    <i r="1">
      <x v="3882"/>
    </i>
    <i r="1">
      <x v="3894"/>
    </i>
    <i r="1">
      <x v="3896"/>
    </i>
    <i r="1">
      <x v="3899"/>
    </i>
    <i r="1">
      <x v="3905"/>
    </i>
    <i r="1">
      <x v="3908"/>
    </i>
    <i r="1">
      <x v="3910"/>
    </i>
    <i r="1">
      <x v="3911"/>
    </i>
    <i r="1">
      <x v="3914"/>
    </i>
    <i r="1">
      <x v="3915"/>
    </i>
    <i r="1">
      <x v="3918"/>
    </i>
    <i r="1">
      <x v="3920"/>
    </i>
    <i r="1">
      <x v="3926"/>
    </i>
    <i r="1">
      <x v="3928"/>
    </i>
    <i r="1">
      <x v="3929"/>
    </i>
    <i r="1">
      <x v="3935"/>
    </i>
    <i r="1">
      <x v="3936"/>
    </i>
    <i r="1">
      <x v="3941"/>
    </i>
    <i r="1">
      <x v="3949"/>
    </i>
    <i r="1">
      <x v="3951"/>
    </i>
    <i r="1">
      <x v="3952"/>
    </i>
    <i r="1">
      <x v="3953"/>
    </i>
    <i r="1">
      <x v="3960"/>
    </i>
    <i r="1">
      <x v="3961"/>
    </i>
    <i r="1">
      <x v="3966"/>
    </i>
    <i r="1">
      <x v="3969"/>
    </i>
    <i r="1">
      <x v="3972"/>
    </i>
    <i r="1">
      <x v="3973"/>
    </i>
    <i r="1">
      <x v="3974"/>
    </i>
    <i r="1">
      <x v="3975"/>
    </i>
    <i r="1">
      <x v="3976"/>
    </i>
    <i r="1">
      <x v="3978"/>
    </i>
    <i r="1">
      <x v="3985"/>
    </i>
    <i r="1">
      <x v="3995"/>
    </i>
    <i r="1">
      <x v="3998"/>
    </i>
    <i r="1">
      <x v="4004"/>
    </i>
    <i r="1">
      <x v="4008"/>
    </i>
    <i r="1">
      <x v="4009"/>
    </i>
    <i r="1">
      <x v="4014"/>
    </i>
    <i r="1">
      <x v="4018"/>
    </i>
    <i r="1">
      <x v="4025"/>
    </i>
    <i r="1">
      <x v="4028"/>
    </i>
    <i r="1">
      <x v="4035"/>
    </i>
    <i r="1">
      <x v="4040"/>
    </i>
    <i r="1">
      <x v="4041"/>
    </i>
    <i r="1">
      <x v="4046"/>
    </i>
    <i r="1">
      <x v="4051"/>
    </i>
    <i r="1">
      <x v="4052"/>
    </i>
    <i r="1">
      <x v="4053"/>
    </i>
    <i r="1">
      <x v="4059"/>
    </i>
    <i r="1">
      <x v="4062"/>
    </i>
    <i r="1">
      <x v="4065"/>
    </i>
    <i r="1">
      <x v="4073"/>
    </i>
    <i r="1">
      <x v="4077"/>
    </i>
    <i r="1">
      <x v="4081"/>
    </i>
    <i r="1">
      <x v="4087"/>
    </i>
    <i r="1">
      <x v="4090"/>
    </i>
    <i r="1">
      <x v="4091"/>
    </i>
    <i r="1">
      <x v="4095"/>
    </i>
    <i r="1">
      <x v="4097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/>
  <dimension ref="A1:U4115"/>
  <sheetViews>
    <sheetView tabSelected="1" topLeftCell="I1" zoomScale="70" zoomScaleNormal="70" workbookViewId="0">
      <selection activeCell="S1" sqref="S1"/>
    </sheetView>
  </sheetViews>
  <sheetFormatPr defaultColWidth="8.85546875" defaultRowHeight="15" x14ac:dyDescent="0.25"/>
  <cols>
    <col min="2" max="2" width="38.42578125" style="3" customWidth="1"/>
    <col min="3" max="3" width="47.28515625" style="3" bestFit="1" customWidth="1"/>
    <col min="4" max="4" width="18.85546875" style="8" bestFit="1" customWidth="1"/>
    <col min="5" max="5" width="17.42578125" style="8" bestFit="1" customWidth="1"/>
    <col min="6" max="6" width="19.28515625" bestFit="1" customWidth="1"/>
    <col min="7" max="7" width="16.85546875" bestFit="1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140625" bestFit="1" customWidth="1"/>
    <col min="16" max="16" width="28.85546875" bestFit="1" customWidth="1"/>
    <col min="17" max="17" width="41.140625" customWidth="1"/>
    <col min="18" max="18" width="23.85546875" bestFit="1" customWidth="1"/>
    <col min="19" max="19" width="33.85546875" bestFit="1" customWidth="1"/>
    <col min="20" max="20" width="32" style="17" bestFit="1" customWidth="1"/>
    <col min="21" max="21" width="11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6" t="s">
        <v>8366</v>
      </c>
      <c r="U1" s="14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8">
        <f>(((I9/60)/60)/24)+DATE(1970,1,1)</f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U4115" xr:uid="{7D493E3C-BE85-4C31-99FC-3609366BF68C}"/>
  <conditionalFormatting sqref="O1:O4115 P1 R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pageSetup orientation="portrait" r:id="rId1"/>
  <headerFooter>
    <oddFooter>&amp;L&amp;1#&amp;"Calibri"&amp;10&amp;K000000Internal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30877-04F0-426C-8C0B-B1D1C94C8266}">
  <sheetPr codeName="Sheet1"/>
  <dimension ref="A1:E18"/>
  <sheetViews>
    <sheetView workbookViewId="0">
      <selection activeCell="G39" sqref="G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8360</v>
      </c>
    </row>
    <row r="4" spans="1:5" x14ac:dyDescent="0.25">
      <c r="A4" s="11" t="s">
        <v>8363</v>
      </c>
      <c r="B4" s="11" t="s">
        <v>8361</v>
      </c>
    </row>
    <row r="5" spans="1:5" x14ac:dyDescent="0.25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9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9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9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9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9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9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9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9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9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9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9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9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9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pageSetup orientation="portrait" r:id="rId2"/>
  <headerFooter>
    <oddFooter>&amp;L&amp;1#&amp;"Calibri"&amp;10&amp;K000000Internal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E31F2-884A-4C18-95E5-3618ED5F5ACA}">
  <sheetPr codeName="Sheet10"/>
  <dimension ref="A1:H14"/>
  <sheetViews>
    <sheetView workbookViewId="0">
      <selection activeCell="F26" sqref="F26"/>
    </sheetView>
  </sheetViews>
  <sheetFormatPr defaultRowHeight="15" x14ac:dyDescent="0.25"/>
  <cols>
    <col min="1" max="1" width="14.140625" bestFit="1" customWidth="1"/>
    <col min="2" max="2" width="17.7109375" bestFit="1" customWidth="1"/>
    <col min="3" max="3" width="14.28515625" bestFit="1" customWidth="1"/>
    <col min="4" max="4" width="17" bestFit="1" customWidth="1"/>
    <col min="5" max="5" width="13.140625" bestFit="1" customWidth="1"/>
    <col min="6" max="6" width="32.42578125" customWidth="1"/>
    <col min="7" max="7" width="17.5703125" style="27" bestFit="1" customWidth="1"/>
    <col min="8" max="8" width="20.28515625" bestFit="1" customWidth="1"/>
  </cols>
  <sheetData>
    <row r="1" spans="1:8" x14ac:dyDescent="0.25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s="27" t="s">
        <v>8398</v>
      </c>
      <c r="H1" t="s">
        <v>8399</v>
      </c>
    </row>
    <row r="2" spans="1:8" x14ac:dyDescent="0.25">
      <c r="A2" t="s">
        <v>8400</v>
      </c>
      <c r="B2" s="12">
        <f>COUNTIFS(Kickstarter!D:D, "&lt;1000", Kickstarter!F:F, "successful", Kickstarter!R:R, "plays")</f>
        <v>141</v>
      </c>
      <c r="C2" s="12">
        <f>COUNTIFS(Kickstarter!D:D, "&lt;1000", Kickstarter!F:F, "failed", Kickstarter!R:R, "plays")</f>
        <v>45</v>
      </c>
      <c r="D2" s="12">
        <f>COUNTIFS(Kickstarter!D:D, "&lt;1000", Kickstarter!F:F, "canceled", Kickstarter!R:R, "plays")</f>
        <v>0</v>
      </c>
      <c r="E2" s="12">
        <f>SUM(B2+C2+D2)</f>
        <v>186</v>
      </c>
      <c r="F2" s="28">
        <f>B2/E2</f>
        <v>0.75806451612903225</v>
      </c>
      <c r="G2" s="27">
        <f>C2/E2</f>
        <v>0.24193548387096775</v>
      </c>
      <c r="H2" s="12">
        <f>D2/E2 * 100</f>
        <v>0</v>
      </c>
    </row>
    <row r="3" spans="1:8" x14ac:dyDescent="0.25">
      <c r="A3" t="s">
        <v>8401</v>
      </c>
      <c r="B3" s="12">
        <f>COUNTIFS(Kickstarter!D:D, "&gt;=1000",Kickstarter!D:D, "&lt;=4999", Kickstarter!F:F, "successful", Kickstarter!R:R, "plays")</f>
        <v>388</v>
      </c>
      <c r="C3" s="12">
        <f>COUNTIFS(Kickstarter!D:D, "&gt;=1000",Kickstarter!D:D, "&lt;=4999", Kickstarter!F:F, "failed", Kickstarter!R:R, "plays")</f>
        <v>146</v>
      </c>
      <c r="D3" s="12">
        <f>COUNTIFS(Kickstarter!D:D, "&gt;=1000",Kickstarter!D:D, "&lt;=4999", Kickstarter!F:F, "canceled", Kickstarter!R:R, "plays")</f>
        <v>0</v>
      </c>
      <c r="E3" s="12">
        <f t="shared" ref="E3:E13" si="0">SUM(B3+C3+D3)</f>
        <v>534</v>
      </c>
      <c r="F3" s="28">
        <f t="shared" ref="F3:F13" si="1">B3/E3</f>
        <v>0.72659176029962547</v>
      </c>
      <c r="G3" s="27">
        <f t="shared" ref="G3:G13" si="2">C3/E3</f>
        <v>0.27340823970037453</v>
      </c>
      <c r="H3" s="12">
        <f t="shared" ref="H3:H13" si="3">D3/E3 * 100</f>
        <v>0</v>
      </c>
    </row>
    <row r="4" spans="1:8" x14ac:dyDescent="0.25">
      <c r="A4" t="s">
        <v>8402</v>
      </c>
      <c r="B4" s="12">
        <f>COUNTIFS(Kickstarter!D:D, "&gt;=5000",Kickstarter!D:D, "&lt;=9999", Kickstarter!F:F, "successful", Kickstarter!R:R, "plays")</f>
        <v>93</v>
      </c>
      <c r="C4" s="12">
        <f>COUNTIFS(Kickstarter!D:D, "&gt;=5000",Kickstarter!D:D, "&lt;=9999", Kickstarter!F:F, "failed", Kickstarter!R:R, "plays")</f>
        <v>76</v>
      </c>
      <c r="D4" s="12">
        <f>COUNTIFS(Kickstarter!D:D, "&gt;=5000",Kickstarter!D:D, "&lt;=9999", Kickstarter!F:F, "canceled", Kickstarter!R:R, "plays")</f>
        <v>0</v>
      </c>
      <c r="E4" s="12">
        <f t="shared" si="0"/>
        <v>169</v>
      </c>
      <c r="F4" s="28">
        <f t="shared" si="1"/>
        <v>0.55029585798816572</v>
      </c>
      <c r="G4" s="27">
        <f t="shared" si="2"/>
        <v>0.44970414201183434</v>
      </c>
      <c r="H4" s="12">
        <f t="shared" si="3"/>
        <v>0</v>
      </c>
    </row>
    <row r="5" spans="1:8" x14ac:dyDescent="0.25">
      <c r="A5" t="s">
        <v>8403</v>
      </c>
      <c r="B5" s="12">
        <f>COUNTIFS(Kickstarter!D:D, "&gt;=10000",Kickstarter!D:D, "&lt;=14999", Kickstarter!F:F, "successful", Kickstarter!R:R, "plays")</f>
        <v>39</v>
      </c>
      <c r="C5" s="12">
        <f>COUNTIFS(Kickstarter!D:D, "&gt;=10000",Kickstarter!D:D, "&lt;=14999", Kickstarter!F:F, "failed", Kickstarter!R:R, "plays")</f>
        <v>33</v>
      </c>
      <c r="D5" s="12">
        <f>COUNTIFS(Kickstarter!D:D, "&gt;=10000",Kickstarter!D:D, "&lt;=14999", Kickstarter!F:F, "canceled", Kickstarter!R:R, "plays")</f>
        <v>0</v>
      </c>
      <c r="E5" s="12">
        <f t="shared" si="0"/>
        <v>72</v>
      </c>
      <c r="F5" s="28">
        <f t="shared" si="1"/>
        <v>0.54166666666666663</v>
      </c>
      <c r="G5" s="27">
        <f t="shared" si="2"/>
        <v>0.45833333333333331</v>
      </c>
      <c r="H5" s="12">
        <f t="shared" si="3"/>
        <v>0</v>
      </c>
    </row>
    <row r="6" spans="1:8" x14ac:dyDescent="0.25">
      <c r="A6" t="s">
        <v>8404</v>
      </c>
      <c r="B6" s="12">
        <f>COUNTIFS(Kickstarter!D:D, "&gt;=15000",Kickstarter!D:D, "&lt;=19999", Kickstarter!F:F, "successful", Kickstarter!R:R, "plays")</f>
        <v>12</v>
      </c>
      <c r="C6" s="12">
        <f>COUNTIFS(Kickstarter!D:D, "&gt;=15000",Kickstarter!D:D, "&lt;=19999", Kickstarter!F:F, "failed", Kickstarter!R:R, "plays")</f>
        <v>12</v>
      </c>
      <c r="D6" s="12">
        <f>COUNTIFS(Kickstarter!D:D, "&gt;=15000",Kickstarter!D:D, "&lt;=19999", Kickstarter!F:F, "canceled", Kickstarter!R:R, "plays")</f>
        <v>0</v>
      </c>
      <c r="E6" s="12">
        <f t="shared" si="0"/>
        <v>24</v>
      </c>
      <c r="F6" s="28">
        <f t="shared" si="1"/>
        <v>0.5</v>
      </c>
      <c r="G6" s="27">
        <f t="shared" si="2"/>
        <v>0.5</v>
      </c>
      <c r="H6" s="12">
        <f t="shared" si="3"/>
        <v>0</v>
      </c>
    </row>
    <row r="7" spans="1:8" x14ac:dyDescent="0.25">
      <c r="A7" t="s">
        <v>8405</v>
      </c>
      <c r="B7" s="12">
        <f>COUNTIFS(Kickstarter!D:D, "&gt;=20000",Kickstarter!D:D, "&lt;=24999", Kickstarter!F:F, "successful", Kickstarter!R:R, "plays")</f>
        <v>9</v>
      </c>
      <c r="C7" s="12">
        <f>COUNTIFS(Kickstarter!D:D, "&gt;=20000",Kickstarter!D:D, "&lt;=24999", Kickstarter!F:F, "failed", Kickstarter!R:R, "plays")</f>
        <v>11</v>
      </c>
      <c r="D7" s="12">
        <f>COUNTIFS(Kickstarter!D:D, "&gt;=20000",Kickstarter!D:D, "&lt;=24999", Kickstarter!F:F, "canceled", Kickstarter!R:R, "plays")</f>
        <v>0</v>
      </c>
      <c r="E7" s="12">
        <f t="shared" si="0"/>
        <v>20</v>
      </c>
      <c r="F7" s="28">
        <f t="shared" si="1"/>
        <v>0.45</v>
      </c>
      <c r="G7" s="27">
        <f t="shared" si="2"/>
        <v>0.55000000000000004</v>
      </c>
      <c r="H7" s="12">
        <f t="shared" si="3"/>
        <v>0</v>
      </c>
    </row>
    <row r="8" spans="1:8" x14ac:dyDescent="0.25">
      <c r="A8" t="s">
        <v>8406</v>
      </c>
      <c r="B8" s="12">
        <f>COUNTIFS(Kickstarter!D:D, "&gt;=25000",Kickstarter!D:D, "&lt;=29999", Kickstarter!F:F, "successful", Kickstarter!R:R, "plays")</f>
        <v>1</v>
      </c>
      <c r="C8" s="12">
        <f>COUNTIFS(Kickstarter!D:D, "&gt;=25000",Kickstarter!D:D, "&lt;=29999", Kickstarter!F:F, "failed", Kickstarter!R:R, "plays")</f>
        <v>4</v>
      </c>
      <c r="D8" s="12">
        <f>COUNTIFS(Kickstarter!D:D, "&gt;=25000",Kickstarter!D:D, "&lt;=29999", Kickstarter!F:F, "canceled", Kickstarter!R:R, "plays")</f>
        <v>0</v>
      </c>
      <c r="E8" s="12">
        <f t="shared" si="0"/>
        <v>5</v>
      </c>
      <c r="F8" s="28">
        <f t="shared" si="1"/>
        <v>0.2</v>
      </c>
      <c r="G8" s="27">
        <f t="shared" si="2"/>
        <v>0.8</v>
      </c>
      <c r="H8" s="12">
        <f t="shared" si="3"/>
        <v>0</v>
      </c>
    </row>
    <row r="9" spans="1:8" x14ac:dyDescent="0.25">
      <c r="A9" t="s">
        <v>8407</v>
      </c>
      <c r="B9" s="12">
        <f>COUNTIFS(Kickstarter!D:D, "&gt;=30000",Kickstarter!D:D, "&lt;=34999", Kickstarter!F:F, "successful", Kickstarter!R:R, "plays")</f>
        <v>3</v>
      </c>
      <c r="C9" s="12">
        <f>COUNTIFS(Kickstarter!D:D, "&gt;=30000",Kickstarter!D:D, "&lt;=34999", Kickstarter!F:F, "failed", Kickstarter!R:R, "plays")</f>
        <v>8</v>
      </c>
      <c r="D9" s="12">
        <f>COUNTIFS(Kickstarter!D:D, "&gt;=30000",Kickstarter!D:D, "&lt;=34999", Kickstarter!F:F, "canceled", Kickstarter!R:R, "plays")</f>
        <v>0</v>
      </c>
      <c r="E9" s="12">
        <f t="shared" si="0"/>
        <v>11</v>
      </c>
      <c r="F9" s="28">
        <f t="shared" si="1"/>
        <v>0.27272727272727271</v>
      </c>
      <c r="G9" s="27">
        <f t="shared" si="2"/>
        <v>0.72727272727272729</v>
      </c>
      <c r="H9" s="12">
        <f t="shared" si="3"/>
        <v>0</v>
      </c>
    </row>
    <row r="10" spans="1:8" x14ac:dyDescent="0.25">
      <c r="A10" t="s">
        <v>8408</v>
      </c>
      <c r="B10" s="12">
        <f>COUNTIFS(Kickstarter!D:D, "&gt;=35000",Kickstarter!D:D, "&lt;=39999", Kickstarter!F:F, "successful", Kickstarter!R:R, "plays")</f>
        <v>4</v>
      </c>
      <c r="C10" s="12">
        <f>COUNTIFS(Kickstarter!D:D, "&gt;=35000",Kickstarter!D:D, "&lt;=39999", Kickstarter!F:F, "failed", Kickstarter!R:R, "plays")</f>
        <v>2</v>
      </c>
      <c r="D10" s="12">
        <f>COUNTIFS(Kickstarter!D:D, "&gt;=35000",Kickstarter!D:D, "&lt;=39999", Kickstarter!F:F, "canceled", Kickstarter!R:R, "plays")</f>
        <v>0</v>
      </c>
      <c r="E10" s="12">
        <f t="shared" si="0"/>
        <v>6</v>
      </c>
      <c r="F10" s="28">
        <f t="shared" si="1"/>
        <v>0.66666666666666663</v>
      </c>
      <c r="G10" s="27">
        <f t="shared" si="2"/>
        <v>0.33333333333333331</v>
      </c>
      <c r="H10" s="12">
        <f t="shared" si="3"/>
        <v>0</v>
      </c>
    </row>
    <row r="11" spans="1:8" x14ac:dyDescent="0.25">
      <c r="A11" t="s">
        <v>8409</v>
      </c>
      <c r="B11" s="12">
        <f>COUNTIFS(Kickstarter!D:D, "&gt;=40000",Kickstarter!D:D, "&lt;=44999", Kickstarter!F:F, "successful", Kickstarter!R:R, "plays")</f>
        <v>2</v>
      </c>
      <c r="C11" s="12">
        <f>COUNTIFS(Kickstarter!D:D, "&gt;=40000",Kickstarter!D:D, "&lt;=44999", Kickstarter!F:F, "failed", Kickstarter!R:R, "plays")</f>
        <v>1</v>
      </c>
      <c r="D11" s="12">
        <f>COUNTIFS(Kickstarter!D:D, "&gt;=40000",Kickstarter!D:D, "&lt;=44999", Kickstarter!F:F, "canceled", Kickstarter!R:R, "plays")</f>
        <v>0</v>
      </c>
      <c r="E11" s="12">
        <f t="shared" si="0"/>
        <v>3</v>
      </c>
      <c r="F11" s="28">
        <f t="shared" si="1"/>
        <v>0.66666666666666663</v>
      </c>
      <c r="G11" s="27">
        <f t="shared" si="2"/>
        <v>0.33333333333333331</v>
      </c>
      <c r="H11" s="12">
        <f t="shared" si="3"/>
        <v>0</v>
      </c>
    </row>
    <row r="12" spans="1:8" x14ac:dyDescent="0.25">
      <c r="A12" t="s">
        <v>8410</v>
      </c>
      <c r="B12" s="12">
        <f>COUNTIFS(Kickstarter!D:D, "&gt;=45000",Kickstarter!D:D, "&lt;=49999", Kickstarter!F:F, "successful", Kickstarter!R:R, "plays")</f>
        <v>0</v>
      </c>
      <c r="C12" s="12">
        <f>COUNTIFS(Kickstarter!D:D, "&gt;=45000",Kickstarter!D:D, "&lt;=49999", Kickstarter!F:F, "failed", Kickstarter!R:R, "plays")</f>
        <v>1</v>
      </c>
      <c r="D12" s="12">
        <f>COUNTIFS(Kickstarter!D:D, "&gt;=45000",Kickstarter!D:D, "&lt;=49999", Kickstarter!F:F, "canceled", Kickstarter!R:R, "plays")</f>
        <v>0</v>
      </c>
      <c r="E12" s="12">
        <f t="shared" si="0"/>
        <v>1</v>
      </c>
      <c r="F12" s="28">
        <f t="shared" si="1"/>
        <v>0</v>
      </c>
      <c r="G12" s="27">
        <f t="shared" si="2"/>
        <v>1</v>
      </c>
      <c r="H12" s="12">
        <f t="shared" si="3"/>
        <v>0</v>
      </c>
    </row>
    <row r="13" spans="1:8" x14ac:dyDescent="0.25">
      <c r="A13" t="s">
        <v>8411</v>
      </c>
      <c r="B13" s="12">
        <f>COUNTIFS(Kickstarter!D:D, "&gt;50000", Kickstarter!F:F, "successful", Kickstarter!R:R, "plays")</f>
        <v>2</v>
      </c>
      <c r="C13" s="12">
        <f>COUNTIFS(Kickstarter!D:D, "&gt;50000", Kickstarter!F:F, "failed", Kickstarter!R:R, "plays")</f>
        <v>10</v>
      </c>
      <c r="D13" s="12">
        <f>COUNTIFS(Kickstarter!D:D, "&gt;50000", Kickstarter!F:F, "canceled", Kickstarter!R:R, "plays")</f>
        <v>0</v>
      </c>
      <c r="E13" s="12">
        <f t="shared" si="0"/>
        <v>12</v>
      </c>
      <c r="F13" s="28">
        <f t="shared" si="1"/>
        <v>0.16666666666666666</v>
      </c>
      <c r="G13" s="27">
        <f t="shared" si="2"/>
        <v>0.83333333333333337</v>
      </c>
      <c r="H13" s="12">
        <f t="shared" si="3"/>
        <v>0</v>
      </c>
    </row>
    <row r="14" spans="1:8" x14ac:dyDescent="0.25">
      <c r="E14" s="12"/>
      <c r="F14" s="27"/>
      <c r="H14" s="12"/>
    </row>
  </sheetData>
  <pageMargins left="0.7" right="0.7" top="0.75" bottom="0.75" header="0.3" footer="0.3"/>
  <pageSetup orientation="portrait" r:id="rId1"/>
  <headerFooter>
    <oddFooter>&amp;L&amp;1#&amp;"Calibri"&amp;10&amp;K000000Internal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57E1D-2BBB-4566-BAFC-90556BC4A600}">
  <sheetPr codeName="Sheet8"/>
  <dimension ref="A1:C16"/>
  <sheetViews>
    <sheetView zoomScale="160" zoomScaleNormal="160" workbookViewId="0">
      <selection activeCell="F9" sqref="F9"/>
    </sheetView>
  </sheetViews>
  <sheetFormatPr defaultRowHeight="15" x14ac:dyDescent="0.25"/>
  <cols>
    <col min="1" max="1" width="25.5703125" bestFit="1" customWidth="1"/>
    <col min="2" max="2" width="12" bestFit="1" customWidth="1"/>
    <col min="3" max="3" width="13.140625" bestFit="1" customWidth="1"/>
  </cols>
  <sheetData>
    <row r="1" spans="1:3" x14ac:dyDescent="0.25">
      <c r="A1" s="31"/>
      <c r="B1" s="26" t="s">
        <v>8382</v>
      </c>
      <c r="C1" s="26" t="s">
        <v>8383</v>
      </c>
    </row>
    <row r="2" spans="1:3" x14ac:dyDescent="0.25">
      <c r="A2" s="31" t="s">
        <v>8384</v>
      </c>
      <c r="B2" s="29">
        <f>AVERAGE('Successful US Kickstarters'!D:D)</f>
        <v>5048.8786407766993</v>
      </c>
      <c r="C2" s="30">
        <f>AVERAGE('Failed US Kickstarters'!D:D)</f>
        <v>10554.212</v>
      </c>
    </row>
    <row r="3" spans="1:3" x14ac:dyDescent="0.25">
      <c r="A3" s="31" t="s">
        <v>8385</v>
      </c>
      <c r="B3" s="30">
        <f>MEDIAN('Successful US Kickstarters'!D:D)</f>
        <v>3000</v>
      </c>
      <c r="C3" s="30">
        <f>MEDIAN('Failed US Kickstarters'!D:D)</f>
        <v>5000</v>
      </c>
    </row>
    <row r="4" spans="1:3" x14ac:dyDescent="0.25">
      <c r="A4" s="31" t="s">
        <v>8388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s="31" t="s">
        <v>8389</v>
      </c>
      <c r="B5" s="26">
        <f>_xlfn.QUARTILE.EXC('Successful US Kickstarters'!D:D, 3)</f>
        <v>5000</v>
      </c>
      <c r="C5" s="32">
        <f>_xlfn.QUARTILE.EXC('Failed US Kickstarters'!D:D, 3)</f>
        <v>10000</v>
      </c>
    </row>
    <row r="6" spans="1:3" x14ac:dyDescent="0.25">
      <c r="A6" s="31" t="s">
        <v>8390</v>
      </c>
      <c r="B6" s="26">
        <f>_xlfn.QUARTILE.EXC('Successful US Kickstarters'!D:D, 1)</f>
        <v>1500</v>
      </c>
      <c r="C6" s="33">
        <f>_xlfn.QUARTILE.EXC('Failed US Kickstarters'!D:D, 1)</f>
        <v>2000</v>
      </c>
    </row>
    <row r="7" spans="1:3" x14ac:dyDescent="0.25">
      <c r="A7" s="31" t="s">
        <v>8391</v>
      </c>
      <c r="B7" s="26">
        <f>B5-B6</f>
        <v>3500</v>
      </c>
      <c r="C7" s="26">
        <f>C5-C6</f>
        <v>8000</v>
      </c>
    </row>
    <row r="8" spans="1:3" x14ac:dyDescent="0.25">
      <c r="A8" s="31"/>
      <c r="B8" s="26"/>
      <c r="C8" s="26"/>
    </row>
    <row r="9" spans="1:3" x14ac:dyDescent="0.25">
      <c r="A9" s="31"/>
      <c r="B9" s="26"/>
      <c r="C9" s="26"/>
    </row>
    <row r="10" spans="1:3" x14ac:dyDescent="0.25">
      <c r="A10" s="31" t="s">
        <v>8386</v>
      </c>
      <c r="B10" s="30">
        <f>AVERAGE('Successful US Kickstarters'!E:E)</f>
        <v>5601.5458009708727</v>
      </c>
      <c r="C10" s="26">
        <f>AVERAGE('Failed US Kickstarters'!E:E)</f>
        <v>558.65484000000004</v>
      </c>
    </row>
    <row r="11" spans="1:3" x14ac:dyDescent="0.25">
      <c r="A11" s="31" t="s">
        <v>8387</v>
      </c>
      <c r="B11" s="26">
        <f>MEDIAN('Successful US Kickstarters'!E:E)</f>
        <v>3167.5</v>
      </c>
      <c r="C11" s="26">
        <f>MEDIAN('Failed US Kickstarters'!E:E)</f>
        <v>103</v>
      </c>
    </row>
    <row r="12" spans="1:3" x14ac:dyDescent="0.25">
      <c r="A12" s="31" t="s">
        <v>8388</v>
      </c>
      <c r="B12" s="26">
        <f>_xlfn.STDEV.P('Successful US Kickstarters'!E:E)</f>
        <v>8334.5731699164608</v>
      </c>
      <c r="C12" s="26">
        <f>_xlfn.STDEV.P('Failed US Kickstarters'!E:E)</f>
        <v>1330.5230280400915</v>
      </c>
    </row>
    <row r="13" spans="1:3" x14ac:dyDescent="0.25">
      <c r="A13" s="31" t="s">
        <v>8389</v>
      </c>
      <c r="B13" s="26">
        <f>_xlfn.QUARTILE.EXC('Successful US Kickstarters'!E:E, 3)</f>
        <v>5699</v>
      </c>
      <c r="C13" s="26">
        <f>_xlfn.QUARTILE.EXC('Failed US Kickstarters'!E:E, 3)</f>
        <v>501</v>
      </c>
    </row>
    <row r="14" spans="1:3" x14ac:dyDescent="0.25">
      <c r="A14" s="31" t="s">
        <v>8390</v>
      </c>
      <c r="B14" s="33">
        <f>_xlfn.QUARTILE.EXC('Successful US Kickstarters'!E:E, 1)</f>
        <v>1716.5074999999999</v>
      </c>
      <c r="C14" s="33">
        <f>_xlfn.QUARTILE.EXC('Failed US Kickstarters'!E:E, 1)</f>
        <v>9.25</v>
      </c>
    </row>
    <row r="15" spans="1:3" x14ac:dyDescent="0.25">
      <c r="A15" s="31" t="s">
        <v>8391</v>
      </c>
      <c r="B15" s="26">
        <f>B13-B14</f>
        <v>3982.4925000000003</v>
      </c>
      <c r="C15" s="26">
        <f>C13-C14</f>
        <v>491.75</v>
      </c>
    </row>
    <row r="16" spans="1:3" x14ac:dyDescent="0.25">
      <c r="B16" s="8"/>
      <c r="C16" s="8"/>
    </row>
  </sheetData>
  <pageMargins left="0.7" right="0.7" top="0.75" bottom="0.75" header="0.3" footer="0.3"/>
  <pageSetup orientation="portrait" r:id="rId1"/>
  <headerFooter>
    <oddFooter>&amp;L&amp;1#&amp;"Calibri"&amp;10&amp;K000000Internal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72585-B265-42D3-B827-8D4ECEF16E1C}">
  <sheetPr codeName="Sheet2"/>
  <dimension ref="A1:F6"/>
  <sheetViews>
    <sheetView workbookViewId="0">
      <selection activeCell="K28" sqref="K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8360</v>
      </c>
    </row>
    <row r="3" spans="1:6" x14ac:dyDescent="0.25">
      <c r="A3" s="11" t="s">
        <v>8363</v>
      </c>
      <c r="B3" s="11" t="s">
        <v>8361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3" t="s">
        <v>8362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pageSetup orientation="portrait" r:id="rId2"/>
  <headerFooter>
    <oddFooter>&amp;L&amp;1#&amp;"Calibri"&amp;10&amp;K000000Internal</oddFooter>
  </headerFooter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6B168-6494-4DE9-B97C-FAE3BFD20420}">
  <sheetPr codeName="Sheet3"/>
  <dimension ref="A1:E1067"/>
  <sheetViews>
    <sheetView zoomScale="85" zoomScaleNormal="85" workbookViewId="0">
      <selection activeCell="A4" sqref="A4"/>
    </sheetView>
  </sheetViews>
  <sheetFormatPr defaultRowHeight="15" x14ac:dyDescent="0.25"/>
  <cols>
    <col min="1" max="1" width="85.425781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8360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8361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20" t="s">
        <v>4086</v>
      </c>
      <c r="B7" s="12">
        <v>1</v>
      </c>
      <c r="C7" s="12"/>
      <c r="D7" s="12"/>
      <c r="E7" s="12">
        <v>1</v>
      </c>
    </row>
    <row r="8" spans="1:5" x14ac:dyDescent="0.25">
      <c r="A8" s="20" t="s">
        <v>3931</v>
      </c>
      <c r="B8" s="12">
        <v>1</v>
      </c>
      <c r="C8" s="12"/>
      <c r="D8" s="12"/>
      <c r="E8" s="12">
        <v>1</v>
      </c>
    </row>
    <row r="9" spans="1:5" x14ac:dyDescent="0.25">
      <c r="A9" s="20" t="s">
        <v>3154</v>
      </c>
      <c r="B9" s="12"/>
      <c r="C9" s="12"/>
      <c r="D9" s="12">
        <v>1</v>
      </c>
      <c r="E9" s="12">
        <v>1</v>
      </c>
    </row>
    <row r="10" spans="1:5" x14ac:dyDescent="0.25">
      <c r="A10" s="20" t="s">
        <v>3542</v>
      </c>
      <c r="B10" s="12"/>
      <c r="C10" s="12"/>
      <c r="D10" s="12">
        <v>1</v>
      </c>
      <c r="E10" s="12">
        <v>1</v>
      </c>
    </row>
    <row r="11" spans="1:5" x14ac:dyDescent="0.25">
      <c r="A11" s="20" t="s">
        <v>2873</v>
      </c>
      <c r="B11" s="12">
        <v>1</v>
      </c>
      <c r="C11" s="12"/>
      <c r="D11" s="12"/>
      <c r="E11" s="12">
        <v>1</v>
      </c>
    </row>
    <row r="12" spans="1:5" x14ac:dyDescent="0.25">
      <c r="A12" s="20" t="s">
        <v>2881</v>
      </c>
      <c r="B12" s="12">
        <v>1</v>
      </c>
      <c r="C12" s="12"/>
      <c r="D12" s="12"/>
      <c r="E12" s="12">
        <v>1</v>
      </c>
    </row>
    <row r="13" spans="1:5" x14ac:dyDescent="0.25">
      <c r="A13" s="20" t="s">
        <v>3311</v>
      </c>
      <c r="B13" s="12"/>
      <c r="C13" s="12"/>
      <c r="D13" s="12">
        <v>1</v>
      </c>
      <c r="E13" s="12">
        <v>1</v>
      </c>
    </row>
    <row r="14" spans="1:5" x14ac:dyDescent="0.25">
      <c r="A14" s="20" t="s">
        <v>3531</v>
      </c>
      <c r="B14" s="12"/>
      <c r="C14" s="12"/>
      <c r="D14" s="12">
        <v>1</v>
      </c>
      <c r="E14" s="12">
        <v>1</v>
      </c>
    </row>
    <row r="15" spans="1:5" x14ac:dyDescent="0.25">
      <c r="A15" s="20" t="s">
        <v>3838</v>
      </c>
      <c r="B15" s="12">
        <v>1</v>
      </c>
      <c r="C15" s="12"/>
      <c r="D15" s="12"/>
      <c r="E15" s="12">
        <v>1</v>
      </c>
    </row>
    <row r="16" spans="1:5" x14ac:dyDescent="0.25">
      <c r="A16" s="20" t="s">
        <v>3369</v>
      </c>
      <c r="B16" s="12"/>
      <c r="C16" s="12"/>
      <c r="D16" s="12">
        <v>1</v>
      </c>
      <c r="E16" s="12">
        <v>1</v>
      </c>
    </row>
    <row r="17" spans="1:5" x14ac:dyDescent="0.25">
      <c r="A17" s="20" t="s">
        <v>3693</v>
      </c>
      <c r="B17" s="12"/>
      <c r="C17" s="12"/>
      <c r="D17" s="12">
        <v>1</v>
      </c>
      <c r="E17" s="12">
        <v>1</v>
      </c>
    </row>
    <row r="18" spans="1:5" x14ac:dyDescent="0.25">
      <c r="A18" s="20" t="s">
        <v>3707</v>
      </c>
      <c r="B18" s="12"/>
      <c r="C18" s="12"/>
      <c r="D18" s="12">
        <v>1</v>
      </c>
      <c r="E18" s="12">
        <v>1</v>
      </c>
    </row>
    <row r="19" spans="1:5" x14ac:dyDescent="0.25">
      <c r="A19" s="20" t="s">
        <v>3592</v>
      </c>
      <c r="B19" s="12"/>
      <c r="C19" s="12"/>
      <c r="D19" s="12">
        <v>1</v>
      </c>
      <c r="E19" s="12">
        <v>1</v>
      </c>
    </row>
    <row r="20" spans="1:5" x14ac:dyDescent="0.25">
      <c r="A20" s="20" t="s">
        <v>2896</v>
      </c>
      <c r="B20" s="12">
        <v>1</v>
      </c>
      <c r="C20" s="12"/>
      <c r="D20" s="12"/>
      <c r="E20" s="12">
        <v>1</v>
      </c>
    </row>
    <row r="21" spans="1:5" x14ac:dyDescent="0.25">
      <c r="A21" s="20" t="s">
        <v>3417</v>
      </c>
      <c r="B21" s="12"/>
      <c r="C21" s="12"/>
      <c r="D21" s="12">
        <v>1</v>
      </c>
      <c r="E21" s="12">
        <v>1</v>
      </c>
    </row>
    <row r="22" spans="1:5" x14ac:dyDescent="0.25">
      <c r="A22" s="20" t="s">
        <v>3272</v>
      </c>
      <c r="B22" s="12"/>
      <c r="C22" s="12"/>
      <c r="D22" s="12">
        <v>1</v>
      </c>
      <c r="E22" s="12">
        <v>1</v>
      </c>
    </row>
    <row r="23" spans="1:5" x14ac:dyDescent="0.25">
      <c r="A23" s="20" t="s">
        <v>3488</v>
      </c>
      <c r="B23" s="12"/>
      <c r="C23" s="12"/>
      <c r="D23" s="12">
        <v>1</v>
      </c>
      <c r="E23" s="12">
        <v>1</v>
      </c>
    </row>
    <row r="24" spans="1:5" x14ac:dyDescent="0.25">
      <c r="A24" s="20" t="s">
        <v>3407</v>
      </c>
      <c r="B24" s="12"/>
      <c r="C24" s="12"/>
      <c r="D24" s="12">
        <v>1</v>
      </c>
      <c r="E24" s="12">
        <v>1</v>
      </c>
    </row>
    <row r="25" spans="1:5" x14ac:dyDescent="0.25">
      <c r="A25" s="20" t="s">
        <v>3907</v>
      </c>
      <c r="B25" s="12">
        <v>1</v>
      </c>
      <c r="C25" s="12"/>
      <c r="D25" s="12"/>
      <c r="E25" s="12">
        <v>1</v>
      </c>
    </row>
    <row r="26" spans="1:5" x14ac:dyDescent="0.25">
      <c r="A26" s="20" t="s">
        <v>2883</v>
      </c>
      <c r="B26" s="12">
        <v>1</v>
      </c>
      <c r="C26" s="12"/>
      <c r="D26" s="12"/>
      <c r="E26" s="12">
        <v>1</v>
      </c>
    </row>
    <row r="27" spans="1:5" x14ac:dyDescent="0.25">
      <c r="A27" s="20" t="s">
        <v>3678</v>
      </c>
      <c r="B27" s="12"/>
      <c r="C27" s="12"/>
      <c r="D27" s="12">
        <v>1</v>
      </c>
      <c r="E27" s="12">
        <v>1</v>
      </c>
    </row>
    <row r="28" spans="1:5" x14ac:dyDescent="0.25">
      <c r="A28" s="20" t="s">
        <v>2839</v>
      </c>
      <c r="B28" s="12"/>
      <c r="C28" s="12"/>
      <c r="D28" s="12">
        <v>1</v>
      </c>
      <c r="E28" s="12">
        <v>1</v>
      </c>
    </row>
    <row r="29" spans="1:5" x14ac:dyDescent="0.25">
      <c r="A29" s="20" t="s">
        <v>2836</v>
      </c>
      <c r="B29" s="12"/>
      <c r="C29" s="12"/>
      <c r="D29" s="12">
        <v>1</v>
      </c>
      <c r="E29" s="12">
        <v>1</v>
      </c>
    </row>
    <row r="30" spans="1:5" x14ac:dyDescent="0.25">
      <c r="A30" s="20" t="s">
        <v>3986</v>
      </c>
      <c r="B30" s="12">
        <v>1</v>
      </c>
      <c r="C30" s="12"/>
      <c r="D30" s="12"/>
      <c r="E30" s="12">
        <v>1</v>
      </c>
    </row>
    <row r="31" spans="1:5" x14ac:dyDescent="0.25">
      <c r="A31" s="20" t="s">
        <v>3948</v>
      </c>
      <c r="B31" s="12">
        <v>1</v>
      </c>
      <c r="C31" s="12"/>
      <c r="D31" s="12"/>
      <c r="E31" s="12">
        <v>1</v>
      </c>
    </row>
    <row r="32" spans="1:5" x14ac:dyDescent="0.25">
      <c r="A32" s="20" t="s">
        <v>3151</v>
      </c>
      <c r="B32" s="12"/>
      <c r="C32" s="12"/>
      <c r="D32" s="12">
        <v>1</v>
      </c>
      <c r="E32" s="12">
        <v>1</v>
      </c>
    </row>
    <row r="33" spans="1:5" x14ac:dyDescent="0.25">
      <c r="A33" s="20" t="s">
        <v>3622</v>
      </c>
      <c r="B33" s="12"/>
      <c r="C33" s="12"/>
      <c r="D33" s="12">
        <v>1</v>
      </c>
      <c r="E33" s="12">
        <v>1</v>
      </c>
    </row>
    <row r="34" spans="1:5" x14ac:dyDescent="0.25">
      <c r="A34" s="20" t="s">
        <v>4002</v>
      </c>
      <c r="B34" s="12">
        <v>1</v>
      </c>
      <c r="C34" s="12"/>
      <c r="D34" s="12"/>
      <c r="E34" s="12">
        <v>1</v>
      </c>
    </row>
    <row r="35" spans="1:5" x14ac:dyDescent="0.25">
      <c r="A35" s="20" t="s">
        <v>3210</v>
      </c>
      <c r="B35" s="12"/>
      <c r="C35" s="12"/>
      <c r="D35" s="12">
        <v>1</v>
      </c>
      <c r="E35" s="12">
        <v>1</v>
      </c>
    </row>
    <row r="36" spans="1:5" x14ac:dyDescent="0.25">
      <c r="A36" s="20" t="s">
        <v>1289</v>
      </c>
      <c r="B36" s="12"/>
      <c r="C36" s="12"/>
      <c r="D36" s="12">
        <v>1</v>
      </c>
      <c r="E36" s="12">
        <v>1</v>
      </c>
    </row>
    <row r="37" spans="1:5" x14ac:dyDescent="0.25">
      <c r="A37" s="20" t="s">
        <v>2784</v>
      </c>
      <c r="B37" s="12"/>
      <c r="C37" s="12"/>
      <c r="D37" s="12">
        <v>1</v>
      </c>
      <c r="E37" s="12">
        <v>1</v>
      </c>
    </row>
    <row r="38" spans="1:5" x14ac:dyDescent="0.25">
      <c r="A38" s="20" t="s">
        <v>3505</v>
      </c>
      <c r="B38" s="12"/>
      <c r="C38" s="12"/>
      <c r="D38" s="12">
        <v>1</v>
      </c>
      <c r="E38" s="12">
        <v>1</v>
      </c>
    </row>
    <row r="39" spans="1:5" x14ac:dyDescent="0.25">
      <c r="A39" s="20" t="s">
        <v>524</v>
      </c>
      <c r="B39" s="12"/>
      <c r="C39" s="12"/>
      <c r="D39" s="12">
        <v>1</v>
      </c>
      <c r="E39" s="12">
        <v>1</v>
      </c>
    </row>
    <row r="40" spans="1:5" x14ac:dyDescent="0.25">
      <c r="A40" s="20" t="s">
        <v>540</v>
      </c>
      <c r="B40" s="12"/>
      <c r="C40" s="12"/>
      <c r="D40" s="12">
        <v>1</v>
      </c>
      <c r="E40" s="12">
        <v>1</v>
      </c>
    </row>
    <row r="41" spans="1:5" x14ac:dyDescent="0.25">
      <c r="A41" s="20" t="s">
        <v>2908</v>
      </c>
      <c r="B41" s="12">
        <v>1</v>
      </c>
      <c r="C41" s="12"/>
      <c r="D41" s="12"/>
      <c r="E41" s="12">
        <v>1</v>
      </c>
    </row>
    <row r="42" spans="1:5" x14ac:dyDescent="0.25">
      <c r="A42" s="20" t="s">
        <v>3853</v>
      </c>
      <c r="B42" s="12">
        <v>1</v>
      </c>
      <c r="C42" s="12"/>
      <c r="D42" s="12"/>
      <c r="E42" s="12">
        <v>1</v>
      </c>
    </row>
    <row r="43" spans="1:5" x14ac:dyDescent="0.25">
      <c r="A43" s="20" t="s">
        <v>3679</v>
      </c>
      <c r="B43" s="12"/>
      <c r="C43" s="12"/>
      <c r="D43" s="12">
        <v>1</v>
      </c>
      <c r="E43" s="12">
        <v>1</v>
      </c>
    </row>
    <row r="44" spans="1:5" x14ac:dyDescent="0.25">
      <c r="A44" s="20" t="s">
        <v>3454</v>
      </c>
      <c r="B44" s="12"/>
      <c r="C44" s="12"/>
      <c r="D44" s="12">
        <v>1</v>
      </c>
      <c r="E44" s="12">
        <v>1</v>
      </c>
    </row>
    <row r="45" spans="1:5" x14ac:dyDescent="0.25">
      <c r="A45" s="20" t="s">
        <v>3265</v>
      </c>
      <c r="B45" s="12"/>
      <c r="C45" s="12"/>
      <c r="D45" s="12">
        <v>1</v>
      </c>
      <c r="E45" s="12">
        <v>1</v>
      </c>
    </row>
    <row r="46" spans="1:5" x14ac:dyDescent="0.25">
      <c r="A46" s="20" t="s">
        <v>3230</v>
      </c>
      <c r="B46" s="12"/>
      <c r="C46" s="12"/>
      <c r="D46" s="12">
        <v>1</v>
      </c>
      <c r="E46" s="12">
        <v>1</v>
      </c>
    </row>
    <row r="47" spans="1:5" x14ac:dyDescent="0.25">
      <c r="A47" s="20" t="s">
        <v>2878</v>
      </c>
      <c r="B47" s="12">
        <v>1</v>
      </c>
      <c r="C47" s="12"/>
      <c r="D47" s="12"/>
      <c r="E47" s="12">
        <v>1</v>
      </c>
    </row>
    <row r="48" spans="1:5" x14ac:dyDescent="0.25">
      <c r="A48" s="20" t="s">
        <v>3391</v>
      </c>
      <c r="B48" s="12"/>
      <c r="C48" s="12"/>
      <c r="D48" s="12">
        <v>1</v>
      </c>
      <c r="E48" s="12">
        <v>1</v>
      </c>
    </row>
    <row r="49" spans="1:5" x14ac:dyDescent="0.25">
      <c r="A49" s="20" t="s">
        <v>2849</v>
      </c>
      <c r="B49" s="12">
        <v>1</v>
      </c>
      <c r="C49" s="12"/>
      <c r="D49" s="12"/>
      <c r="E49" s="12">
        <v>1</v>
      </c>
    </row>
    <row r="50" spans="1:5" x14ac:dyDescent="0.25">
      <c r="A50" s="20" t="s">
        <v>3321</v>
      </c>
      <c r="B50" s="12"/>
      <c r="C50" s="12"/>
      <c r="D50" s="12">
        <v>1</v>
      </c>
      <c r="E50" s="12">
        <v>1</v>
      </c>
    </row>
    <row r="51" spans="1:5" x14ac:dyDescent="0.25">
      <c r="A51" s="20" t="s">
        <v>3806</v>
      </c>
      <c r="B51" s="12"/>
      <c r="C51" s="12"/>
      <c r="D51" s="12">
        <v>1</v>
      </c>
      <c r="E51" s="12">
        <v>1</v>
      </c>
    </row>
    <row r="52" spans="1:5" x14ac:dyDescent="0.25">
      <c r="A52" s="20" t="s">
        <v>3550</v>
      </c>
      <c r="B52" s="12"/>
      <c r="C52" s="12"/>
      <c r="D52" s="12">
        <v>1</v>
      </c>
      <c r="E52" s="12">
        <v>1</v>
      </c>
    </row>
    <row r="53" spans="1:5" x14ac:dyDescent="0.25">
      <c r="A53" s="20" t="s">
        <v>3545</v>
      </c>
      <c r="B53" s="12"/>
      <c r="C53" s="12"/>
      <c r="D53" s="12">
        <v>1</v>
      </c>
      <c r="E53" s="12">
        <v>1</v>
      </c>
    </row>
    <row r="54" spans="1:5" x14ac:dyDescent="0.25">
      <c r="A54" s="20" t="s">
        <v>3489</v>
      </c>
      <c r="B54" s="12"/>
      <c r="C54" s="12"/>
      <c r="D54" s="12">
        <v>1</v>
      </c>
      <c r="E54" s="12">
        <v>1</v>
      </c>
    </row>
    <row r="55" spans="1:5" x14ac:dyDescent="0.25">
      <c r="A55" s="20" t="s">
        <v>4029</v>
      </c>
      <c r="B55" s="12">
        <v>1</v>
      </c>
      <c r="C55" s="12"/>
      <c r="D55" s="12"/>
      <c r="E55" s="12">
        <v>1</v>
      </c>
    </row>
    <row r="56" spans="1:5" x14ac:dyDescent="0.25">
      <c r="A56" s="20" t="s">
        <v>4032</v>
      </c>
      <c r="B56" s="12">
        <v>1</v>
      </c>
      <c r="C56" s="12"/>
      <c r="D56" s="12"/>
      <c r="E56" s="12">
        <v>1</v>
      </c>
    </row>
    <row r="57" spans="1:5" x14ac:dyDescent="0.25">
      <c r="A57" s="20" t="s">
        <v>3328</v>
      </c>
      <c r="B57" s="12"/>
      <c r="C57" s="12"/>
      <c r="D57" s="12">
        <v>1</v>
      </c>
      <c r="E57" s="12">
        <v>1</v>
      </c>
    </row>
    <row r="58" spans="1:5" x14ac:dyDescent="0.25">
      <c r="A58" s="20" t="s">
        <v>4098</v>
      </c>
      <c r="B58" s="12">
        <v>1</v>
      </c>
      <c r="C58" s="12"/>
      <c r="D58" s="12"/>
      <c r="E58" s="12">
        <v>1</v>
      </c>
    </row>
    <row r="59" spans="1:5" x14ac:dyDescent="0.25">
      <c r="A59" s="20" t="s">
        <v>3233</v>
      </c>
      <c r="B59" s="12"/>
      <c r="C59" s="12"/>
      <c r="D59" s="12">
        <v>1</v>
      </c>
      <c r="E59" s="12">
        <v>1</v>
      </c>
    </row>
    <row r="60" spans="1:5" x14ac:dyDescent="0.25">
      <c r="A60" s="20" t="s">
        <v>2972</v>
      </c>
      <c r="B60" s="12"/>
      <c r="C60" s="12"/>
      <c r="D60" s="12">
        <v>1</v>
      </c>
      <c r="E60" s="12">
        <v>1</v>
      </c>
    </row>
    <row r="61" spans="1:5" x14ac:dyDescent="0.25">
      <c r="A61" s="20" t="s">
        <v>3132</v>
      </c>
      <c r="B61" s="12"/>
      <c r="C61" s="12">
        <v>1</v>
      </c>
      <c r="D61" s="12"/>
      <c r="E61" s="12">
        <v>1</v>
      </c>
    </row>
    <row r="62" spans="1:5" x14ac:dyDescent="0.25">
      <c r="A62" s="20" t="s">
        <v>3516</v>
      </c>
      <c r="B62" s="12"/>
      <c r="C62" s="12"/>
      <c r="D62" s="12">
        <v>1</v>
      </c>
      <c r="E62" s="12">
        <v>1</v>
      </c>
    </row>
    <row r="63" spans="1:5" x14ac:dyDescent="0.25">
      <c r="A63" s="20" t="s">
        <v>3227</v>
      </c>
      <c r="B63" s="12"/>
      <c r="C63" s="12"/>
      <c r="D63" s="12">
        <v>1</v>
      </c>
      <c r="E63" s="12">
        <v>1</v>
      </c>
    </row>
    <row r="64" spans="1:5" x14ac:dyDescent="0.25">
      <c r="A64" s="20" t="s">
        <v>4088</v>
      </c>
      <c r="B64" s="12">
        <v>1</v>
      </c>
      <c r="C64" s="12"/>
      <c r="D64" s="12"/>
      <c r="E64" s="12">
        <v>1</v>
      </c>
    </row>
    <row r="65" spans="1:5" x14ac:dyDescent="0.25">
      <c r="A65" s="20" t="s">
        <v>2801</v>
      </c>
      <c r="B65" s="12"/>
      <c r="C65" s="12"/>
      <c r="D65" s="12">
        <v>1</v>
      </c>
      <c r="E65" s="12">
        <v>1</v>
      </c>
    </row>
    <row r="66" spans="1:5" x14ac:dyDescent="0.25">
      <c r="A66" s="20" t="s">
        <v>3981</v>
      </c>
      <c r="B66" s="12">
        <v>1</v>
      </c>
      <c r="C66" s="12"/>
      <c r="D66" s="12"/>
      <c r="E66" s="12">
        <v>1</v>
      </c>
    </row>
    <row r="67" spans="1:5" x14ac:dyDescent="0.25">
      <c r="A67" s="20" t="s">
        <v>3863</v>
      </c>
      <c r="B67" s="12">
        <v>1</v>
      </c>
      <c r="C67" s="12"/>
      <c r="D67" s="12"/>
      <c r="E67" s="12">
        <v>1</v>
      </c>
    </row>
    <row r="68" spans="1:5" x14ac:dyDescent="0.25">
      <c r="A68" s="20" t="s">
        <v>3825</v>
      </c>
      <c r="B68" s="12"/>
      <c r="C68" s="12"/>
      <c r="D68" s="12">
        <v>1</v>
      </c>
      <c r="E68" s="12">
        <v>1</v>
      </c>
    </row>
    <row r="69" spans="1:5" x14ac:dyDescent="0.25">
      <c r="A69" s="20" t="s">
        <v>3985</v>
      </c>
      <c r="B69" s="12">
        <v>1</v>
      </c>
      <c r="C69" s="12"/>
      <c r="D69" s="12"/>
      <c r="E69" s="12">
        <v>1</v>
      </c>
    </row>
    <row r="70" spans="1:5" x14ac:dyDescent="0.25">
      <c r="A70" s="20" t="s">
        <v>4108</v>
      </c>
      <c r="B70" s="12">
        <v>1</v>
      </c>
      <c r="C70" s="12"/>
      <c r="D70" s="12"/>
      <c r="E70" s="12">
        <v>1</v>
      </c>
    </row>
    <row r="71" spans="1:5" x14ac:dyDescent="0.25">
      <c r="A71" s="20" t="s">
        <v>2915</v>
      </c>
      <c r="B71" s="12">
        <v>1</v>
      </c>
      <c r="C71" s="12"/>
      <c r="D71" s="12"/>
      <c r="E71" s="12">
        <v>1</v>
      </c>
    </row>
    <row r="72" spans="1:5" x14ac:dyDescent="0.25">
      <c r="A72" s="20" t="s">
        <v>3308</v>
      </c>
      <c r="B72" s="12"/>
      <c r="C72" s="12"/>
      <c r="D72" s="12">
        <v>1</v>
      </c>
      <c r="E72" s="12">
        <v>1</v>
      </c>
    </row>
    <row r="73" spans="1:5" x14ac:dyDescent="0.25">
      <c r="A73" s="20" t="s">
        <v>3379</v>
      </c>
      <c r="B73" s="12"/>
      <c r="C73" s="12"/>
      <c r="D73" s="12">
        <v>1</v>
      </c>
      <c r="E73" s="12">
        <v>1</v>
      </c>
    </row>
    <row r="74" spans="1:5" x14ac:dyDescent="0.25">
      <c r="A74" s="20" t="s">
        <v>3562</v>
      </c>
      <c r="B74" s="12"/>
      <c r="C74" s="12"/>
      <c r="D74" s="12">
        <v>1</v>
      </c>
      <c r="E74" s="12">
        <v>1</v>
      </c>
    </row>
    <row r="75" spans="1:5" x14ac:dyDescent="0.25">
      <c r="A75" s="20" t="s">
        <v>3816</v>
      </c>
      <c r="B75" s="12"/>
      <c r="C75" s="12"/>
      <c r="D75" s="12">
        <v>1</v>
      </c>
      <c r="E75" s="12">
        <v>1</v>
      </c>
    </row>
    <row r="76" spans="1:5" x14ac:dyDescent="0.25">
      <c r="A76" s="20" t="s">
        <v>3704</v>
      </c>
      <c r="B76" s="12"/>
      <c r="C76" s="12"/>
      <c r="D76" s="12">
        <v>1</v>
      </c>
      <c r="E76" s="12">
        <v>1</v>
      </c>
    </row>
    <row r="77" spans="1:5" x14ac:dyDescent="0.25">
      <c r="A77" s="20" t="s">
        <v>3680</v>
      </c>
      <c r="B77" s="12"/>
      <c r="C77" s="12"/>
      <c r="D77" s="12">
        <v>1</v>
      </c>
      <c r="E77" s="12">
        <v>1</v>
      </c>
    </row>
    <row r="78" spans="1:5" x14ac:dyDescent="0.25">
      <c r="A78" s="20" t="s">
        <v>2867</v>
      </c>
      <c r="B78" s="12">
        <v>1</v>
      </c>
      <c r="C78" s="12"/>
      <c r="D78" s="12">
        <v>1</v>
      </c>
      <c r="E78" s="12">
        <v>2</v>
      </c>
    </row>
    <row r="79" spans="1:5" x14ac:dyDescent="0.25">
      <c r="A79" s="20" t="s">
        <v>4061</v>
      </c>
      <c r="B79" s="12">
        <v>1</v>
      </c>
      <c r="C79" s="12"/>
      <c r="D79" s="12"/>
      <c r="E79" s="12">
        <v>1</v>
      </c>
    </row>
    <row r="80" spans="1:5" x14ac:dyDescent="0.25">
      <c r="A80" s="20" t="s">
        <v>2791</v>
      </c>
      <c r="B80" s="12"/>
      <c r="C80" s="12"/>
      <c r="D80" s="12">
        <v>1</v>
      </c>
      <c r="E80" s="12">
        <v>1</v>
      </c>
    </row>
    <row r="81" spans="1:5" x14ac:dyDescent="0.25">
      <c r="A81" s="20" t="s">
        <v>4005</v>
      </c>
      <c r="B81" s="12">
        <v>1</v>
      </c>
      <c r="C81" s="12"/>
      <c r="D81" s="12"/>
      <c r="E81" s="12">
        <v>1</v>
      </c>
    </row>
    <row r="82" spans="1:5" x14ac:dyDescent="0.25">
      <c r="A82" s="20" t="s">
        <v>3174</v>
      </c>
      <c r="B82" s="12"/>
      <c r="C82" s="12"/>
      <c r="D82" s="12">
        <v>1</v>
      </c>
      <c r="E82" s="12">
        <v>1</v>
      </c>
    </row>
    <row r="83" spans="1:5" x14ac:dyDescent="0.25">
      <c r="A83" s="20" t="s">
        <v>3979</v>
      </c>
      <c r="B83" s="12">
        <v>1</v>
      </c>
      <c r="C83" s="12"/>
      <c r="D83" s="12"/>
      <c r="E83" s="12">
        <v>1</v>
      </c>
    </row>
    <row r="84" spans="1:5" x14ac:dyDescent="0.25">
      <c r="A84" s="20" t="s">
        <v>3182</v>
      </c>
      <c r="B84" s="12"/>
      <c r="C84" s="12"/>
      <c r="D84" s="12">
        <v>1</v>
      </c>
      <c r="E84" s="12">
        <v>1</v>
      </c>
    </row>
    <row r="85" spans="1:5" x14ac:dyDescent="0.25">
      <c r="A85" s="20" t="s">
        <v>3950</v>
      </c>
      <c r="B85" s="12">
        <v>1</v>
      </c>
      <c r="C85" s="12"/>
      <c r="D85" s="12"/>
      <c r="E85" s="12">
        <v>1</v>
      </c>
    </row>
    <row r="86" spans="1:5" x14ac:dyDescent="0.25">
      <c r="A86" s="20" t="s">
        <v>4101</v>
      </c>
      <c r="B86" s="12">
        <v>1</v>
      </c>
      <c r="C86" s="12"/>
      <c r="D86" s="12"/>
      <c r="E86" s="12">
        <v>1</v>
      </c>
    </row>
    <row r="87" spans="1:5" x14ac:dyDescent="0.25">
      <c r="A87" s="20" t="s">
        <v>3435</v>
      </c>
      <c r="B87" s="12"/>
      <c r="C87" s="12"/>
      <c r="D87" s="12">
        <v>1</v>
      </c>
      <c r="E87" s="12">
        <v>1</v>
      </c>
    </row>
    <row r="88" spans="1:5" x14ac:dyDescent="0.25">
      <c r="A88" s="20" t="s">
        <v>2805</v>
      </c>
      <c r="B88" s="12"/>
      <c r="C88" s="12"/>
      <c r="D88" s="12">
        <v>1</v>
      </c>
      <c r="E88" s="12">
        <v>1</v>
      </c>
    </row>
    <row r="89" spans="1:5" x14ac:dyDescent="0.25">
      <c r="A89" s="20" t="s">
        <v>2788</v>
      </c>
      <c r="B89" s="12"/>
      <c r="C89" s="12"/>
      <c r="D89" s="12">
        <v>1</v>
      </c>
      <c r="E89" s="12">
        <v>1</v>
      </c>
    </row>
    <row r="90" spans="1:5" x14ac:dyDescent="0.25">
      <c r="A90" s="20" t="s">
        <v>3350</v>
      </c>
      <c r="B90" s="12"/>
      <c r="C90" s="12"/>
      <c r="D90" s="12">
        <v>1</v>
      </c>
      <c r="E90" s="12">
        <v>1</v>
      </c>
    </row>
    <row r="91" spans="1:5" x14ac:dyDescent="0.25">
      <c r="A91" s="20" t="s">
        <v>3585</v>
      </c>
      <c r="B91" s="12"/>
      <c r="C91" s="12"/>
      <c r="D91" s="12">
        <v>1</v>
      </c>
      <c r="E91" s="12">
        <v>1</v>
      </c>
    </row>
    <row r="92" spans="1:5" x14ac:dyDescent="0.25">
      <c r="A92" s="20" t="s">
        <v>3224</v>
      </c>
      <c r="B92" s="12"/>
      <c r="C92" s="12"/>
      <c r="D92" s="12">
        <v>1</v>
      </c>
      <c r="E92" s="12">
        <v>1</v>
      </c>
    </row>
    <row r="93" spans="1:5" x14ac:dyDescent="0.25">
      <c r="A93" s="20" t="s">
        <v>3828</v>
      </c>
      <c r="B93" s="12"/>
      <c r="C93" s="12"/>
      <c r="D93" s="12">
        <v>1</v>
      </c>
      <c r="E93" s="12">
        <v>1</v>
      </c>
    </row>
    <row r="94" spans="1:5" x14ac:dyDescent="0.25">
      <c r="A94" s="20" t="s">
        <v>3658</v>
      </c>
      <c r="B94" s="12"/>
      <c r="C94" s="12"/>
      <c r="D94" s="12">
        <v>1</v>
      </c>
      <c r="E94" s="12">
        <v>1</v>
      </c>
    </row>
    <row r="95" spans="1:5" x14ac:dyDescent="0.25">
      <c r="A95" s="20" t="s">
        <v>3813</v>
      </c>
      <c r="B95" s="12"/>
      <c r="C95" s="12"/>
      <c r="D95" s="12">
        <v>1</v>
      </c>
      <c r="E95" s="12">
        <v>1</v>
      </c>
    </row>
    <row r="96" spans="1:5" x14ac:dyDescent="0.25">
      <c r="A96" s="20" t="s">
        <v>3916</v>
      </c>
      <c r="B96" s="12">
        <v>1</v>
      </c>
      <c r="C96" s="12"/>
      <c r="D96" s="12"/>
      <c r="E96" s="12">
        <v>1</v>
      </c>
    </row>
    <row r="97" spans="1:5" x14ac:dyDescent="0.25">
      <c r="A97" s="20" t="s">
        <v>2817</v>
      </c>
      <c r="B97" s="12"/>
      <c r="C97" s="12"/>
      <c r="D97" s="12">
        <v>1</v>
      </c>
      <c r="E97" s="12">
        <v>1</v>
      </c>
    </row>
    <row r="98" spans="1:5" x14ac:dyDescent="0.25">
      <c r="A98" s="20" t="s">
        <v>3653</v>
      </c>
      <c r="B98" s="12"/>
      <c r="C98" s="12"/>
      <c r="D98" s="12">
        <v>1</v>
      </c>
      <c r="E98" s="12">
        <v>1</v>
      </c>
    </row>
    <row r="99" spans="1:5" x14ac:dyDescent="0.25">
      <c r="A99" s="20" t="s">
        <v>4081</v>
      </c>
      <c r="B99" s="12">
        <v>1</v>
      </c>
      <c r="C99" s="12"/>
      <c r="D99" s="12"/>
      <c r="E99" s="12">
        <v>1</v>
      </c>
    </row>
    <row r="100" spans="1:5" x14ac:dyDescent="0.25">
      <c r="A100" s="20" t="s">
        <v>3170</v>
      </c>
      <c r="B100" s="12"/>
      <c r="C100" s="12"/>
      <c r="D100" s="12">
        <v>1</v>
      </c>
      <c r="E100" s="12">
        <v>1</v>
      </c>
    </row>
    <row r="101" spans="1:5" x14ac:dyDescent="0.25">
      <c r="A101" s="20" t="s">
        <v>3596</v>
      </c>
      <c r="B101" s="12"/>
      <c r="C101" s="12"/>
      <c r="D101" s="12">
        <v>1</v>
      </c>
      <c r="E101" s="12">
        <v>1</v>
      </c>
    </row>
    <row r="102" spans="1:5" x14ac:dyDescent="0.25">
      <c r="A102" s="20" t="s">
        <v>3940</v>
      </c>
      <c r="B102" s="12">
        <v>1</v>
      </c>
      <c r="C102" s="12"/>
      <c r="D102" s="12"/>
      <c r="E102" s="12">
        <v>1</v>
      </c>
    </row>
    <row r="103" spans="1:5" x14ac:dyDescent="0.25">
      <c r="A103" s="20" t="s">
        <v>2895</v>
      </c>
      <c r="B103" s="12">
        <v>1</v>
      </c>
      <c r="C103" s="12"/>
      <c r="D103" s="12"/>
      <c r="E103" s="12">
        <v>1</v>
      </c>
    </row>
    <row r="104" spans="1:5" x14ac:dyDescent="0.25">
      <c r="A104" s="20" t="s">
        <v>3296</v>
      </c>
      <c r="B104" s="12"/>
      <c r="C104" s="12"/>
      <c r="D104" s="12">
        <v>1</v>
      </c>
      <c r="E104" s="12">
        <v>1</v>
      </c>
    </row>
    <row r="105" spans="1:5" x14ac:dyDescent="0.25">
      <c r="A105" s="20" t="s">
        <v>3238</v>
      </c>
      <c r="B105" s="12"/>
      <c r="C105" s="12"/>
      <c r="D105" s="12">
        <v>1</v>
      </c>
      <c r="E105" s="12">
        <v>1</v>
      </c>
    </row>
    <row r="106" spans="1:5" x14ac:dyDescent="0.25">
      <c r="A106" s="20" t="s">
        <v>3371</v>
      </c>
      <c r="B106" s="12"/>
      <c r="C106" s="12"/>
      <c r="D106" s="12">
        <v>1</v>
      </c>
      <c r="E106" s="12">
        <v>1</v>
      </c>
    </row>
    <row r="107" spans="1:5" x14ac:dyDescent="0.25">
      <c r="A107" s="20" t="s">
        <v>3650</v>
      </c>
      <c r="B107" s="12"/>
      <c r="C107" s="12"/>
      <c r="D107" s="12">
        <v>1</v>
      </c>
      <c r="E107" s="12">
        <v>1</v>
      </c>
    </row>
    <row r="108" spans="1:5" x14ac:dyDescent="0.25">
      <c r="A108" s="20" t="s">
        <v>3436</v>
      </c>
      <c r="B108" s="12"/>
      <c r="C108" s="12"/>
      <c r="D108" s="12">
        <v>1</v>
      </c>
      <c r="E108" s="12">
        <v>1</v>
      </c>
    </row>
    <row r="109" spans="1:5" x14ac:dyDescent="0.25">
      <c r="A109" s="20" t="s">
        <v>3604</v>
      </c>
      <c r="B109" s="12"/>
      <c r="C109" s="12"/>
      <c r="D109" s="12">
        <v>1</v>
      </c>
      <c r="E109" s="12">
        <v>1</v>
      </c>
    </row>
    <row r="110" spans="1:5" x14ac:dyDescent="0.25">
      <c r="A110" s="20" t="s">
        <v>4096</v>
      </c>
      <c r="B110" s="12">
        <v>1</v>
      </c>
      <c r="C110" s="12"/>
      <c r="D110" s="12"/>
      <c r="E110" s="12">
        <v>1</v>
      </c>
    </row>
    <row r="111" spans="1:5" x14ac:dyDescent="0.25">
      <c r="A111" s="20" t="s">
        <v>2870</v>
      </c>
      <c r="B111" s="12">
        <v>1</v>
      </c>
      <c r="C111" s="12"/>
      <c r="D111" s="12"/>
      <c r="E111" s="12">
        <v>1</v>
      </c>
    </row>
    <row r="112" spans="1:5" x14ac:dyDescent="0.25">
      <c r="A112" s="20" t="s">
        <v>4052</v>
      </c>
      <c r="B112" s="12">
        <v>1</v>
      </c>
      <c r="C112" s="12"/>
      <c r="D112" s="12"/>
      <c r="E112" s="12">
        <v>1</v>
      </c>
    </row>
    <row r="113" spans="1:5" x14ac:dyDescent="0.25">
      <c r="A113" s="20" t="s">
        <v>3468</v>
      </c>
      <c r="B113" s="12"/>
      <c r="C113" s="12"/>
      <c r="D113" s="12">
        <v>1</v>
      </c>
      <c r="E113" s="12">
        <v>1</v>
      </c>
    </row>
    <row r="114" spans="1:5" x14ac:dyDescent="0.25">
      <c r="A114" s="20" t="s">
        <v>3441</v>
      </c>
      <c r="B114" s="12"/>
      <c r="C114" s="12"/>
      <c r="D114" s="12">
        <v>1</v>
      </c>
      <c r="E114" s="12">
        <v>1</v>
      </c>
    </row>
    <row r="115" spans="1:5" x14ac:dyDescent="0.25">
      <c r="A115" s="20" t="s">
        <v>3689</v>
      </c>
      <c r="B115" s="12"/>
      <c r="C115" s="12"/>
      <c r="D115" s="12">
        <v>1</v>
      </c>
      <c r="E115" s="12">
        <v>1</v>
      </c>
    </row>
    <row r="116" spans="1:5" x14ac:dyDescent="0.25">
      <c r="A116" s="20" t="s">
        <v>3484</v>
      </c>
      <c r="B116" s="12"/>
      <c r="C116" s="12"/>
      <c r="D116" s="12">
        <v>1</v>
      </c>
      <c r="E116" s="12">
        <v>1</v>
      </c>
    </row>
    <row r="117" spans="1:5" x14ac:dyDescent="0.25">
      <c r="A117" s="20" t="s">
        <v>2916</v>
      </c>
      <c r="B117" s="12">
        <v>1</v>
      </c>
      <c r="C117" s="12"/>
      <c r="D117" s="12"/>
      <c r="E117" s="12">
        <v>1</v>
      </c>
    </row>
    <row r="118" spans="1:5" x14ac:dyDescent="0.25">
      <c r="A118" s="20" t="s">
        <v>2887</v>
      </c>
      <c r="B118" s="12">
        <v>1</v>
      </c>
      <c r="C118" s="12"/>
      <c r="D118" s="12"/>
      <c r="E118" s="12">
        <v>1</v>
      </c>
    </row>
    <row r="119" spans="1:5" x14ac:dyDescent="0.25">
      <c r="A119" s="20" t="s">
        <v>3574</v>
      </c>
      <c r="B119" s="12"/>
      <c r="C119" s="12"/>
      <c r="D119" s="12">
        <v>1</v>
      </c>
      <c r="E119" s="12">
        <v>1</v>
      </c>
    </row>
    <row r="120" spans="1:5" x14ac:dyDescent="0.25">
      <c r="A120" s="20" t="s">
        <v>3992</v>
      </c>
      <c r="B120" s="12">
        <v>1</v>
      </c>
      <c r="C120" s="12"/>
      <c r="D120" s="12"/>
      <c r="E120" s="12">
        <v>1</v>
      </c>
    </row>
    <row r="121" spans="1:5" x14ac:dyDescent="0.25">
      <c r="A121" s="20" t="s">
        <v>2806</v>
      </c>
      <c r="B121" s="12"/>
      <c r="C121" s="12"/>
      <c r="D121" s="12">
        <v>1</v>
      </c>
      <c r="E121" s="12">
        <v>1</v>
      </c>
    </row>
    <row r="122" spans="1:5" x14ac:dyDescent="0.25">
      <c r="A122" s="20" t="s">
        <v>3422</v>
      </c>
      <c r="B122" s="12"/>
      <c r="C122" s="12"/>
      <c r="D122" s="12">
        <v>1</v>
      </c>
      <c r="E122" s="12">
        <v>1</v>
      </c>
    </row>
    <row r="123" spans="1:5" x14ac:dyDescent="0.25">
      <c r="A123" s="20" t="s">
        <v>4093</v>
      </c>
      <c r="B123" s="12">
        <v>1</v>
      </c>
      <c r="C123" s="12"/>
      <c r="D123" s="12"/>
      <c r="E123" s="12">
        <v>1</v>
      </c>
    </row>
    <row r="124" spans="1:5" x14ac:dyDescent="0.25">
      <c r="A124" s="20" t="s">
        <v>4017</v>
      </c>
      <c r="B124" s="12">
        <v>1</v>
      </c>
      <c r="C124" s="12"/>
      <c r="D124" s="12"/>
      <c r="E124" s="12">
        <v>1</v>
      </c>
    </row>
    <row r="125" spans="1:5" x14ac:dyDescent="0.25">
      <c r="A125" s="20" t="s">
        <v>3579</v>
      </c>
      <c r="B125" s="12"/>
      <c r="C125" s="12"/>
      <c r="D125" s="12">
        <v>1</v>
      </c>
      <c r="E125" s="12">
        <v>1</v>
      </c>
    </row>
    <row r="126" spans="1:5" x14ac:dyDescent="0.25">
      <c r="A126" s="20" t="s">
        <v>3902</v>
      </c>
      <c r="B126" s="12">
        <v>1</v>
      </c>
      <c r="C126" s="12"/>
      <c r="D126" s="12"/>
      <c r="E126" s="12">
        <v>1</v>
      </c>
    </row>
    <row r="127" spans="1:5" x14ac:dyDescent="0.25">
      <c r="A127" s="20" t="s">
        <v>3145</v>
      </c>
      <c r="B127" s="12"/>
      <c r="C127" s="12">
        <v>1</v>
      </c>
      <c r="D127" s="12"/>
      <c r="E127" s="12">
        <v>1</v>
      </c>
    </row>
    <row r="128" spans="1:5" x14ac:dyDescent="0.25">
      <c r="A128" s="20" t="s">
        <v>2979</v>
      </c>
      <c r="B128" s="12"/>
      <c r="C128" s="12"/>
      <c r="D128" s="12">
        <v>1</v>
      </c>
      <c r="E128" s="12">
        <v>1</v>
      </c>
    </row>
    <row r="129" spans="1:5" x14ac:dyDescent="0.25">
      <c r="A129" s="20" t="s">
        <v>2886</v>
      </c>
      <c r="B129" s="12">
        <v>1</v>
      </c>
      <c r="C129" s="12"/>
      <c r="D129" s="12"/>
      <c r="E129" s="12">
        <v>1</v>
      </c>
    </row>
    <row r="130" spans="1:5" x14ac:dyDescent="0.25">
      <c r="A130" s="20" t="s">
        <v>2888</v>
      </c>
      <c r="B130" s="12">
        <v>1</v>
      </c>
      <c r="C130" s="12"/>
      <c r="D130" s="12"/>
      <c r="E130" s="12">
        <v>1</v>
      </c>
    </row>
    <row r="131" spans="1:5" x14ac:dyDescent="0.25">
      <c r="A131" s="20" t="s">
        <v>3520</v>
      </c>
      <c r="B131" s="12"/>
      <c r="C131" s="12"/>
      <c r="D131" s="12">
        <v>1</v>
      </c>
      <c r="E131" s="12">
        <v>1</v>
      </c>
    </row>
    <row r="132" spans="1:5" x14ac:dyDescent="0.25">
      <c r="A132" s="20" t="s">
        <v>4027</v>
      </c>
      <c r="B132" s="12">
        <v>1</v>
      </c>
      <c r="C132" s="12"/>
      <c r="D132" s="12"/>
      <c r="E132" s="12">
        <v>1</v>
      </c>
    </row>
    <row r="133" spans="1:5" x14ac:dyDescent="0.25">
      <c r="A133" s="20" t="s">
        <v>2783</v>
      </c>
      <c r="B133" s="12"/>
      <c r="C133" s="12"/>
      <c r="D133" s="12">
        <v>1</v>
      </c>
      <c r="E133" s="12">
        <v>1</v>
      </c>
    </row>
    <row r="134" spans="1:5" x14ac:dyDescent="0.25">
      <c r="A134" s="20" t="s">
        <v>3410</v>
      </c>
      <c r="B134" s="12"/>
      <c r="C134" s="12"/>
      <c r="D134" s="12">
        <v>1</v>
      </c>
      <c r="E134" s="12">
        <v>1</v>
      </c>
    </row>
    <row r="135" spans="1:5" x14ac:dyDescent="0.25">
      <c r="A135" s="20" t="s">
        <v>536</v>
      </c>
      <c r="B135" s="12"/>
      <c r="C135" s="12"/>
      <c r="D135" s="12">
        <v>1</v>
      </c>
      <c r="E135" s="12">
        <v>1</v>
      </c>
    </row>
    <row r="136" spans="1:5" x14ac:dyDescent="0.25">
      <c r="A136" s="20" t="s">
        <v>3324</v>
      </c>
      <c r="B136" s="12"/>
      <c r="C136" s="12"/>
      <c r="D136" s="12">
        <v>1</v>
      </c>
      <c r="E136" s="12">
        <v>1</v>
      </c>
    </row>
    <row r="137" spans="1:5" x14ac:dyDescent="0.25">
      <c r="A137" s="20" t="s">
        <v>4067</v>
      </c>
      <c r="B137" s="12">
        <v>1</v>
      </c>
      <c r="C137" s="12"/>
      <c r="D137" s="12"/>
      <c r="E137" s="12">
        <v>1</v>
      </c>
    </row>
    <row r="138" spans="1:5" x14ac:dyDescent="0.25">
      <c r="A138" s="20" t="s">
        <v>3937</v>
      </c>
      <c r="B138" s="12">
        <v>1</v>
      </c>
      <c r="C138" s="12"/>
      <c r="D138" s="12"/>
      <c r="E138" s="12">
        <v>1</v>
      </c>
    </row>
    <row r="139" spans="1:5" x14ac:dyDescent="0.25">
      <c r="A139" s="20" t="s">
        <v>4077</v>
      </c>
      <c r="B139" s="12">
        <v>1</v>
      </c>
      <c r="C139" s="12"/>
      <c r="D139" s="12"/>
      <c r="E139" s="12">
        <v>1</v>
      </c>
    </row>
    <row r="140" spans="1:5" x14ac:dyDescent="0.25">
      <c r="A140" s="20" t="s">
        <v>3846</v>
      </c>
      <c r="B140" s="12">
        <v>1</v>
      </c>
      <c r="C140" s="12"/>
      <c r="D140" s="12"/>
      <c r="E140" s="12">
        <v>1</v>
      </c>
    </row>
    <row r="141" spans="1:5" x14ac:dyDescent="0.25">
      <c r="A141" s="20" t="s">
        <v>2901</v>
      </c>
      <c r="B141" s="12">
        <v>1</v>
      </c>
      <c r="C141" s="12"/>
      <c r="D141" s="12"/>
      <c r="E141" s="12">
        <v>1</v>
      </c>
    </row>
    <row r="142" spans="1:5" x14ac:dyDescent="0.25">
      <c r="A142" s="20" t="s">
        <v>3444</v>
      </c>
      <c r="B142" s="12"/>
      <c r="C142" s="12"/>
      <c r="D142" s="12">
        <v>1</v>
      </c>
      <c r="E142" s="12">
        <v>1</v>
      </c>
    </row>
    <row r="143" spans="1:5" x14ac:dyDescent="0.25">
      <c r="A143" s="20" t="s">
        <v>3566</v>
      </c>
      <c r="B143" s="12"/>
      <c r="C143" s="12"/>
      <c r="D143" s="12">
        <v>1</v>
      </c>
      <c r="E143" s="12">
        <v>1</v>
      </c>
    </row>
    <row r="144" spans="1:5" x14ac:dyDescent="0.25">
      <c r="A144" s="20" t="s">
        <v>3964</v>
      </c>
      <c r="B144" s="12">
        <v>1</v>
      </c>
      <c r="C144" s="12"/>
      <c r="D144" s="12"/>
      <c r="E144" s="12">
        <v>1</v>
      </c>
    </row>
    <row r="145" spans="1:5" x14ac:dyDescent="0.25">
      <c r="A145" s="20" t="s">
        <v>3414</v>
      </c>
      <c r="B145" s="12"/>
      <c r="C145" s="12"/>
      <c r="D145" s="12">
        <v>1</v>
      </c>
      <c r="E145" s="12">
        <v>1</v>
      </c>
    </row>
    <row r="146" spans="1:5" x14ac:dyDescent="0.25">
      <c r="A146" s="20" t="s">
        <v>3725</v>
      </c>
      <c r="B146" s="12">
        <v>1</v>
      </c>
      <c r="C146" s="12"/>
      <c r="D146" s="12"/>
      <c r="E146" s="12">
        <v>1</v>
      </c>
    </row>
    <row r="147" spans="1:5" x14ac:dyDescent="0.25">
      <c r="A147" s="20" t="s">
        <v>538</v>
      </c>
      <c r="B147" s="12"/>
      <c r="C147" s="12"/>
      <c r="D147" s="12">
        <v>1</v>
      </c>
      <c r="E147" s="12">
        <v>1</v>
      </c>
    </row>
    <row r="148" spans="1:5" x14ac:dyDescent="0.25">
      <c r="A148" s="20" t="s">
        <v>3473</v>
      </c>
      <c r="B148" s="12"/>
      <c r="C148" s="12"/>
      <c r="D148" s="12">
        <v>1</v>
      </c>
      <c r="E148" s="12">
        <v>1</v>
      </c>
    </row>
    <row r="149" spans="1:5" x14ac:dyDescent="0.25">
      <c r="A149" s="20" t="s">
        <v>3517</v>
      </c>
      <c r="B149" s="12"/>
      <c r="C149" s="12"/>
      <c r="D149" s="12">
        <v>1</v>
      </c>
      <c r="E149" s="12">
        <v>1</v>
      </c>
    </row>
    <row r="150" spans="1:5" x14ac:dyDescent="0.25">
      <c r="A150" s="20" t="s">
        <v>3720</v>
      </c>
      <c r="B150" s="12"/>
      <c r="C150" s="12"/>
      <c r="D150" s="12">
        <v>1</v>
      </c>
      <c r="E150" s="12">
        <v>1</v>
      </c>
    </row>
    <row r="151" spans="1:5" x14ac:dyDescent="0.25">
      <c r="A151" s="20" t="s">
        <v>2868</v>
      </c>
      <c r="B151" s="12">
        <v>1</v>
      </c>
      <c r="C151" s="12"/>
      <c r="D151" s="12"/>
      <c r="E151" s="12">
        <v>1</v>
      </c>
    </row>
    <row r="152" spans="1:5" x14ac:dyDescent="0.25">
      <c r="A152" s="20" t="s">
        <v>1301</v>
      </c>
      <c r="B152" s="12"/>
      <c r="C152" s="12"/>
      <c r="D152" s="12">
        <v>1</v>
      </c>
      <c r="E152" s="12">
        <v>1</v>
      </c>
    </row>
    <row r="153" spans="1:5" x14ac:dyDescent="0.25">
      <c r="A153" s="20" t="s">
        <v>3429</v>
      </c>
      <c r="B153" s="12"/>
      <c r="C153" s="12"/>
      <c r="D153" s="12">
        <v>1</v>
      </c>
      <c r="E153" s="12">
        <v>1</v>
      </c>
    </row>
    <row r="154" spans="1:5" x14ac:dyDescent="0.25">
      <c r="A154" s="20" t="s">
        <v>3358</v>
      </c>
      <c r="B154" s="12">
        <v>1</v>
      </c>
      <c r="C154" s="12"/>
      <c r="D154" s="12">
        <v>1</v>
      </c>
      <c r="E154" s="12">
        <v>2</v>
      </c>
    </row>
    <row r="155" spans="1:5" x14ac:dyDescent="0.25">
      <c r="A155" s="20" t="s">
        <v>2880</v>
      </c>
      <c r="B155" s="12">
        <v>1</v>
      </c>
      <c r="C155" s="12"/>
      <c r="D155" s="12"/>
      <c r="E155" s="12">
        <v>1</v>
      </c>
    </row>
    <row r="156" spans="1:5" x14ac:dyDescent="0.25">
      <c r="A156" s="20" t="s">
        <v>3144</v>
      </c>
      <c r="B156" s="12"/>
      <c r="C156" s="12">
        <v>1</v>
      </c>
      <c r="D156" s="12"/>
      <c r="E156" s="12">
        <v>1</v>
      </c>
    </row>
    <row r="157" spans="1:5" x14ac:dyDescent="0.25">
      <c r="A157" s="20" t="s">
        <v>2782</v>
      </c>
      <c r="B157" s="12"/>
      <c r="C157" s="12"/>
      <c r="D157" s="12">
        <v>1</v>
      </c>
      <c r="E157" s="12">
        <v>1</v>
      </c>
    </row>
    <row r="158" spans="1:5" x14ac:dyDescent="0.25">
      <c r="A158" s="20" t="s">
        <v>3164</v>
      </c>
      <c r="B158" s="12"/>
      <c r="C158" s="12"/>
      <c r="D158" s="12">
        <v>1</v>
      </c>
      <c r="E158" s="12">
        <v>1</v>
      </c>
    </row>
    <row r="159" spans="1:5" x14ac:dyDescent="0.25">
      <c r="A159" s="20" t="s">
        <v>3831</v>
      </c>
      <c r="B159" s="12"/>
      <c r="C159" s="12"/>
      <c r="D159" s="12">
        <v>1</v>
      </c>
      <c r="E159" s="12">
        <v>1</v>
      </c>
    </row>
    <row r="160" spans="1:5" x14ac:dyDescent="0.25">
      <c r="A160" s="20" t="s">
        <v>3355</v>
      </c>
      <c r="B160" s="12"/>
      <c r="C160" s="12"/>
      <c r="D160" s="12">
        <v>1</v>
      </c>
      <c r="E160" s="12">
        <v>1</v>
      </c>
    </row>
    <row r="161" spans="1:5" x14ac:dyDescent="0.25">
      <c r="A161" s="20" t="s">
        <v>3901</v>
      </c>
      <c r="B161" s="12">
        <v>1</v>
      </c>
      <c r="C161" s="12"/>
      <c r="D161" s="12"/>
      <c r="E161" s="12">
        <v>1</v>
      </c>
    </row>
    <row r="162" spans="1:5" x14ac:dyDescent="0.25">
      <c r="A162" s="20" t="s">
        <v>4078</v>
      </c>
      <c r="B162" s="12">
        <v>1</v>
      </c>
      <c r="C162" s="12"/>
      <c r="D162" s="12"/>
      <c r="E162" s="12">
        <v>1</v>
      </c>
    </row>
    <row r="163" spans="1:5" x14ac:dyDescent="0.25">
      <c r="A163" s="20" t="s">
        <v>3835</v>
      </c>
      <c r="B163" s="12"/>
      <c r="C163" s="12"/>
      <c r="D163" s="12">
        <v>1</v>
      </c>
      <c r="E163" s="12">
        <v>1</v>
      </c>
    </row>
    <row r="164" spans="1:5" x14ac:dyDescent="0.25">
      <c r="A164" s="20" t="s">
        <v>3586</v>
      </c>
      <c r="B164" s="12"/>
      <c r="C164" s="12"/>
      <c r="D164" s="12">
        <v>1</v>
      </c>
      <c r="E164" s="12">
        <v>1</v>
      </c>
    </row>
    <row r="165" spans="1:5" x14ac:dyDescent="0.25">
      <c r="A165" s="20" t="s">
        <v>3258</v>
      </c>
      <c r="B165" s="12"/>
      <c r="C165" s="12"/>
      <c r="D165" s="12">
        <v>1</v>
      </c>
      <c r="E165" s="12">
        <v>1</v>
      </c>
    </row>
    <row r="166" spans="1:5" x14ac:dyDescent="0.25">
      <c r="A166" s="20" t="s">
        <v>3559</v>
      </c>
      <c r="B166" s="12"/>
      <c r="C166" s="12"/>
      <c r="D166" s="12">
        <v>1</v>
      </c>
      <c r="E166" s="12">
        <v>1</v>
      </c>
    </row>
    <row r="167" spans="1:5" x14ac:dyDescent="0.25">
      <c r="A167" s="20" t="s">
        <v>3518</v>
      </c>
      <c r="B167" s="12"/>
      <c r="C167" s="12"/>
      <c r="D167" s="12">
        <v>1</v>
      </c>
      <c r="E167" s="12">
        <v>1</v>
      </c>
    </row>
    <row r="168" spans="1:5" x14ac:dyDescent="0.25">
      <c r="A168" s="20" t="s">
        <v>3591</v>
      </c>
      <c r="B168" s="12"/>
      <c r="C168" s="12"/>
      <c r="D168" s="12">
        <v>1</v>
      </c>
      <c r="E168" s="12">
        <v>1</v>
      </c>
    </row>
    <row r="169" spans="1:5" x14ac:dyDescent="0.25">
      <c r="A169" s="20" t="s">
        <v>2977</v>
      </c>
      <c r="B169" s="12"/>
      <c r="C169" s="12"/>
      <c r="D169" s="12">
        <v>1</v>
      </c>
      <c r="E169" s="12">
        <v>1</v>
      </c>
    </row>
    <row r="170" spans="1:5" x14ac:dyDescent="0.25">
      <c r="A170" s="20" t="s">
        <v>3351</v>
      </c>
      <c r="B170" s="12"/>
      <c r="C170" s="12"/>
      <c r="D170" s="12">
        <v>1</v>
      </c>
      <c r="E170" s="12">
        <v>1</v>
      </c>
    </row>
    <row r="171" spans="1:5" x14ac:dyDescent="0.25">
      <c r="A171" s="20" t="s">
        <v>3163</v>
      </c>
      <c r="B171" s="12"/>
      <c r="C171" s="12"/>
      <c r="D171" s="12">
        <v>1</v>
      </c>
      <c r="E171" s="12">
        <v>1</v>
      </c>
    </row>
    <row r="172" spans="1:5" x14ac:dyDescent="0.25">
      <c r="A172" s="20" t="s">
        <v>2810</v>
      </c>
      <c r="B172" s="12"/>
      <c r="C172" s="12"/>
      <c r="D172" s="12">
        <v>1</v>
      </c>
      <c r="E172" s="12">
        <v>1</v>
      </c>
    </row>
    <row r="173" spans="1:5" x14ac:dyDescent="0.25">
      <c r="A173" s="20" t="s">
        <v>3250</v>
      </c>
      <c r="B173" s="12"/>
      <c r="C173" s="12"/>
      <c r="D173" s="12">
        <v>1</v>
      </c>
      <c r="E173" s="12">
        <v>1</v>
      </c>
    </row>
    <row r="174" spans="1:5" x14ac:dyDescent="0.25">
      <c r="A174" s="20" t="s">
        <v>3710</v>
      </c>
      <c r="B174" s="12"/>
      <c r="C174" s="12"/>
      <c r="D174" s="12">
        <v>1</v>
      </c>
      <c r="E174" s="12">
        <v>1</v>
      </c>
    </row>
    <row r="175" spans="1:5" x14ac:dyDescent="0.25">
      <c r="A175" s="20" t="s">
        <v>2900</v>
      </c>
      <c r="B175" s="12">
        <v>1</v>
      </c>
      <c r="C175" s="12"/>
      <c r="D175" s="12"/>
      <c r="E175" s="12">
        <v>1</v>
      </c>
    </row>
    <row r="176" spans="1:5" x14ac:dyDescent="0.25">
      <c r="A176" s="20" t="s">
        <v>2902</v>
      </c>
      <c r="B176" s="12">
        <v>1</v>
      </c>
      <c r="C176" s="12"/>
      <c r="D176" s="12"/>
      <c r="E176" s="12">
        <v>1</v>
      </c>
    </row>
    <row r="177" spans="1:5" x14ac:dyDescent="0.25">
      <c r="A177" s="20" t="s">
        <v>3156</v>
      </c>
      <c r="B177" s="12"/>
      <c r="C177" s="12"/>
      <c r="D177" s="12">
        <v>1</v>
      </c>
      <c r="E177" s="12">
        <v>1</v>
      </c>
    </row>
    <row r="178" spans="1:5" x14ac:dyDescent="0.25">
      <c r="A178" s="20" t="s">
        <v>4001</v>
      </c>
      <c r="B178" s="12">
        <v>1</v>
      </c>
      <c r="C178" s="12"/>
      <c r="D178" s="12"/>
      <c r="E178" s="12">
        <v>1</v>
      </c>
    </row>
    <row r="179" spans="1:5" x14ac:dyDescent="0.25">
      <c r="A179" s="20" t="s">
        <v>3935</v>
      </c>
      <c r="B179" s="12">
        <v>1</v>
      </c>
      <c r="C179" s="12"/>
      <c r="D179" s="12"/>
      <c r="E179" s="12">
        <v>1</v>
      </c>
    </row>
    <row r="180" spans="1:5" x14ac:dyDescent="0.25">
      <c r="A180" s="20" t="s">
        <v>3824</v>
      </c>
      <c r="B180" s="12"/>
      <c r="C180" s="12"/>
      <c r="D180" s="12">
        <v>1</v>
      </c>
      <c r="E180" s="12">
        <v>1</v>
      </c>
    </row>
    <row r="181" spans="1:5" x14ac:dyDescent="0.25">
      <c r="A181" s="20" t="s">
        <v>3818</v>
      </c>
      <c r="B181" s="12"/>
      <c r="C181" s="12"/>
      <c r="D181" s="12">
        <v>1</v>
      </c>
      <c r="E181" s="12">
        <v>1</v>
      </c>
    </row>
    <row r="182" spans="1:5" x14ac:dyDescent="0.25">
      <c r="A182" s="20" t="s">
        <v>3216</v>
      </c>
      <c r="B182" s="12"/>
      <c r="C182" s="12"/>
      <c r="D182" s="12">
        <v>1</v>
      </c>
      <c r="E182" s="12">
        <v>1</v>
      </c>
    </row>
    <row r="183" spans="1:5" x14ac:dyDescent="0.25">
      <c r="A183" s="20" t="s">
        <v>3393</v>
      </c>
      <c r="B183" s="12"/>
      <c r="C183" s="12"/>
      <c r="D183" s="12">
        <v>1</v>
      </c>
      <c r="E183" s="12">
        <v>1</v>
      </c>
    </row>
    <row r="184" spans="1:5" x14ac:dyDescent="0.25">
      <c r="A184" s="20" t="s">
        <v>2812</v>
      </c>
      <c r="B184" s="12"/>
      <c r="C184" s="12"/>
      <c r="D184" s="12">
        <v>1</v>
      </c>
      <c r="E184" s="12">
        <v>1</v>
      </c>
    </row>
    <row r="185" spans="1:5" x14ac:dyDescent="0.25">
      <c r="A185" s="20" t="s">
        <v>3220</v>
      </c>
      <c r="B185" s="12"/>
      <c r="C185" s="12"/>
      <c r="D185" s="12">
        <v>1</v>
      </c>
      <c r="E185" s="12">
        <v>1</v>
      </c>
    </row>
    <row r="186" spans="1:5" x14ac:dyDescent="0.25">
      <c r="A186" s="20" t="s">
        <v>3904</v>
      </c>
      <c r="B186" s="12">
        <v>1</v>
      </c>
      <c r="C186" s="12"/>
      <c r="D186" s="12"/>
      <c r="E186" s="12">
        <v>1</v>
      </c>
    </row>
    <row r="187" spans="1:5" x14ac:dyDescent="0.25">
      <c r="A187" s="20" t="s">
        <v>3285</v>
      </c>
      <c r="B187" s="12"/>
      <c r="C187" s="12"/>
      <c r="D187" s="12">
        <v>1</v>
      </c>
      <c r="E187" s="12">
        <v>1</v>
      </c>
    </row>
    <row r="188" spans="1:5" x14ac:dyDescent="0.25">
      <c r="A188" s="20" t="s">
        <v>3942</v>
      </c>
      <c r="B188" s="12">
        <v>1</v>
      </c>
      <c r="C188" s="12"/>
      <c r="D188" s="12"/>
      <c r="E188" s="12">
        <v>1</v>
      </c>
    </row>
    <row r="189" spans="1:5" x14ac:dyDescent="0.25">
      <c r="A189" s="20" t="s">
        <v>3212</v>
      </c>
      <c r="B189" s="12"/>
      <c r="C189" s="12"/>
      <c r="D189" s="12">
        <v>1</v>
      </c>
      <c r="E189" s="12">
        <v>1</v>
      </c>
    </row>
    <row r="190" spans="1:5" x14ac:dyDescent="0.25">
      <c r="A190" s="20" t="s">
        <v>3363</v>
      </c>
      <c r="B190" s="12"/>
      <c r="C190" s="12"/>
      <c r="D190" s="12">
        <v>1</v>
      </c>
      <c r="E190" s="12">
        <v>1</v>
      </c>
    </row>
    <row r="191" spans="1:5" x14ac:dyDescent="0.25">
      <c r="A191" s="20" t="s">
        <v>3288</v>
      </c>
      <c r="B191" s="12"/>
      <c r="C191" s="12"/>
      <c r="D191" s="12">
        <v>1</v>
      </c>
      <c r="E191" s="12">
        <v>1</v>
      </c>
    </row>
    <row r="192" spans="1:5" x14ac:dyDescent="0.25">
      <c r="A192" s="20" t="s">
        <v>3570</v>
      </c>
      <c r="B192" s="12"/>
      <c r="C192" s="12"/>
      <c r="D192" s="12">
        <v>1</v>
      </c>
      <c r="E192" s="12">
        <v>1</v>
      </c>
    </row>
    <row r="193" spans="1:5" x14ac:dyDescent="0.25">
      <c r="A193" s="20" t="s">
        <v>4082</v>
      </c>
      <c r="B193" s="12">
        <v>1</v>
      </c>
      <c r="C193" s="12"/>
      <c r="D193" s="12"/>
      <c r="E193" s="12">
        <v>1</v>
      </c>
    </row>
    <row r="194" spans="1:5" x14ac:dyDescent="0.25">
      <c r="A194" s="20" t="s">
        <v>3923</v>
      </c>
      <c r="B194" s="12">
        <v>1</v>
      </c>
      <c r="C194" s="12"/>
      <c r="D194" s="12"/>
      <c r="E194" s="12">
        <v>1</v>
      </c>
    </row>
    <row r="195" spans="1:5" x14ac:dyDescent="0.25">
      <c r="A195" s="20" t="s">
        <v>3139</v>
      </c>
      <c r="B195" s="12"/>
      <c r="C195" s="12">
        <v>1</v>
      </c>
      <c r="D195" s="12"/>
      <c r="E195" s="12">
        <v>1</v>
      </c>
    </row>
    <row r="196" spans="1:5" x14ac:dyDescent="0.25">
      <c r="A196" s="20" t="s">
        <v>3128</v>
      </c>
      <c r="B196" s="12"/>
      <c r="C196" s="12">
        <v>1</v>
      </c>
      <c r="D196" s="12"/>
      <c r="E196" s="12">
        <v>1</v>
      </c>
    </row>
    <row r="197" spans="1:5" x14ac:dyDescent="0.25">
      <c r="A197" s="20" t="s">
        <v>3681</v>
      </c>
      <c r="B197" s="12"/>
      <c r="C197" s="12"/>
      <c r="D197" s="12">
        <v>1</v>
      </c>
      <c r="E197" s="12">
        <v>1</v>
      </c>
    </row>
    <row r="198" spans="1:5" x14ac:dyDescent="0.25">
      <c r="A198" s="20" t="s">
        <v>3235</v>
      </c>
      <c r="B198" s="12"/>
      <c r="C198" s="12"/>
      <c r="D198" s="12">
        <v>1</v>
      </c>
      <c r="E198" s="12">
        <v>1</v>
      </c>
    </row>
    <row r="199" spans="1:5" x14ac:dyDescent="0.25">
      <c r="A199" s="20" t="s">
        <v>2897</v>
      </c>
      <c r="B199" s="12">
        <v>1</v>
      </c>
      <c r="C199" s="12"/>
      <c r="D199" s="12"/>
      <c r="E199" s="12">
        <v>1</v>
      </c>
    </row>
    <row r="200" spans="1:5" x14ac:dyDescent="0.25">
      <c r="A200" s="20" t="s">
        <v>3237</v>
      </c>
      <c r="B200" s="12"/>
      <c r="C200" s="12"/>
      <c r="D200" s="12">
        <v>1</v>
      </c>
      <c r="E200" s="12">
        <v>1</v>
      </c>
    </row>
    <row r="201" spans="1:5" x14ac:dyDescent="0.25">
      <c r="A201" s="20" t="s">
        <v>3956</v>
      </c>
      <c r="B201" s="12">
        <v>1</v>
      </c>
      <c r="C201" s="12"/>
      <c r="D201" s="12"/>
      <c r="E201" s="12">
        <v>1</v>
      </c>
    </row>
    <row r="202" spans="1:5" x14ac:dyDescent="0.25">
      <c r="A202" s="20" t="s">
        <v>3925</v>
      </c>
      <c r="B202" s="12">
        <v>1</v>
      </c>
      <c r="C202" s="12"/>
      <c r="D202" s="12"/>
      <c r="E202" s="12">
        <v>1</v>
      </c>
    </row>
    <row r="203" spans="1:5" x14ac:dyDescent="0.25">
      <c r="A203" s="20" t="s">
        <v>3616</v>
      </c>
      <c r="B203" s="12"/>
      <c r="C203" s="12"/>
      <c r="D203" s="12">
        <v>1</v>
      </c>
      <c r="E203" s="12">
        <v>1</v>
      </c>
    </row>
    <row r="204" spans="1:5" x14ac:dyDescent="0.25">
      <c r="A204" s="20" t="s">
        <v>3670</v>
      </c>
      <c r="B204" s="12"/>
      <c r="C204" s="12"/>
      <c r="D204" s="12">
        <v>1</v>
      </c>
      <c r="E204" s="12">
        <v>1</v>
      </c>
    </row>
    <row r="205" spans="1:5" x14ac:dyDescent="0.25">
      <c r="A205" s="20" t="s">
        <v>3388</v>
      </c>
      <c r="B205" s="12"/>
      <c r="C205" s="12"/>
      <c r="D205" s="12">
        <v>1</v>
      </c>
      <c r="E205" s="12">
        <v>1</v>
      </c>
    </row>
    <row r="206" spans="1:5" x14ac:dyDescent="0.25">
      <c r="A206" s="20" t="s">
        <v>3406</v>
      </c>
      <c r="B206" s="12"/>
      <c r="C206" s="12"/>
      <c r="D206" s="12">
        <v>1</v>
      </c>
      <c r="E206" s="12">
        <v>1</v>
      </c>
    </row>
    <row r="207" spans="1:5" x14ac:dyDescent="0.25">
      <c r="A207" s="20" t="s">
        <v>3538</v>
      </c>
      <c r="B207" s="12"/>
      <c r="C207" s="12"/>
      <c r="D207" s="12">
        <v>1</v>
      </c>
      <c r="E207" s="12">
        <v>1</v>
      </c>
    </row>
    <row r="208" spans="1:5" x14ac:dyDescent="0.25">
      <c r="A208" s="20" t="s">
        <v>2866</v>
      </c>
      <c r="B208" s="12">
        <v>1</v>
      </c>
      <c r="C208" s="12"/>
      <c r="D208" s="12"/>
      <c r="E208" s="12">
        <v>1</v>
      </c>
    </row>
    <row r="209" spans="1:5" x14ac:dyDescent="0.25">
      <c r="A209" s="20" t="s">
        <v>3269</v>
      </c>
      <c r="B209" s="12"/>
      <c r="C209" s="12"/>
      <c r="D209" s="12">
        <v>1</v>
      </c>
      <c r="E209" s="12">
        <v>1</v>
      </c>
    </row>
    <row r="210" spans="1:5" x14ac:dyDescent="0.25">
      <c r="A210" s="20" t="s">
        <v>4040</v>
      </c>
      <c r="B210" s="12">
        <v>1</v>
      </c>
      <c r="C210" s="12"/>
      <c r="D210" s="12"/>
      <c r="E210" s="12">
        <v>1</v>
      </c>
    </row>
    <row r="211" spans="1:5" x14ac:dyDescent="0.25">
      <c r="A211" s="20" t="s">
        <v>3597</v>
      </c>
      <c r="B211" s="12"/>
      <c r="C211" s="12"/>
      <c r="D211" s="12">
        <v>1</v>
      </c>
      <c r="E211" s="12">
        <v>1</v>
      </c>
    </row>
    <row r="212" spans="1:5" x14ac:dyDescent="0.25">
      <c r="A212" s="20" t="s">
        <v>3438</v>
      </c>
      <c r="B212" s="12"/>
      <c r="C212" s="12"/>
      <c r="D212" s="12">
        <v>1</v>
      </c>
      <c r="E212" s="12">
        <v>1</v>
      </c>
    </row>
    <row r="213" spans="1:5" x14ac:dyDescent="0.25">
      <c r="A213" s="20" t="s">
        <v>4073</v>
      </c>
      <c r="B213" s="12">
        <v>1</v>
      </c>
      <c r="C213" s="12"/>
      <c r="D213" s="12"/>
      <c r="E213" s="12">
        <v>1</v>
      </c>
    </row>
    <row r="214" spans="1:5" x14ac:dyDescent="0.25">
      <c r="A214" s="20" t="s">
        <v>3951</v>
      </c>
      <c r="B214" s="12">
        <v>1</v>
      </c>
      <c r="C214" s="12"/>
      <c r="D214" s="12"/>
      <c r="E214" s="12">
        <v>1</v>
      </c>
    </row>
    <row r="215" spans="1:5" x14ac:dyDescent="0.25">
      <c r="A215" s="20" t="s">
        <v>3478</v>
      </c>
      <c r="B215" s="12"/>
      <c r="C215" s="12"/>
      <c r="D215" s="12">
        <v>1</v>
      </c>
      <c r="E215" s="12">
        <v>1</v>
      </c>
    </row>
    <row r="216" spans="1:5" x14ac:dyDescent="0.25">
      <c r="A216" s="20" t="s">
        <v>2877</v>
      </c>
      <c r="B216" s="12">
        <v>1</v>
      </c>
      <c r="C216" s="12"/>
      <c r="D216" s="12"/>
      <c r="E216" s="12">
        <v>1</v>
      </c>
    </row>
    <row r="217" spans="1:5" x14ac:dyDescent="0.25">
      <c r="A217" s="20" t="s">
        <v>3309</v>
      </c>
      <c r="B217" s="12"/>
      <c r="C217" s="12"/>
      <c r="D217" s="12">
        <v>1</v>
      </c>
      <c r="E217" s="12">
        <v>1</v>
      </c>
    </row>
    <row r="218" spans="1:5" x14ac:dyDescent="0.25">
      <c r="A218" s="20" t="s">
        <v>2847</v>
      </c>
      <c r="B218" s="12">
        <v>1</v>
      </c>
      <c r="C218" s="12"/>
      <c r="D218" s="12"/>
      <c r="E218" s="12">
        <v>1</v>
      </c>
    </row>
    <row r="219" spans="1:5" x14ac:dyDescent="0.25">
      <c r="A219" s="20" t="s">
        <v>3215</v>
      </c>
      <c r="B219" s="12"/>
      <c r="C219" s="12"/>
      <c r="D219" s="12">
        <v>1</v>
      </c>
      <c r="E219" s="12">
        <v>1</v>
      </c>
    </row>
    <row r="220" spans="1:5" x14ac:dyDescent="0.25">
      <c r="A220" s="20" t="s">
        <v>3926</v>
      </c>
      <c r="B220" s="12">
        <v>1</v>
      </c>
      <c r="C220" s="12"/>
      <c r="D220" s="12"/>
      <c r="E220" s="12">
        <v>1</v>
      </c>
    </row>
    <row r="221" spans="1:5" x14ac:dyDescent="0.25">
      <c r="A221" s="20" t="s">
        <v>3552</v>
      </c>
      <c r="B221" s="12"/>
      <c r="C221" s="12"/>
      <c r="D221" s="12">
        <v>1</v>
      </c>
      <c r="E221" s="12">
        <v>1</v>
      </c>
    </row>
    <row r="222" spans="1:5" x14ac:dyDescent="0.25">
      <c r="A222" s="20" t="s">
        <v>4084</v>
      </c>
      <c r="B222" s="12">
        <v>1</v>
      </c>
      <c r="C222" s="12"/>
      <c r="D222" s="12"/>
      <c r="E222" s="12">
        <v>1</v>
      </c>
    </row>
    <row r="223" spans="1:5" x14ac:dyDescent="0.25">
      <c r="A223" s="20" t="s">
        <v>523</v>
      </c>
      <c r="B223" s="12"/>
      <c r="C223" s="12"/>
      <c r="D223" s="12">
        <v>1</v>
      </c>
      <c r="E223" s="12">
        <v>1</v>
      </c>
    </row>
    <row r="224" spans="1:5" x14ac:dyDescent="0.25">
      <c r="A224" s="20" t="s">
        <v>532</v>
      </c>
      <c r="B224" s="12"/>
      <c r="C224" s="12"/>
      <c r="D224" s="12">
        <v>1</v>
      </c>
      <c r="E224" s="12">
        <v>1</v>
      </c>
    </row>
    <row r="225" spans="1:5" x14ac:dyDescent="0.25">
      <c r="A225" s="20" t="s">
        <v>3701</v>
      </c>
      <c r="B225" s="12"/>
      <c r="C225" s="12"/>
      <c r="D225" s="12">
        <v>1</v>
      </c>
      <c r="E225" s="12">
        <v>1</v>
      </c>
    </row>
    <row r="226" spans="1:5" x14ac:dyDescent="0.25">
      <c r="A226" s="20" t="s">
        <v>2909</v>
      </c>
      <c r="B226" s="12">
        <v>1</v>
      </c>
      <c r="C226" s="12"/>
      <c r="D226" s="12"/>
      <c r="E226" s="12">
        <v>1</v>
      </c>
    </row>
    <row r="227" spans="1:5" x14ac:dyDescent="0.25">
      <c r="A227" s="20" t="s">
        <v>3695</v>
      </c>
      <c r="B227" s="12"/>
      <c r="C227" s="12"/>
      <c r="D227" s="12">
        <v>1</v>
      </c>
      <c r="E227" s="12">
        <v>1</v>
      </c>
    </row>
    <row r="228" spans="1:5" x14ac:dyDescent="0.25">
      <c r="A228" s="20" t="s">
        <v>3716</v>
      </c>
      <c r="B228" s="12"/>
      <c r="C228" s="12"/>
      <c r="D228" s="12">
        <v>1</v>
      </c>
      <c r="E228" s="12">
        <v>1</v>
      </c>
    </row>
    <row r="229" spans="1:5" x14ac:dyDescent="0.25">
      <c r="A229" s="20" t="s">
        <v>3270</v>
      </c>
      <c r="B229" s="12"/>
      <c r="C229" s="12"/>
      <c r="D229" s="12">
        <v>1</v>
      </c>
      <c r="E229" s="12">
        <v>1</v>
      </c>
    </row>
    <row r="230" spans="1:5" x14ac:dyDescent="0.25">
      <c r="A230" s="20" t="s">
        <v>531</v>
      </c>
      <c r="B230" s="12"/>
      <c r="C230" s="12"/>
      <c r="D230" s="12">
        <v>1</v>
      </c>
      <c r="E230" s="12">
        <v>1</v>
      </c>
    </row>
    <row r="231" spans="1:5" x14ac:dyDescent="0.25">
      <c r="A231" s="20" t="s">
        <v>3332</v>
      </c>
      <c r="B231" s="12"/>
      <c r="C231" s="12"/>
      <c r="D231" s="12">
        <v>1</v>
      </c>
      <c r="E231" s="12">
        <v>1</v>
      </c>
    </row>
    <row r="232" spans="1:5" x14ac:dyDescent="0.25">
      <c r="A232" s="20" t="s">
        <v>3381</v>
      </c>
      <c r="B232" s="12"/>
      <c r="C232" s="12"/>
      <c r="D232" s="12">
        <v>1</v>
      </c>
      <c r="E232" s="12">
        <v>1</v>
      </c>
    </row>
    <row r="233" spans="1:5" x14ac:dyDescent="0.25">
      <c r="A233" s="20" t="s">
        <v>3168</v>
      </c>
      <c r="B233" s="12"/>
      <c r="C233" s="12"/>
      <c r="D233" s="12">
        <v>1</v>
      </c>
      <c r="E233" s="12">
        <v>1</v>
      </c>
    </row>
    <row r="234" spans="1:5" x14ac:dyDescent="0.25">
      <c r="A234" s="20" t="s">
        <v>3821</v>
      </c>
      <c r="B234" s="12"/>
      <c r="C234" s="12"/>
      <c r="D234" s="12">
        <v>1</v>
      </c>
      <c r="E234" s="12">
        <v>1</v>
      </c>
    </row>
    <row r="235" spans="1:5" x14ac:dyDescent="0.25">
      <c r="A235" s="20" t="s">
        <v>3744</v>
      </c>
      <c r="B235" s="12">
        <v>1</v>
      </c>
      <c r="C235" s="12"/>
      <c r="D235" s="12"/>
      <c r="E235" s="12">
        <v>1</v>
      </c>
    </row>
    <row r="236" spans="1:5" x14ac:dyDescent="0.25">
      <c r="A236" s="20" t="s">
        <v>3427</v>
      </c>
      <c r="B236" s="12"/>
      <c r="C236" s="12"/>
      <c r="D236" s="12">
        <v>1</v>
      </c>
      <c r="E236" s="12">
        <v>1</v>
      </c>
    </row>
    <row r="237" spans="1:5" x14ac:dyDescent="0.25">
      <c r="A237" s="20" t="s">
        <v>3605</v>
      </c>
      <c r="B237" s="12"/>
      <c r="C237" s="12"/>
      <c r="D237" s="12">
        <v>1</v>
      </c>
      <c r="E237" s="12">
        <v>1</v>
      </c>
    </row>
    <row r="238" spans="1:5" x14ac:dyDescent="0.25">
      <c r="A238" s="20" t="s">
        <v>3464</v>
      </c>
      <c r="B238" s="12"/>
      <c r="C238" s="12"/>
      <c r="D238" s="12">
        <v>1</v>
      </c>
      <c r="E238" s="12">
        <v>1</v>
      </c>
    </row>
    <row r="239" spans="1:5" x14ac:dyDescent="0.25">
      <c r="A239" s="20" t="s">
        <v>2973</v>
      </c>
      <c r="B239" s="12"/>
      <c r="C239" s="12"/>
      <c r="D239" s="12">
        <v>1</v>
      </c>
      <c r="E239" s="12">
        <v>1</v>
      </c>
    </row>
    <row r="240" spans="1:5" x14ac:dyDescent="0.25">
      <c r="A240" s="20" t="s">
        <v>3661</v>
      </c>
      <c r="B240" s="12"/>
      <c r="C240" s="12"/>
      <c r="D240" s="12">
        <v>1</v>
      </c>
      <c r="E240" s="12">
        <v>1</v>
      </c>
    </row>
    <row r="241" spans="1:5" x14ac:dyDescent="0.25">
      <c r="A241" s="20" t="s">
        <v>3178</v>
      </c>
      <c r="B241" s="12"/>
      <c r="C241" s="12"/>
      <c r="D241" s="12">
        <v>1</v>
      </c>
      <c r="E241" s="12">
        <v>1</v>
      </c>
    </row>
    <row r="242" spans="1:5" x14ac:dyDescent="0.25">
      <c r="A242" s="20" t="s">
        <v>3458</v>
      </c>
      <c r="B242" s="12"/>
      <c r="C242" s="12"/>
      <c r="D242" s="12">
        <v>1</v>
      </c>
      <c r="E242" s="12">
        <v>1</v>
      </c>
    </row>
    <row r="243" spans="1:5" x14ac:dyDescent="0.25">
      <c r="A243" s="20" t="s">
        <v>3471</v>
      </c>
      <c r="B243" s="12"/>
      <c r="C243" s="12"/>
      <c r="D243" s="12">
        <v>1</v>
      </c>
      <c r="E243" s="12">
        <v>1</v>
      </c>
    </row>
    <row r="244" spans="1:5" x14ac:dyDescent="0.25">
      <c r="A244" s="20" t="s">
        <v>521</v>
      </c>
      <c r="B244" s="12"/>
      <c r="C244" s="12"/>
      <c r="D244" s="12">
        <v>1</v>
      </c>
      <c r="E244" s="12">
        <v>1</v>
      </c>
    </row>
    <row r="245" spans="1:5" x14ac:dyDescent="0.25">
      <c r="A245" s="20" t="s">
        <v>3526</v>
      </c>
      <c r="B245" s="12"/>
      <c r="C245" s="12"/>
      <c r="D245" s="12">
        <v>1</v>
      </c>
      <c r="E245" s="12">
        <v>1</v>
      </c>
    </row>
    <row r="246" spans="1:5" x14ac:dyDescent="0.25">
      <c r="A246" s="20" t="s">
        <v>3337</v>
      </c>
      <c r="B246" s="12"/>
      <c r="C246" s="12"/>
      <c r="D246" s="12">
        <v>1</v>
      </c>
      <c r="E246" s="12">
        <v>1</v>
      </c>
    </row>
    <row r="247" spans="1:5" x14ac:dyDescent="0.25">
      <c r="A247" s="20" t="s">
        <v>3737</v>
      </c>
      <c r="B247" s="12">
        <v>1</v>
      </c>
      <c r="C247" s="12"/>
      <c r="D247" s="12"/>
      <c r="E247" s="12">
        <v>1</v>
      </c>
    </row>
    <row r="248" spans="1:5" x14ac:dyDescent="0.25">
      <c r="A248" s="20" t="s">
        <v>4102</v>
      </c>
      <c r="B248" s="12">
        <v>1</v>
      </c>
      <c r="C248" s="12"/>
      <c r="D248" s="12"/>
      <c r="E248" s="12">
        <v>1</v>
      </c>
    </row>
    <row r="249" spans="1:5" x14ac:dyDescent="0.25">
      <c r="A249" s="20" t="s">
        <v>3823</v>
      </c>
      <c r="B249" s="12"/>
      <c r="C249" s="12"/>
      <c r="D249" s="12">
        <v>1</v>
      </c>
      <c r="E249" s="12">
        <v>1</v>
      </c>
    </row>
    <row r="250" spans="1:5" x14ac:dyDescent="0.25">
      <c r="A250" s="20" t="s">
        <v>3898</v>
      </c>
      <c r="B250" s="12">
        <v>1</v>
      </c>
      <c r="C250" s="12"/>
      <c r="D250" s="12"/>
      <c r="E250" s="12">
        <v>1</v>
      </c>
    </row>
    <row r="251" spans="1:5" x14ac:dyDescent="0.25">
      <c r="A251" s="20" t="s">
        <v>3684</v>
      </c>
      <c r="B251" s="12"/>
      <c r="C251" s="12"/>
      <c r="D251" s="12">
        <v>1</v>
      </c>
      <c r="E251" s="12">
        <v>1</v>
      </c>
    </row>
    <row r="252" spans="1:5" x14ac:dyDescent="0.25">
      <c r="A252" s="20" t="s">
        <v>4079</v>
      </c>
      <c r="B252" s="12">
        <v>1</v>
      </c>
      <c r="C252" s="12"/>
      <c r="D252" s="12"/>
      <c r="E252" s="12">
        <v>1</v>
      </c>
    </row>
    <row r="253" spans="1:5" x14ac:dyDescent="0.25">
      <c r="A253" s="20" t="s">
        <v>4035</v>
      </c>
      <c r="B253" s="12">
        <v>1</v>
      </c>
      <c r="C253" s="12"/>
      <c r="D253" s="12"/>
      <c r="E253" s="12">
        <v>1</v>
      </c>
    </row>
    <row r="254" spans="1:5" x14ac:dyDescent="0.25">
      <c r="A254" s="20" t="s">
        <v>3167</v>
      </c>
      <c r="B254" s="12"/>
      <c r="C254" s="12"/>
      <c r="D254" s="12">
        <v>1</v>
      </c>
      <c r="E254" s="12">
        <v>1</v>
      </c>
    </row>
    <row r="255" spans="1:5" x14ac:dyDescent="0.25">
      <c r="A255" s="20" t="s">
        <v>529</v>
      </c>
      <c r="B255" s="12"/>
      <c r="C255" s="12"/>
      <c r="D255" s="12">
        <v>1</v>
      </c>
      <c r="E255" s="12">
        <v>1</v>
      </c>
    </row>
    <row r="256" spans="1:5" x14ac:dyDescent="0.25">
      <c r="A256" s="20" t="s">
        <v>2905</v>
      </c>
      <c r="B256" s="12">
        <v>1</v>
      </c>
      <c r="C256" s="12"/>
      <c r="D256" s="12"/>
      <c r="E256" s="12">
        <v>1</v>
      </c>
    </row>
    <row r="257" spans="1:5" x14ac:dyDescent="0.25">
      <c r="A257" s="20" t="s">
        <v>3292</v>
      </c>
      <c r="B257" s="12"/>
      <c r="C257" s="12"/>
      <c r="D257" s="12">
        <v>1</v>
      </c>
      <c r="E257" s="12">
        <v>1</v>
      </c>
    </row>
    <row r="258" spans="1:5" x14ac:dyDescent="0.25">
      <c r="A258" s="20" t="s">
        <v>3501</v>
      </c>
      <c r="B258" s="12"/>
      <c r="C258" s="12"/>
      <c r="D258" s="12">
        <v>1</v>
      </c>
      <c r="E258" s="12">
        <v>1</v>
      </c>
    </row>
    <row r="259" spans="1:5" x14ac:dyDescent="0.25">
      <c r="A259" s="20" t="s">
        <v>3470</v>
      </c>
      <c r="B259" s="12"/>
      <c r="C259" s="12"/>
      <c r="D259" s="12">
        <v>1</v>
      </c>
      <c r="E259" s="12">
        <v>1</v>
      </c>
    </row>
    <row r="260" spans="1:5" x14ac:dyDescent="0.25">
      <c r="A260" s="20" t="s">
        <v>1299</v>
      </c>
      <c r="B260" s="12"/>
      <c r="C260" s="12"/>
      <c r="D260" s="12">
        <v>1</v>
      </c>
      <c r="E260" s="12">
        <v>1</v>
      </c>
    </row>
    <row r="261" spans="1:5" x14ac:dyDescent="0.25">
      <c r="A261" s="20" t="s">
        <v>4062</v>
      </c>
      <c r="B261" s="12">
        <v>1</v>
      </c>
      <c r="C261" s="12"/>
      <c r="D261" s="12"/>
      <c r="E261" s="12">
        <v>1</v>
      </c>
    </row>
    <row r="262" spans="1:5" x14ac:dyDescent="0.25">
      <c r="A262" s="20" t="s">
        <v>2969</v>
      </c>
      <c r="B262" s="12"/>
      <c r="C262" s="12"/>
      <c r="D262" s="12">
        <v>1</v>
      </c>
      <c r="E262" s="12">
        <v>1</v>
      </c>
    </row>
    <row r="263" spans="1:5" x14ac:dyDescent="0.25">
      <c r="A263" s="20" t="s">
        <v>3683</v>
      </c>
      <c r="B263" s="12"/>
      <c r="C263" s="12"/>
      <c r="D263" s="12">
        <v>1</v>
      </c>
      <c r="E263" s="12">
        <v>1</v>
      </c>
    </row>
    <row r="264" spans="1:5" x14ac:dyDescent="0.25">
      <c r="A264" s="20" t="s">
        <v>3676</v>
      </c>
      <c r="B264" s="12"/>
      <c r="C264" s="12"/>
      <c r="D264" s="12">
        <v>1</v>
      </c>
      <c r="E264" s="12">
        <v>1</v>
      </c>
    </row>
    <row r="265" spans="1:5" x14ac:dyDescent="0.25">
      <c r="A265" s="20" t="s">
        <v>3698</v>
      </c>
      <c r="B265" s="12"/>
      <c r="C265" s="12"/>
      <c r="D265" s="12">
        <v>1</v>
      </c>
      <c r="E265" s="12">
        <v>1</v>
      </c>
    </row>
    <row r="266" spans="1:5" x14ac:dyDescent="0.25">
      <c r="A266" s="20" t="s">
        <v>3740</v>
      </c>
      <c r="B266" s="12">
        <v>1</v>
      </c>
      <c r="C266" s="12"/>
      <c r="D266" s="12"/>
      <c r="E266" s="12">
        <v>1</v>
      </c>
    </row>
    <row r="267" spans="1:5" x14ac:dyDescent="0.25">
      <c r="A267" s="20" t="s">
        <v>3319</v>
      </c>
      <c r="B267" s="12"/>
      <c r="C267" s="12"/>
      <c r="D267" s="12">
        <v>1</v>
      </c>
      <c r="E267" s="12">
        <v>1</v>
      </c>
    </row>
    <row r="268" spans="1:5" x14ac:dyDescent="0.25">
      <c r="A268" s="20" t="s">
        <v>3943</v>
      </c>
      <c r="B268" s="12">
        <v>1</v>
      </c>
      <c r="C268" s="12"/>
      <c r="D268" s="12"/>
      <c r="E268" s="12">
        <v>1</v>
      </c>
    </row>
    <row r="269" spans="1:5" x14ac:dyDescent="0.25">
      <c r="A269" s="20" t="s">
        <v>2794</v>
      </c>
      <c r="B269" s="12"/>
      <c r="C269" s="12"/>
      <c r="D269" s="12">
        <v>1</v>
      </c>
      <c r="E269" s="12">
        <v>1</v>
      </c>
    </row>
    <row r="270" spans="1:5" x14ac:dyDescent="0.25">
      <c r="A270" s="20" t="s">
        <v>3606</v>
      </c>
      <c r="B270" s="12"/>
      <c r="C270" s="12"/>
      <c r="D270" s="12">
        <v>1</v>
      </c>
      <c r="E270" s="12">
        <v>1</v>
      </c>
    </row>
    <row r="271" spans="1:5" x14ac:dyDescent="0.25">
      <c r="A271" s="20" t="s">
        <v>3185</v>
      </c>
      <c r="B271" s="12"/>
      <c r="C271" s="12"/>
      <c r="D271" s="12">
        <v>1</v>
      </c>
      <c r="E271" s="12">
        <v>1</v>
      </c>
    </row>
    <row r="272" spans="1:5" x14ac:dyDescent="0.25">
      <c r="A272" s="20" t="s">
        <v>3412</v>
      </c>
      <c r="B272" s="12"/>
      <c r="C272" s="12"/>
      <c r="D272" s="12">
        <v>1</v>
      </c>
      <c r="E272" s="12">
        <v>1</v>
      </c>
    </row>
    <row r="273" spans="1:5" x14ac:dyDescent="0.25">
      <c r="A273" s="20" t="s">
        <v>3268</v>
      </c>
      <c r="B273" s="12"/>
      <c r="C273" s="12"/>
      <c r="D273" s="12">
        <v>1</v>
      </c>
      <c r="E273" s="12">
        <v>1</v>
      </c>
    </row>
    <row r="274" spans="1:5" x14ac:dyDescent="0.25">
      <c r="A274" s="20" t="s">
        <v>2853</v>
      </c>
      <c r="B274" s="12">
        <v>1</v>
      </c>
      <c r="C274" s="12"/>
      <c r="D274" s="12"/>
      <c r="E274" s="12">
        <v>1</v>
      </c>
    </row>
    <row r="275" spans="1:5" x14ac:dyDescent="0.25">
      <c r="A275" s="20" t="s">
        <v>3836</v>
      </c>
      <c r="B275" s="12"/>
      <c r="C275" s="12"/>
      <c r="D275" s="12">
        <v>1</v>
      </c>
      <c r="E275" s="12">
        <v>1</v>
      </c>
    </row>
    <row r="276" spans="1:5" x14ac:dyDescent="0.25">
      <c r="A276" s="20" t="s">
        <v>3302</v>
      </c>
      <c r="B276" s="12"/>
      <c r="C276" s="12"/>
      <c r="D276" s="12">
        <v>1</v>
      </c>
      <c r="E276" s="12">
        <v>1</v>
      </c>
    </row>
    <row r="277" spans="1:5" x14ac:dyDescent="0.25">
      <c r="A277" s="20" t="s">
        <v>3729</v>
      </c>
      <c r="B277" s="12">
        <v>1</v>
      </c>
      <c r="C277" s="12"/>
      <c r="D277" s="12"/>
      <c r="E277" s="12">
        <v>1</v>
      </c>
    </row>
    <row r="278" spans="1:5" x14ac:dyDescent="0.25">
      <c r="A278" s="20" t="s">
        <v>2917</v>
      </c>
      <c r="B278" s="12">
        <v>1</v>
      </c>
      <c r="C278" s="12"/>
      <c r="D278" s="12"/>
      <c r="E278" s="12">
        <v>1</v>
      </c>
    </row>
    <row r="279" spans="1:5" x14ac:dyDescent="0.25">
      <c r="A279" s="20" t="s">
        <v>3253</v>
      </c>
      <c r="B279" s="12"/>
      <c r="C279" s="12"/>
      <c r="D279" s="12">
        <v>1</v>
      </c>
      <c r="E279" s="12">
        <v>1</v>
      </c>
    </row>
    <row r="280" spans="1:5" x14ac:dyDescent="0.25">
      <c r="A280" s="20" t="s">
        <v>3933</v>
      </c>
      <c r="B280" s="12">
        <v>1</v>
      </c>
      <c r="C280" s="12"/>
      <c r="D280" s="12"/>
      <c r="E280" s="12">
        <v>1</v>
      </c>
    </row>
    <row r="281" spans="1:5" x14ac:dyDescent="0.25">
      <c r="A281" s="20" t="s">
        <v>3181</v>
      </c>
      <c r="B281" s="12"/>
      <c r="C281" s="12"/>
      <c r="D281" s="12">
        <v>1</v>
      </c>
      <c r="E281" s="12">
        <v>1</v>
      </c>
    </row>
    <row r="282" spans="1:5" x14ac:dyDescent="0.25">
      <c r="A282" s="20" t="s">
        <v>1292</v>
      </c>
      <c r="B282" s="12"/>
      <c r="C282" s="12"/>
      <c r="D282" s="12">
        <v>1</v>
      </c>
      <c r="E282" s="12">
        <v>1</v>
      </c>
    </row>
    <row r="283" spans="1:5" x14ac:dyDescent="0.25">
      <c r="A283" s="20" t="s">
        <v>3939</v>
      </c>
      <c r="B283" s="12">
        <v>1</v>
      </c>
      <c r="C283" s="12"/>
      <c r="D283" s="12"/>
      <c r="E283" s="12">
        <v>1</v>
      </c>
    </row>
    <row r="284" spans="1:5" x14ac:dyDescent="0.25">
      <c r="A284" s="20" t="s">
        <v>2863</v>
      </c>
      <c r="B284" s="12">
        <v>1</v>
      </c>
      <c r="C284" s="12"/>
      <c r="D284" s="12"/>
      <c r="E284" s="12">
        <v>1</v>
      </c>
    </row>
    <row r="285" spans="1:5" x14ac:dyDescent="0.25">
      <c r="A285" s="20" t="s">
        <v>3184</v>
      </c>
      <c r="B285" s="12"/>
      <c r="C285" s="12"/>
      <c r="D285" s="12">
        <v>1</v>
      </c>
      <c r="E285" s="12">
        <v>1</v>
      </c>
    </row>
    <row r="286" spans="1:5" x14ac:dyDescent="0.25">
      <c r="A286" s="20" t="s">
        <v>526</v>
      </c>
      <c r="B286" s="12"/>
      <c r="C286" s="12"/>
      <c r="D286" s="12">
        <v>1</v>
      </c>
      <c r="E286" s="12">
        <v>1</v>
      </c>
    </row>
    <row r="287" spans="1:5" x14ac:dyDescent="0.25">
      <c r="A287" s="20" t="s">
        <v>2800</v>
      </c>
      <c r="B287" s="12"/>
      <c r="C287" s="12"/>
      <c r="D287" s="12">
        <v>1</v>
      </c>
      <c r="E287" s="12">
        <v>1</v>
      </c>
    </row>
    <row r="288" spans="1:5" x14ac:dyDescent="0.25">
      <c r="A288" s="20" t="s">
        <v>3619</v>
      </c>
      <c r="B288" s="12"/>
      <c r="C288" s="12"/>
      <c r="D288" s="12">
        <v>1</v>
      </c>
      <c r="E288" s="12">
        <v>1</v>
      </c>
    </row>
    <row r="289" spans="1:5" x14ac:dyDescent="0.25">
      <c r="A289" s="20" t="s">
        <v>3711</v>
      </c>
      <c r="B289" s="12"/>
      <c r="C289" s="12"/>
      <c r="D289" s="12">
        <v>1</v>
      </c>
      <c r="E289" s="12">
        <v>1</v>
      </c>
    </row>
    <row r="290" spans="1:5" x14ac:dyDescent="0.25">
      <c r="A290" s="20" t="s">
        <v>3219</v>
      </c>
      <c r="B290" s="12"/>
      <c r="C290" s="12"/>
      <c r="D290" s="12">
        <v>1</v>
      </c>
      <c r="E290" s="12">
        <v>1</v>
      </c>
    </row>
    <row r="291" spans="1:5" x14ac:dyDescent="0.25">
      <c r="A291" s="20" t="s">
        <v>3811</v>
      </c>
      <c r="B291" s="12"/>
      <c r="C291" s="12"/>
      <c r="D291" s="12">
        <v>1</v>
      </c>
      <c r="E291" s="12">
        <v>1</v>
      </c>
    </row>
    <row r="292" spans="1:5" x14ac:dyDescent="0.25">
      <c r="A292" s="20" t="s">
        <v>3528</v>
      </c>
      <c r="B292" s="12"/>
      <c r="C292" s="12"/>
      <c r="D292" s="12">
        <v>1</v>
      </c>
      <c r="E292" s="12">
        <v>1</v>
      </c>
    </row>
    <row r="293" spans="1:5" x14ac:dyDescent="0.25">
      <c r="A293" s="20" t="s">
        <v>2912</v>
      </c>
      <c r="B293" s="12">
        <v>1</v>
      </c>
      <c r="C293" s="12"/>
      <c r="D293" s="12"/>
      <c r="E293" s="12">
        <v>1</v>
      </c>
    </row>
    <row r="294" spans="1:5" x14ac:dyDescent="0.25">
      <c r="A294" s="20" t="s">
        <v>3322</v>
      </c>
      <c r="B294" s="12"/>
      <c r="C294" s="12"/>
      <c r="D294" s="12">
        <v>1</v>
      </c>
      <c r="E294" s="12">
        <v>1</v>
      </c>
    </row>
    <row r="295" spans="1:5" x14ac:dyDescent="0.25">
      <c r="A295" s="20" t="s">
        <v>3980</v>
      </c>
      <c r="B295" s="12">
        <v>1</v>
      </c>
      <c r="C295" s="12"/>
      <c r="D295" s="12"/>
      <c r="E295" s="12">
        <v>1</v>
      </c>
    </row>
    <row r="296" spans="1:5" x14ac:dyDescent="0.25">
      <c r="A296" s="20" t="s">
        <v>3529</v>
      </c>
      <c r="B296" s="12"/>
      <c r="C296" s="12"/>
      <c r="D296" s="12">
        <v>1</v>
      </c>
      <c r="E296" s="12">
        <v>1</v>
      </c>
    </row>
    <row r="297" spans="1:5" x14ac:dyDescent="0.25">
      <c r="A297" s="20" t="s">
        <v>3834</v>
      </c>
      <c r="B297" s="12"/>
      <c r="C297" s="12"/>
      <c r="D297" s="12">
        <v>1</v>
      </c>
      <c r="E297" s="12">
        <v>1</v>
      </c>
    </row>
    <row r="298" spans="1:5" x14ac:dyDescent="0.25">
      <c r="A298" s="20" t="s">
        <v>2966</v>
      </c>
      <c r="B298" s="12"/>
      <c r="C298" s="12"/>
      <c r="D298" s="12">
        <v>1</v>
      </c>
      <c r="E298" s="12">
        <v>1</v>
      </c>
    </row>
    <row r="299" spans="1:5" x14ac:dyDescent="0.25">
      <c r="A299" s="20" t="s">
        <v>3402</v>
      </c>
      <c r="B299" s="12"/>
      <c r="C299" s="12"/>
      <c r="D299" s="12">
        <v>1</v>
      </c>
      <c r="E299" s="12">
        <v>1</v>
      </c>
    </row>
    <row r="300" spans="1:5" x14ac:dyDescent="0.25">
      <c r="A300" s="20" t="s">
        <v>3671</v>
      </c>
      <c r="B300" s="12"/>
      <c r="C300" s="12"/>
      <c r="D300" s="12">
        <v>1</v>
      </c>
      <c r="E300" s="12">
        <v>1</v>
      </c>
    </row>
    <row r="301" spans="1:5" x14ac:dyDescent="0.25">
      <c r="A301" s="20" t="s">
        <v>3161</v>
      </c>
      <c r="B301" s="12"/>
      <c r="C301" s="12"/>
      <c r="D301" s="12">
        <v>1</v>
      </c>
      <c r="E301" s="12">
        <v>1</v>
      </c>
    </row>
    <row r="302" spans="1:5" x14ac:dyDescent="0.25">
      <c r="A302" s="20" t="s">
        <v>3578</v>
      </c>
      <c r="B302" s="12"/>
      <c r="C302" s="12"/>
      <c r="D302" s="12">
        <v>1</v>
      </c>
      <c r="E302" s="12">
        <v>1</v>
      </c>
    </row>
    <row r="303" spans="1:5" x14ac:dyDescent="0.25">
      <c r="A303" s="20" t="s">
        <v>3820</v>
      </c>
      <c r="B303" s="12"/>
      <c r="C303" s="12"/>
      <c r="D303" s="12">
        <v>1</v>
      </c>
      <c r="E303" s="12">
        <v>1</v>
      </c>
    </row>
    <row r="304" spans="1:5" x14ac:dyDescent="0.25">
      <c r="A304" s="20" t="s">
        <v>3498</v>
      </c>
      <c r="B304" s="12"/>
      <c r="C304" s="12"/>
      <c r="D304" s="12">
        <v>1</v>
      </c>
      <c r="E304" s="12">
        <v>1</v>
      </c>
    </row>
    <row r="305" spans="1:5" x14ac:dyDescent="0.25">
      <c r="A305" s="20" t="s">
        <v>3862</v>
      </c>
      <c r="B305" s="12">
        <v>1</v>
      </c>
      <c r="C305" s="12"/>
      <c r="D305" s="12"/>
      <c r="E305" s="12">
        <v>1</v>
      </c>
    </row>
    <row r="306" spans="1:5" x14ac:dyDescent="0.25">
      <c r="A306" s="20" t="s">
        <v>3934</v>
      </c>
      <c r="B306" s="12">
        <v>1</v>
      </c>
      <c r="C306" s="12"/>
      <c r="D306" s="12"/>
      <c r="E306" s="12">
        <v>1</v>
      </c>
    </row>
    <row r="307" spans="1:5" x14ac:dyDescent="0.25">
      <c r="A307" s="20" t="s">
        <v>3952</v>
      </c>
      <c r="B307" s="12">
        <v>1</v>
      </c>
      <c r="C307" s="12"/>
      <c r="D307" s="12"/>
      <c r="E307" s="12">
        <v>1</v>
      </c>
    </row>
    <row r="308" spans="1:5" x14ac:dyDescent="0.25">
      <c r="A308" s="20" t="s">
        <v>2786</v>
      </c>
      <c r="B308" s="12"/>
      <c r="C308" s="12"/>
      <c r="D308" s="12">
        <v>1</v>
      </c>
      <c r="E308" s="12">
        <v>1</v>
      </c>
    </row>
    <row r="309" spans="1:5" x14ac:dyDescent="0.25">
      <c r="A309" s="20" t="s">
        <v>3913</v>
      </c>
      <c r="B309" s="12">
        <v>1</v>
      </c>
      <c r="C309" s="12"/>
      <c r="D309" s="12"/>
      <c r="E309" s="12">
        <v>1</v>
      </c>
    </row>
    <row r="310" spans="1:5" x14ac:dyDescent="0.25">
      <c r="A310" s="20" t="s">
        <v>4021</v>
      </c>
      <c r="B310" s="12">
        <v>1</v>
      </c>
      <c r="C310" s="12"/>
      <c r="D310" s="12"/>
      <c r="E310" s="12">
        <v>1</v>
      </c>
    </row>
    <row r="311" spans="1:5" x14ac:dyDescent="0.25">
      <c r="A311" s="20" t="s">
        <v>3242</v>
      </c>
      <c r="B311" s="12"/>
      <c r="C311" s="12"/>
      <c r="D311" s="12">
        <v>1</v>
      </c>
      <c r="E311" s="12">
        <v>1</v>
      </c>
    </row>
    <row r="312" spans="1:5" x14ac:dyDescent="0.25">
      <c r="A312" s="20" t="s">
        <v>3903</v>
      </c>
      <c r="B312" s="12">
        <v>1</v>
      </c>
      <c r="C312" s="12"/>
      <c r="D312" s="12"/>
      <c r="E312" s="12">
        <v>1</v>
      </c>
    </row>
    <row r="313" spans="1:5" x14ac:dyDescent="0.25">
      <c r="A313" s="20" t="s">
        <v>2796</v>
      </c>
      <c r="B313" s="12"/>
      <c r="C313" s="12"/>
      <c r="D313" s="12">
        <v>1</v>
      </c>
      <c r="E313" s="12">
        <v>1</v>
      </c>
    </row>
    <row r="314" spans="1:5" x14ac:dyDescent="0.25">
      <c r="A314" s="20" t="s">
        <v>3480</v>
      </c>
      <c r="B314" s="12"/>
      <c r="C314" s="12"/>
      <c r="D314" s="12">
        <v>1</v>
      </c>
      <c r="E314" s="12">
        <v>1</v>
      </c>
    </row>
    <row r="315" spans="1:5" x14ac:dyDescent="0.25">
      <c r="A315" s="20" t="s">
        <v>3978</v>
      </c>
      <c r="B315" s="12">
        <v>1</v>
      </c>
      <c r="C315" s="12"/>
      <c r="D315" s="12"/>
      <c r="E315" s="12">
        <v>1</v>
      </c>
    </row>
    <row r="316" spans="1:5" x14ac:dyDescent="0.25">
      <c r="A316" s="20" t="s">
        <v>3984</v>
      </c>
      <c r="B316" s="12">
        <v>1</v>
      </c>
      <c r="C316" s="12"/>
      <c r="D316" s="12"/>
      <c r="E316" s="12">
        <v>1</v>
      </c>
    </row>
    <row r="317" spans="1:5" x14ac:dyDescent="0.25">
      <c r="A317" s="20" t="s">
        <v>3460</v>
      </c>
      <c r="B317" s="12"/>
      <c r="C317" s="12"/>
      <c r="D317" s="12">
        <v>1</v>
      </c>
      <c r="E317" s="12">
        <v>1</v>
      </c>
    </row>
    <row r="318" spans="1:5" x14ac:dyDescent="0.25">
      <c r="A318" s="20" t="s">
        <v>3975</v>
      </c>
      <c r="B318" s="12">
        <v>1</v>
      </c>
      <c r="C318" s="12"/>
      <c r="D318" s="12"/>
      <c r="E318" s="12">
        <v>1</v>
      </c>
    </row>
    <row r="319" spans="1:5" x14ac:dyDescent="0.25">
      <c r="A319" s="20" t="s">
        <v>534</v>
      </c>
      <c r="B319" s="12"/>
      <c r="C319" s="12"/>
      <c r="D319" s="12">
        <v>1</v>
      </c>
      <c r="E319" s="12">
        <v>1</v>
      </c>
    </row>
    <row r="320" spans="1:5" x14ac:dyDescent="0.25">
      <c r="A320" s="20" t="s">
        <v>4019</v>
      </c>
      <c r="B320" s="12">
        <v>1</v>
      </c>
      <c r="C320" s="12"/>
      <c r="D320" s="12"/>
      <c r="E320" s="12">
        <v>1</v>
      </c>
    </row>
    <row r="321" spans="1:5" x14ac:dyDescent="0.25">
      <c r="A321" s="20" t="s">
        <v>3994</v>
      </c>
      <c r="B321" s="12">
        <v>1</v>
      </c>
      <c r="C321" s="12"/>
      <c r="D321" s="12"/>
      <c r="E321" s="12">
        <v>1</v>
      </c>
    </row>
    <row r="322" spans="1:5" x14ac:dyDescent="0.25">
      <c r="A322" s="20" t="s">
        <v>1304</v>
      </c>
      <c r="B322" s="12"/>
      <c r="C322" s="12"/>
      <c r="D322" s="12">
        <v>1</v>
      </c>
      <c r="E322" s="12">
        <v>1</v>
      </c>
    </row>
    <row r="323" spans="1:5" x14ac:dyDescent="0.25">
      <c r="A323" s="20" t="s">
        <v>3927</v>
      </c>
      <c r="B323" s="12">
        <v>1</v>
      </c>
      <c r="C323" s="12"/>
      <c r="D323" s="12"/>
      <c r="E323" s="12">
        <v>1</v>
      </c>
    </row>
    <row r="324" spans="1:5" x14ac:dyDescent="0.25">
      <c r="A324" s="20" t="s">
        <v>1285</v>
      </c>
      <c r="B324" s="12"/>
      <c r="C324" s="12"/>
      <c r="D324" s="12">
        <v>1</v>
      </c>
      <c r="E324" s="12">
        <v>1</v>
      </c>
    </row>
    <row r="325" spans="1:5" x14ac:dyDescent="0.25">
      <c r="A325" s="20" t="s">
        <v>3554</v>
      </c>
      <c r="B325" s="12"/>
      <c r="C325" s="12"/>
      <c r="D325" s="12">
        <v>1</v>
      </c>
      <c r="E325" s="12">
        <v>1</v>
      </c>
    </row>
    <row r="326" spans="1:5" x14ac:dyDescent="0.25">
      <c r="A326" s="20" t="s">
        <v>2852</v>
      </c>
      <c r="B326" s="12">
        <v>1</v>
      </c>
      <c r="C326" s="12"/>
      <c r="D326" s="12"/>
      <c r="E326" s="12">
        <v>1</v>
      </c>
    </row>
    <row r="327" spans="1:5" x14ac:dyDescent="0.25">
      <c r="A327" s="20" t="s">
        <v>3339</v>
      </c>
      <c r="B327" s="12"/>
      <c r="C327" s="12"/>
      <c r="D327" s="12">
        <v>1</v>
      </c>
      <c r="E327" s="12">
        <v>1</v>
      </c>
    </row>
    <row r="328" spans="1:5" x14ac:dyDescent="0.25">
      <c r="A328" s="20" t="s">
        <v>2865</v>
      </c>
      <c r="B328" s="12">
        <v>1</v>
      </c>
      <c r="C328" s="12"/>
      <c r="D328" s="12"/>
      <c r="E328" s="12">
        <v>1</v>
      </c>
    </row>
    <row r="329" spans="1:5" x14ac:dyDescent="0.25">
      <c r="A329" s="20" t="s">
        <v>3962</v>
      </c>
      <c r="B329" s="12">
        <v>1</v>
      </c>
      <c r="C329" s="12"/>
      <c r="D329" s="12"/>
      <c r="E329" s="12">
        <v>1</v>
      </c>
    </row>
    <row r="330" spans="1:5" x14ac:dyDescent="0.25">
      <c r="A330" s="20" t="s">
        <v>3333</v>
      </c>
      <c r="B330" s="12"/>
      <c r="C330" s="12"/>
      <c r="D330" s="12">
        <v>1</v>
      </c>
      <c r="E330" s="12">
        <v>1</v>
      </c>
    </row>
    <row r="331" spans="1:5" x14ac:dyDescent="0.25">
      <c r="A331" s="20" t="s">
        <v>3364</v>
      </c>
      <c r="B331" s="12"/>
      <c r="C331" s="12"/>
      <c r="D331" s="12">
        <v>1</v>
      </c>
      <c r="E331" s="12">
        <v>1</v>
      </c>
    </row>
    <row r="332" spans="1:5" x14ac:dyDescent="0.25">
      <c r="A332" s="20" t="s">
        <v>3651</v>
      </c>
      <c r="B332" s="12"/>
      <c r="C332" s="12"/>
      <c r="D332" s="12">
        <v>1</v>
      </c>
      <c r="E332" s="12">
        <v>1</v>
      </c>
    </row>
    <row r="333" spans="1:5" x14ac:dyDescent="0.25">
      <c r="A333" s="20" t="s">
        <v>3416</v>
      </c>
      <c r="B333" s="12"/>
      <c r="C333" s="12"/>
      <c r="D333" s="12">
        <v>1</v>
      </c>
      <c r="E333" s="12">
        <v>1</v>
      </c>
    </row>
    <row r="334" spans="1:5" x14ac:dyDescent="0.25">
      <c r="A334" s="20" t="s">
        <v>2898</v>
      </c>
      <c r="B334" s="12">
        <v>1</v>
      </c>
      <c r="C334" s="12"/>
      <c r="D334" s="12"/>
      <c r="E334" s="12">
        <v>1</v>
      </c>
    </row>
    <row r="335" spans="1:5" x14ac:dyDescent="0.25">
      <c r="A335" s="20" t="s">
        <v>3573</v>
      </c>
      <c r="B335" s="12"/>
      <c r="C335" s="12"/>
      <c r="D335" s="12">
        <v>1</v>
      </c>
      <c r="E335" s="12">
        <v>1</v>
      </c>
    </row>
    <row r="336" spans="1:5" x14ac:dyDescent="0.25">
      <c r="A336" s="20" t="s">
        <v>2858</v>
      </c>
      <c r="B336" s="12">
        <v>1</v>
      </c>
      <c r="C336" s="12"/>
      <c r="D336" s="12"/>
      <c r="E336" s="12">
        <v>1</v>
      </c>
    </row>
    <row r="337" spans="1:5" x14ac:dyDescent="0.25">
      <c r="A337" s="20" t="s">
        <v>3967</v>
      </c>
      <c r="B337" s="12">
        <v>1</v>
      </c>
      <c r="C337" s="12"/>
      <c r="D337" s="12"/>
      <c r="E337" s="12">
        <v>1</v>
      </c>
    </row>
    <row r="338" spans="1:5" x14ac:dyDescent="0.25">
      <c r="A338" s="20" t="s">
        <v>3697</v>
      </c>
      <c r="B338" s="12"/>
      <c r="C338" s="12"/>
      <c r="D338" s="12">
        <v>1</v>
      </c>
      <c r="E338" s="12">
        <v>1</v>
      </c>
    </row>
    <row r="339" spans="1:5" x14ac:dyDescent="0.25">
      <c r="A339" s="20" t="s">
        <v>3479</v>
      </c>
      <c r="B339" s="12"/>
      <c r="C339" s="12"/>
      <c r="D339" s="12">
        <v>1</v>
      </c>
      <c r="E339" s="12">
        <v>1</v>
      </c>
    </row>
    <row r="340" spans="1:5" x14ac:dyDescent="0.25">
      <c r="A340" s="20" t="s">
        <v>3819</v>
      </c>
      <c r="B340" s="12"/>
      <c r="C340" s="12"/>
      <c r="D340" s="12">
        <v>1</v>
      </c>
      <c r="E340" s="12">
        <v>1</v>
      </c>
    </row>
    <row r="341" spans="1:5" x14ac:dyDescent="0.25">
      <c r="A341" s="20" t="s">
        <v>3841</v>
      </c>
      <c r="B341" s="12">
        <v>1</v>
      </c>
      <c r="C341" s="12"/>
      <c r="D341" s="12"/>
      <c r="E341" s="12">
        <v>1</v>
      </c>
    </row>
    <row r="342" spans="1:5" x14ac:dyDescent="0.25">
      <c r="A342" s="20" t="s">
        <v>3580</v>
      </c>
      <c r="B342" s="12"/>
      <c r="C342" s="12"/>
      <c r="D342" s="12">
        <v>1</v>
      </c>
      <c r="E342" s="12">
        <v>1</v>
      </c>
    </row>
    <row r="343" spans="1:5" x14ac:dyDescent="0.25">
      <c r="A343" s="20" t="s">
        <v>3290</v>
      </c>
      <c r="B343" s="12"/>
      <c r="C343" s="12"/>
      <c r="D343" s="12">
        <v>1</v>
      </c>
      <c r="E343" s="12">
        <v>1</v>
      </c>
    </row>
    <row r="344" spans="1:5" x14ac:dyDescent="0.25">
      <c r="A344" s="20" t="s">
        <v>3226</v>
      </c>
      <c r="B344" s="12"/>
      <c r="C344" s="12"/>
      <c r="D344" s="12">
        <v>1</v>
      </c>
      <c r="E344" s="12">
        <v>1</v>
      </c>
    </row>
    <row r="345" spans="1:5" x14ac:dyDescent="0.25">
      <c r="A345" s="20" t="s">
        <v>2862</v>
      </c>
      <c r="B345" s="12">
        <v>1</v>
      </c>
      <c r="C345" s="12"/>
      <c r="D345" s="12"/>
      <c r="E345" s="12">
        <v>1</v>
      </c>
    </row>
    <row r="346" spans="1:5" x14ac:dyDescent="0.25">
      <c r="A346" s="20" t="s">
        <v>3298</v>
      </c>
      <c r="B346" s="12"/>
      <c r="C346" s="12"/>
      <c r="D346" s="12">
        <v>1</v>
      </c>
      <c r="E346" s="12">
        <v>1</v>
      </c>
    </row>
    <row r="347" spans="1:5" x14ac:dyDescent="0.25">
      <c r="A347" s="20" t="s">
        <v>2903</v>
      </c>
      <c r="B347" s="12">
        <v>1</v>
      </c>
      <c r="C347" s="12"/>
      <c r="D347" s="12"/>
      <c r="E347" s="12">
        <v>1</v>
      </c>
    </row>
    <row r="348" spans="1:5" x14ac:dyDescent="0.25">
      <c r="A348" s="20" t="s">
        <v>3966</v>
      </c>
      <c r="B348" s="12">
        <v>1</v>
      </c>
      <c r="C348" s="12"/>
      <c r="D348" s="12"/>
      <c r="E348" s="12">
        <v>1</v>
      </c>
    </row>
    <row r="349" spans="1:5" x14ac:dyDescent="0.25">
      <c r="A349" s="20" t="s">
        <v>3541</v>
      </c>
      <c r="B349" s="12"/>
      <c r="C349" s="12"/>
      <c r="D349" s="12">
        <v>1</v>
      </c>
      <c r="E349" s="12">
        <v>1</v>
      </c>
    </row>
    <row r="350" spans="1:5" x14ac:dyDescent="0.25">
      <c r="A350" s="20" t="s">
        <v>3152</v>
      </c>
      <c r="B350" s="12"/>
      <c r="C350" s="12"/>
      <c r="D350" s="12">
        <v>1</v>
      </c>
      <c r="E350" s="12">
        <v>1</v>
      </c>
    </row>
    <row r="351" spans="1:5" x14ac:dyDescent="0.25">
      <c r="A351" s="20" t="s">
        <v>2879</v>
      </c>
      <c r="B351" s="12">
        <v>1</v>
      </c>
      <c r="C351" s="12"/>
      <c r="D351" s="12"/>
      <c r="E351" s="12">
        <v>1</v>
      </c>
    </row>
    <row r="352" spans="1:5" x14ac:dyDescent="0.25">
      <c r="A352" s="20" t="s">
        <v>3180</v>
      </c>
      <c r="B352" s="12"/>
      <c r="C352" s="12"/>
      <c r="D352" s="12">
        <v>1</v>
      </c>
      <c r="E352" s="12">
        <v>1</v>
      </c>
    </row>
    <row r="353" spans="1:5" x14ac:dyDescent="0.25">
      <c r="A353" s="20" t="s">
        <v>4042</v>
      </c>
      <c r="B353" s="12">
        <v>1</v>
      </c>
      <c r="C353" s="12"/>
      <c r="D353" s="12"/>
      <c r="E353" s="12">
        <v>1</v>
      </c>
    </row>
    <row r="354" spans="1:5" x14ac:dyDescent="0.25">
      <c r="A354" s="20" t="s">
        <v>3277</v>
      </c>
      <c r="B354" s="12"/>
      <c r="C354" s="12"/>
      <c r="D354" s="12">
        <v>1</v>
      </c>
      <c r="E354" s="12">
        <v>1</v>
      </c>
    </row>
    <row r="355" spans="1:5" x14ac:dyDescent="0.25">
      <c r="A355" s="20" t="s">
        <v>3588</v>
      </c>
      <c r="B355" s="12"/>
      <c r="C355" s="12"/>
      <c r="D355" s="12">
        <v>1</v>
      </c>
      <c r="E355" s="12">
        <v>1</v>
      </c>
    </row>
    <row r="356" spans="1:5" x14ac:dyDescent="0.25">
      <c r="A356" s="20" t="s">
        <v>3385</v>
      </c>
      <c r="B356" s="12"/>
      <c r="C356" s="12"/>
      <c r="D356" s="12">
        <v>1</v>
      </c>
      <c r="E356" s="12">
        <v>1</v>
      </c>
    </row>
    <row r="357" spans="1:5" x14ac:dyDescent="0.25">
      <c r="A357" s="20" t="s">
        <v>3674</v>
      </c>
      <c r="B357" s="12"/>
      <c r="C357" s="12"/>
      <c r="D357" s="12">
        <v>1</v>
      </c>
      <c r="E357" s="12">
        <v>1</v>
      </c>
    </row>
    <row r="358" spans="1:5" x14ac:dyDescent="0.25">
      <c r="A358" s="20" t="s">
        <v>3556</v>
      </c>
      <c r="B358" s="12"/>
      <c r="C358" s="12"/>
      <c r="D358" s="12">
        <v>1</v>
      </c>
      <c r="E358" s="12">
        <v>1</v>
      </c>
    </row>
    <row r="359" spans="1:5" x14ac:dyDescent="0.25">
      <c r="A359" s="20" t="s">
        <v>4056</v>
      </c>
      <c r="B359" s="12">
        <v>1</v>
      </c>
      <c r="C359" s="12"/>
      <c r="D359" s="12"/>
      <c r="E359" s="12">
        <v>1</v>
      </c>
    </row>
    <row r="360" spans="1:5" x14ac:dyDescent="0.25">
      <c r="A360" s="20" t="s">
        <v>2795</v>
      </c>
      <c r="B360" s="12"/>
      <c r="C360" s="12"/>
      <c r="D360" s="12">
        <v>1</v>
      </c>
      <c r="E360" s="12">
        <v>1</v>
      </c>
    </row>
    <row r="361" spans="1:5" x14ac:dyDescent="0.25">
      <c r="A361" s="20" t="s">
        <v>3279</v>
      </c>
      <c r="B361" s="12"/>
      <c r="C361" s="12"/>
      <c r="D361" s="12">
        <v>1</v>
      </c>
      <c r="E361" s="12">
        <v>1</v>
      </c>
    </row>
    <row r="362" spans="1:5" x14ac:dyDescent="0.25">
      <c r="A362" s="20" t="s">
        <v>3223</v>
      </c>
      <c r="B362" s="12"/>
      <c r="C362" s="12"/>
      <c r="D362" s="12">
        <v>1</v>
      </c>
      <c r="E362" s="12">
        <v>1</v>
      </c>
    </row>
    <row r="363" spans="1:5" x14ac:dyDescent="0.25">
      <c r="A363" s="20" t="s">
        <v>3382</v>
      </c>
      <c r="B363" s="12"/>
      <c r="C363" s="12"/>
      <c r="D363" s="12">
        <v>1</v>
      </c>
      <c r="E363" s="12">
        <v>1</v>
      </c>
    </row>
    <row r="364" spans="1:5" x14ac:dyDescent="0.25">
      <c r="A364" s="20" t="s">
        <v>3487</v>
      </c>
      <c r="B364" s="12"/>
      <c r="C364" s="12"/>
      <c r="D364" s="12">
        <v>1</v>
      </c>
      <c r="E364" s="12">
        <v>1</v>
      </c>
    </row>
    <row r="365" spans="1:5" x14ac:dyDescent="0.25">
      <c r="A365" s="20" t="s">
        <v>3861</v>
      </c>
      <c r="B365" s="12">
        <v>1</v>
      </c>
      <c r="C365" s="12"/>
      <c r="D365" s="12"/>
      <c r="E365" s="12">
        <v>1</v>
      </c>
    </row>
    <row r="366" spans="1:5" x14ac:dyDescent="0.25">
      <c r="A366" s="20" t="s">
        <v>2962</v>
      </c>
      <c r="B366" s="12"/>
      <c r="C366" s="12"/>
      <c r="D366" s="12">
        <v>1</v>
      </c>
      <c r="E366" s="12">
        <v>1</v>
      </c>
    </row>
    <row r="367" spans="1:5" x14ac:dyDescent="0.25">
      <c r="A367" s="20" t="s">
        <v>3568</v>
      </c>
      <c r="B367" s="12"/>
      <c r="C367" s="12"/>
      <c r="D367" s="12">
        <v>1</v>
      </c>
      <c r="E367" s="12">
        <v>1</v>
      </c>
    </row>
    <row r="368" spans="1:5" x14ac:dyDescent="0.25">
      <c r="A368" s="20" t="s">
        <v>3280</v>
      </c>
      <c r="B368" s="12"/>
      <c r="C368" s="12"/>
      <c r="D368" s="12">
        <v>1</v>
      </c>
      <c r="E368" s="12">
        <v>1</v>
      </c>
    </row>
    <row r="369" spans="1:5" x14ac:dyDescent="0.25">
      <c r="A369" s="20" t="s">
        <v>3283</v>
      </c>
      <c r="B369" s="12"/>
      <c r="C369" s="12"/>
      <c r="D369" s="12">
        <v>1</v>
      </c>
      <c r="E369" s="12">
        <v>1</v>
      </c>
    </row>
    <row r="370" spans="1:5" x14ac:dyDescent="0.25">
      <c r="A370" s="20" t="s">
        <v>2859</v>
      </c>
      <c r="B370" s="12">
        <v>1</v>
      </c>
      <c r="C370" s="12"/>
      <c r="D370" s="12"/>
      <c r="E370" s="12">
        <v>1</v>
      </c>
    </row>
    <row r="371" spans="1:5" x14ac:dyDescent="0.25">
      <c r="A371" s="20" t="s">
        <v>3439</v>
      </c>
      <c r="B371" s="12"/>
      <c r="C371" s="12"/>
      <c r="D371" s="12">
        <v>2</v>
      </c>
      <c r="E371" s="12">
        <v>2</v>
      </c>
    </row>
    <row r="372" spans="1:5" x14ac:dyDescent="0.25">
      <c r="A372" s="20" t="s">
        <v>3543</v>
      </c>
      <c r="B372" s="12"/>
      <c r="C372" s="12"/>
      <c r="D372" s="12">
        <v>1</v>
      </c>
      <c r="E372" s="12">
        <v>1</v>
      </c>
    </row>
    <row r="373" spans="1:5" x14ac:dyDescent="0.25">
      <c r="A373" s="20" t="s">
        <v>3735</v>
      </c>
      <c r="B373" s="12">
        <v>1</v>
      </c>
      <c r="C373" s="12"/>
      <c r="D373" s="12"/>
      <c r="E373" s="12">
        <v>1</v>
      </c>
    </row>
    <row r="374" spans="1:5" x14ac:dyDescent="0.25">
      <c r="A374" s="20" t="s">
        <v>3141</v>
      </c>
      <c r="B374" s="12"/>
      <c r="C374" s="12">
        <v>1</v>
      </c>
      <c r="D374" s="12"/>
      <c r="E374" s="12">
        <v>1</v>
      </c>
    </row>
    <row r="375" spans="1:5" x14ac:dyDescent="0.25">
      <c r="A375" s="20" t="s">
        <v>3361</v>
      </c>
      <c r="B375" s="12"/>
      <c r="C375" s="12"/>
      <c r="D375" s="12">
        <v>1</v>
      </c>
      <c r="E375" s="12">
        <v>1</v>
      </c>
    </row>
    <row r="376" spans="1:5" x14ac:dyDescent="0.25">
      <c r="A376" s="20" t="s">
        <v>2845</v>
      </c>
      <c r="B376" s="12">
        <v>1</v>
      </c>
      <c r="C376" s="12"/>
      <c r="D376" s="12"/>
      <c r="E376" s="12">
        <v>1</v>
      </c>
    </row>
    <row r="377" spans="1:5" x14ac:dyDescent="0.25">
      <c r="A377" s="20" t="s">
        <v>2889</v>
      </c>
      <c r="B377" s="12">
        <v>1</v>
      </c>
      <c r="C377" s="12"/>
      <c r="D377" s="12"/>
      <c r="E377" s="12">
        <v>1</v>
      </c>
    </row>
    <row r="378" spans="1:5" x14ac:dyDescent="0.25">
      <c r="A378" s="20" t="s">
        <v>3855</v>
      </c>
      <c r="B378" s="12">
        <v>1</v>
      </c>
      <c r="C378" s="12"/>
      <c r="D378" s="12"/>
      <c r="E378" s="12">
        <v>1</v>
      </c>
    </row>
    <row r="379" spans="1:5" x14ac:dyDescent="0.25">
      <c r="A379" s="20" t="s">
        <v>3418</v>
      </c>
      <c r="B379" s="12"/>
      <c r="C379" s="12"/>
      <c r="D379" s="12">
        <v>1</v>
      </c>
      <c r="E379" s="12">
        <v>1</v>
      </c>
    </row>
    <row r="380" spans="1:5" x14ac:dyDescent="0.25">
      <c r="A380" s="20" t="s">
        <v>2798</v>
      </c>
      <c r="B380" s="12"/>
      <c r="C380" s="12"/>
      <c r="D380" s="12">
        <v>1</v>
      </c>
      <c r="E380" s="12">
        <v>1</v>
      </c>
    </row>
    <row r="381" spans="1:5" x14ac:dyDescent="0.25">
      <c r="A381" s="20" t="s">
        <v>3912</v>
      </c>
      <c r="B381" s="12">
        <v>1</v>
      </c>
      <c r="C381" s="12"/>
      <c r="D381" s="12"/>
      <c r="E381" s="12">
        <v>1</v>
      </c>
    </row>
    <row r="382" spans="1:5" x14ac:dyDescent="0.25">
      <c r="A382" s="20" t="s">
        <v>4009</v>
      </c>
      <c r="B382" s="12">
        <v>1</v>
      </c>
      <c r="C382" s="12"/>
      <c r="D382" s="12"/>
      <c r="E382" s="12">
        <v>1</v>
      </c>
    </row>
    <row r="383" spans="1:5" x14ac:dyDescent="0.25">
      <c r="A383" s="20" t="s">
        <v>2864</v>
      </c>
      <c r="B383" s="12">
        <v>1</v>
      </c>
      <c r="C383" s="12"/>
      <c r="D383" s="12"/>
      <c r="E383" s="12">
        <v>1</v>
      </c>
    </row>
    <row r="384" spans="1:5" x14ac:dyDescent="0.25">
      <c r="A384" s="20" t="s">
        <v>3991</v>
      </c>
      <c r="B384" s="12">
        <v>1</v>
      </c>
      <c r="C384" s="12"/>
      <c r="D384" s="12"/>
      <c r="E384" s="12">
        <v>1</v>
      </c>
    </row>
    <row r="385" spans="1:5" x14ac:dyDescent="0.25">
      <c r="A385" s="20" t="s">
        <v>3228</v>
      </c>
      <c r="B385" s="12"/>
      <c r="C385" s="12"/>
      <c r="D385" s="12">
        <v>1</v>
      </c>
      <c r="E385" s="12">
        <v>1</v>
      </c>
    </row>
    <row r="386" spans="1:5" x14ac:dyDescent="0.25">
      <c r="A386" s="20" t="s">
        <v>3593</v>
      </c>
      <c r="B386" s="12"/>
      <c r="C386" s="12"/>
      <c r="D386" s="12">
        <v>1</v>
      </c>
      <c r="E386" s="12">
        <v>1</v>
      </c>
    </row>
    <row r="387" spans="1:5" x14ac:dyDescent="0.25">
      <c r="A387" s="20" t="s">
        <v>3133</v>
      </c>
      <c r="B387" s="12"/>
      <c r="C387" s="12">
        <v>1</v>
      </c>
      <c r="D387" s="12"/>
      <c r="E387" s="12">
        <v>1</v>
      </c>
    </row>
    <row r="388" spans="1:5" x14ac:dyDescent="0.25">
      <c r="A388" s="20" t="s">
        <v>3257</v>
      </c>
      <c r="B388" s="12"/>
      <c r="C388" s="12"/>
      <c r="D388" s="12">
        <v>1</v>
      </c>
      <c r="E388" s="12">
        <v>1</v>
      </c>
    </row>
    <row r="389" spans="1:5" x14ac:dyDescent="0.25">
      <c r="A389" s="20" t="s">
        <v>1295</v>
      </c>
      <c r="B389" s="12"/>
      <c r="C389" s="12"/>
      <c r="D389" s="12">
        <v>1</v>
      </c>
      <c r="E389" s="12">
        <v>1</v>
      </c>
    </row>
    <row r="390" spans="1:5" x14ac:dyDescent="0.25">
      <c r="A390" s="20" t="s">
        <v>1303</v>
      </c>
      <c r="B390" s="12"/>
      <c r="C390" s="12"/>
      <c r="D390" s="12">
        <v>1</v>
      </c>
      <c r="E390" s="12">
        <v>1</v>
      </c>
    </row>
    <row r="391" spans="1:5" x14ac:dyDescent="0.25">
      <c r="A391" s="20" t="s">
        <v>3373</v>
      </c>
      <c r="B391" s="12"/>
      <c r="C391" s="12"/>
      <c r="D391" s="12">
        <v>1</v>
      </c>
      <c r="E391" s="12">
        <v>1</v>
      </c>
    </row>
    <row r="392" spans="1:5" x14ac:dyDescent="0.25">
      <c r="A392" s="20" t="s">
        <v>3284</v>
      </c>
      <c r="B392" s="12"/>
      <c r="C392" s="12"/>
      <c r="D392" s="12">
        <v>1</v>
      </c>
      <c r="E392" s="12">
        <v>1</v>
      </c>
    </row>
    <row r="393" spans="1:5" x14ac:dyDescent="0.25">
      <c r="A393" s="20" t="s">
        <v>3822</v>
      </c>
      <c r="B393" s="12"/>
      <c r="C393" s="12"/>
      <c r="D393" s="12">
        <v>1</v>
      </c>
      <c r="E393" s="12">
        <v>1</v>
      </c>
    </row>
    <row r="394" spans="1:5" x14ac:dyDescent="0.25">
      <c r="A394" s="20" t="s">
        <v>3997</v>
      </c>
      <c r="B394" s="12">
        <v>1</v>
      </c>
      <c r="C394" s="12"/>
      <c r="D394" s="12"/>
      <c r="E394" s="12">
        <v>1</v>
      </c>
    </row>
    <row r="395" spans="1:5" x14ac:dyDescent="0.25">
      <c r="A395" s="20" t="s">
        <v>3922</v>
      </c>
      <c r="B395" s="12">
        <v>1</v>
      </c>
      <c r="C395" s="12"/>
      <c r="D395" s="12"/>
      <c r="E395" s="12">
        <v>1</v>
      </c>
    </row>
    <row r="396" spans="1:5" x14ac:dyDescent="0.25">
      <c r="A396" s="20" t="s">
        <v>4063</v>
      </c>
      <c r="B396" s="12">
        <v>1</v>
      </c>
      <c r="C396" s="12"/>
      <c r="D396" s="12"/>
      <c r="E396" s="12">
        <v>1</v>
      </c>
    </row>
    <row r="397" spans="1:5" x14ac:dyDescent="0.25">
      <c r="A397" s="20" t="s">
        <v>3289</v>
      </c>
      <c r="B397" s="12"/>
      <c r="C397" s="12"/>
      <c r="D397" s="12">
        <v>1</v>
      </c>
      <c r="E397" s="12">
        <v>1</v>
      </c>
    </row>
    <row r="398" spans="1:5" x14ac:dyDescent="0.25">
      <c r="A398" s="20" t="s">
        <v>2790</v>
      </c>
      <c r="B398" s="12"/>
      <c r="C398" s="12"/>
      <c r="D398" s="12">
        <v>1</v>
      </c>
      <c r="E398" s="12">
        <v>1</v>
      </c>
    </row>
    <row r="399" spans="1:5" x14ac:dyDescent="0.25">
      <c r="A399" s="20" t="s">
        <v>4060</v>
      </c>
      <c r="B399" s="12">
        <v>1</v>
      </c>
      <c r="C399" s="12"/>
      <c r="D399" s="12"/>
      <c r="E399" s="12">
        <v>1</v>
      </c>
    </row>
    <row r="400" spans="1:5" x14ac:dyDescent="0.25">
      <c r="A400" s="20" t="s">
        <v>3255</v>
      </c>
      <c r="B400" s="12"/>
      <c r="C400" s="12"/>
      <c r="D400" s="12">
        <v>1</v>
      </c>
      <c r="E400" s="12">
        <v>1</v>
      </c>
    </row>
    <row r="401" spans="1:5" x14ac:dyDescent="0.25">
      <c r="A401" s="20" t="s">
        <v>2785</v>
      </c>
      <c r="B401" s="12"/>
      <c r="C401" s="12"/>
      <c r="D401" s="12">
        <v>1</v>
      </c>
      <c r="E401" s="12">
        <v>1</v>
      </c>
    </row>
    <row r="402" spans="1:5" x14ac:dyDescent="0.25">
      <c r="A402" s="20" t="s">
        <v>2914</v>
      </c>
      <c r="B402" s="12">
        <v>1</v>
      </c>
      <c r="C402" s="12"/>
      <c r="D402" s="12"/>
      <c r="E402" s="12">
        <v>1</v>
      </c>
    </row>
    <row r="403" spans="1:5" x14ac:dyDescent="0.25">
      <c r="A403" s="20" t="s">
        <v>3136</v>
      </c>
      <c r="B403" s="12"/>
      <c r="C403" s="12">
        <v>1</v>
      </c>
      <c r="D403" s="12"/>
      <c r="E403" s="12">
        <v>1</v>
      </c>
    </row>
    <row r="404" spans="1:5" x14ac:dyDescent="0.25">
      <c r="A404" s="20" t="s">
        <v>2813</v>
      </c>
      <c r="B404" s="12"/>
      <c r="C404" s="12"/>
      <c r="D404" s="12">
        <v>1</v>
      </c>
      <c r="E404" s="12">
        <v>1</v>
      </c>
    </row>
    <row r="405" spans="1:5" x14ac:dyDescent="0.25">
      <c r="A405" s="20" t="s">
        <v>2842</v>
      </c>
      <c r="B405" s="12">
        <v>1</v>
      </c>
      <c r="C405" s="12"/>
      <c r="D405" s="12"/>
      <c r="E405" s="12">
        <v>1</v>
      </c>
    </row>
    <row r="406" spans="1:5" x14ac:dyDescent="0.25">
      <c r="A406" s="20" t="s">
        <v>3982</v>
      </c>
      <c r="B406" s="12">
        <v>1</v>
      </c>
      <c r="C406" s="12"/>
      <c r="D406" s="12"/>
      <c r="E406" s="12">
        <v>1</v>
      </c>
    </row>
    <row r="407" spans="1:5" x14ac:dyDescent="0.25">
      <c r="A407" s="20" t="s">
        <v>3612</v>
      </c>
      <c r="B407" s="12"/>
      <c r="C407" s="12"/>
      <c r="D407" s="12">
        <v>1</v>
      </c>
      <c r="E407" s="12">
        <v>1</v>
      </c>
    </row>
    <row r="408" spans="1:5" x14ac:dyDescent="0.25">
      <c r="A408" s="20" t="s">
        <v>3425</v>
      </c>
      <c r="B408" s="12"/>
      <c r="C408" s="12"/>
      <c r="D408" s="12">
        <v>1</v>
      </c>
      <c r="E408" s="12">
        <v>1</v>
      </c>
    </row>
    <row r="409" spans="1:5" x14ac:dyDescent="0.25">
      <c r="A409" s="20" t="s">
        <v>3577</v>
      </c>
      <c r="B409" s="12"/>
      <c r="C409" s="12"/>
      <c r="D409" s="12">
        <v>1</v>
      </c>
      <c r="E409" s="12">
        <v>1</v>
      </c>
    </row>
    <row r="410" spans="1:5" x14ac:dyDescent="0.25">
      <c r="A410" s="20" t="s">
        <v>3833</v>
      </c>
      <c r="B410" s="12"/>
      <c r="C410" s="12"/>
      <c r="D410" s="12">
        <v>1</v>
      </c>
      <c r="E410" s="12">
        <v>1</v>
      </c>
    </row>
    <row r="411" spans="1:5" x14ac:dyDescent="0.25">
      <c r="A411" s="20" t="s">
        <v>3186</v>
      </c>
      <c r="B411" s="12"/>
      <c r="C411" s="12"/>
      <c r="D411" s="12">
        <v>1</v>
      </c>
      <c r="E411" s="12">
        <v>1</v>
      </c>
    </row>
    <row r="412" spans="1:5" x14ac:dyDescent="0.25">
      <c r="A412" s="20" t="s">
        <v>3248</v>
      </c>
      <c r="B412" s="12"/>
      <c r="C412" s="12"/>
      <c r="D412" s="12">
        <v>1</v>
      </c>
      <c r="E412" s="12">
        <v>1</v>
      </c>
    </row>
    <row r="413" spans="1:5" x14ac:dyDescent="0.25">
      <c r="A413" s="20" t="s">
        <v>3647</v>
      </c>
      <c r="B413" s="12"/>
      <c r="C413" s="12"/>
      <c r="D413" s="12">
        <v>1</v>
      </c>
      <c r="E413" s="12">
        <v>1</v>
      </c>
    </row>
    <row r="414" spans="1:5" x14ac:dyDescent="0.25">
      <c r="A414" s="20" t="s">
        <v>3232</v>
      </c>
      <c r="B414" s="12"/>
      <c r="C414" s="12"/>
      <c r="D414" s="12">
        <v>1</v>
      </c>
      <c r="E414" s="12">
        <v>1</v>
      </c>
    </row>
    <row r="415" spans="1:5" x14ac:dyDescent="0.25">
      <c r="A415" s="20" t="s">
        <v>3733</v>
      </c>
      <c r="B415" s="12">
        <v>1</v>
      </c>
      <c r="C415" s="12"/>
      <c r="D415" s="12"/>
      <c r="E415" s="12">
        <v>1</v>
      </c>
    </row>
    <row r="416" spans="1:5" x14ac:dyDescent="0.25">
      <c r="A416" s="20" t="s">
        <v>2894</v>
      </c>
      <c r="B416" s="12">
        <v>1</v>
      </c>
      <c r="C416" s="12"/>
      <c r="D416" s="12"/>
      <c r="E416" s="12">
        <v>1</v>
      </c>
    </row>
    <row r="417" spans="1:5" x14ac:dyDescent="0.25">
      <c r="A417" s="20" t="s">
        <v>3560</v>
      </c>
      <c r="B417" s="12"/>
      <c r="C417" s="12"/>
      <c r="D417" s="12">
        <v>1</v>
      </c>
      <c r="E417" s="12">
        <v>1</v>
      </c>
    </row>
    <row r="418" spans="1:5" x14ac:dyDescent="0.25">
      <c r="A418" s="20" t="s">
        <v>4053</v>
      </c>
      <c r="B418" s="12">
        <v>1</v>
      </c>
      <c r="C418" s="12"/>
      <c r="D418" s="12"/>
      <c r="E418" s="12">
        <v>1</v>
      </c>
    </row>
    <row r="419" spans="1:5" x14ac:dyDescent="0.25">
      <c r="A419" s="20" t="s">
        <v>3723</v>
      </c>
      <c r="B419" s="12"/>
      <c r="C419" s="12"/>
      <c r="D419" s="12">
        <v>1</v>
      </c>
      <c r="E419" s="12">
        <v>1</v>
      </c>
    </row>
    <row r="420" spans="1:5" x14ac:dyDescent="0.25">
      <c r="A420" s="20" t="s">
        <v>3897</v>
      </c>
      <c r="B420" s="12">
        <v>1</v>
      </c>
      <c r="C420" s="12"/>
      <c r="D420" s="12"/>
      <c r="E420" s="12">
        <v>1</v>
      </c>
    </row>
    <row r="421" spans="1:5" x14ac:dyDescent="0.25">
      <c r="A421" s="20" t="s">
        <v>3525</v>
      </c>
      <c r="B421" s="12"/>
      <c r="C421" s="12"/>
      <c r="D421" s="12">
        <v>1</v>
      </c>
      <c r="E421" s="12">
        <v>1</v>
      </c>
    </row>
    <row r="422" spans="1:5" x14ac:dyDescent="0.25">
      <c r="A422" s="20" t="s">
        <v>2848</v>
      </c>
      <c r="B422" s="12">
        <v>1</v>
      </c>
      <c r="C422" s="12"/>
      <c r="D422" s="12"/>
      <c r="E422" s="12">
        <v>1</v>
      </c>
    </row>
    <row r="423" spans="1:5" x14ac:dyDescent="0.25">
      <c r="A423" s="20" t="s">
        <v>3415</v>
      </c>
      <c r="B423" s="12"/>
      <c r="C423" s="12"/>
      <c r="D423" s="12">
        <v>1</v>
      </c>
      <c r="E423" s="12">
        <v>1</v>
      </c>
    </row>
    <row r="424" spans="1:5" x14ac:dyDescent="0.25">
      <c r="A424" s="20" t="s">
        <v>3304</v>
      </c>
      <c r="B424" s="12"/>
      <c r="C424" s="12"/>
      <c r="D424" s="12">
        <v>1</v>
      </c>
      <c r="E424" s="12">
        <v>1</v>
      </c>
    </row>
    <row r="425" spans="1:5" x14ac:dyDescent="0.25">
      <c r="A425" s="20" t="s">
        <v>1291</v>
      </c>
      <c r="B425" s="12"/>
      <c r="C425" s="12"/>
      <c r="D425" s="12">
        <v>1</v>
      </c>
      <c r="E425" s="12">
        <v>1</v>
      </c>
    </row>
    <row r="426" spans="1:5" x14ac:dyDescent="0.25">
      <c r="A426" s="20" t="s">
        <v>3179</v>
      </c>
      <c r="B426" s="12"/>
      <c r="C426" s="12"/>
      <c r="D426" s="12">
        <v>1</v>
      </c>
      <c r="E426" s="12">
        <v>1</v>
      </c>
    </row>
    <row r="427" spans="1:5" x14ac:dyDescent="0.25">
      <c r="A427" s="20" t="s">
        <v>3854</v>
      </c>
      <c r="B427" s="12">
        <v>1</v>
      </c>
      <c r="C427" s="12"/>
      <c r="D427" s="12"/>
      <c r="E427" s="12">
        <v>1</v>
      </c>
    </row>
    <row r="428" spans="1:5" x14ac:dyDescent="0.25">
      <c r="A428" s="20" t="s">
        <v>3387</v>
      </c>
      <c r="B428" s="12"/>
      <c r="C428" s="12"/>
      <c r="D428" s="12">
        <v>1</v>
      </c>
      <c r="E428" s="12">
        <v>1</v>
      </c>
    </row>
    <row r="429" spans="1:5" x14ac:dyDescent="0.25">
      <c r="A429" s="20" t="s">
        <v>3660</v>
      </c>
      <c r="B429" s="12"/>
      <c r="C429" s="12"/>
      <c r="D429" s="12">
        <v>1</v>
      </c>
      <c r="E429" s="12">
        <v>1</v>
      </c>
    </row>
    <row r="430" spans="1:5" x14ac:dyDescent="0.25">
      <c r="A430" s="20" t="s">
        <v>2882</v>
      </c>
      <c r="B430" s="12">
        <v>1</v>
      </c>
      <c r="C430" s="12"/>
      <c r="D430" s="12"/>
      <c r="E430" s="12">
        <v>1</v>
      </c>
    </row>
    <row r="431" spans="1:5" x14ac:dyDescent="0.25">
      <c r="A431" s="20" t="s">
        <v>2965</v>
      </c>
      <c r="B431" s="12"/>
      <c r="C431" s="12"/>
      <c r="D431" s="12">
        <v>1</v>
      </c>
      <c r="E431" s="12">
        <v>1</v>
      </c>
    </row>
    <row r="432" spans="1:5" x14ac:dyDescent="0.25">
      <c r="A432" s="20" t="s">
        <v>3555</v>
      </c>
      <c r="B432" s="12"/>
      <c r="C432" s="12"/>
      <c r="D432" s="12">
        <v>1</v>
      </c>
      <c r="E432" s="12">
        <v>1</v>
      </c>
    </row>
    <row r="433" spans="1:5" x14ac:dyDescent="0.25">
      <c r="A433" s="20" t="s">
        <v>3929</v>
      </c>
      <c r="B433" s="12">
        <v>1</v>
      </c>
      <c r="C433" s="12"/>
      <c r="D433" s="12"/>
      <c r="E433" s="12">
        <v>1</v>
      </c>
    </row>
    <row r="434" spans="1:5" x14ac:dyDescent="0.25">
      <c r="A434" s="20" t="s">
        <v>2816</v>
      </c>
      <c r="B434" s="12"/>
      <c r="C434" s="12"/>
      <c r="D434" s="12">
        <v>1</v>
      </c>
      <c r="E434" s="12">
        <v>1</v>
      </c>
    </row>
    <row r="435" spans="1:5" x14ac:dyDescent="0.25">
      <c r="A435" s="20" t="s">
        <v>3513</v>
      </c>
      <c r="B435" s="12"/>
      <c r="C435" s="12"/>
      <c r="D435" s="12">
        <v>1</v>
      </c>
      <c r="E435" s="12">
        <v>1</v>
      </c>
    </row>
    <row r="436" spans="1:5" x14ac:dyDescent="0.25">
      <c r="A436" s="20" t="s">
        <v>4037</v>
      </c>
      <c r="B436" s="12">
        <v>1</v>
      </c>
      <c r="C436" s="12"/>
      <c r="D436" s="12"/>
      <c r="E436" s="12">
        <v>1</v>
      </c>
    </row>
    <row r="437" spans="1:5" x14ac:dyDescent="0.25">
      <c r="A437" s="20" t="s">
        <v>3957</v>
      </c>
      <c r="B437" s="12">
        <v>1</v>
      </c>
      <c r="C437" s="12"/>
      <c r="D437" s="12"/>
      <c r="E437" s="12">
        <v>1</v>
      </c>
    </row>
    <row r="438" spans="1:5" x14ac:dyDescent="0.25">
      <c r="A438" s="20" t="s">
        <v>2980</v>
      </c>
      <c r="B438" s="12"/>
      <c r="C438" s="12"/>
      <c r="D438" s="12">
        <v>1</v>
      </c>
      <c r="E438" s="12">
        <v>1</v>
      </c>
    </row>
    <row r="439" spans="1:5" x14ac:dyDescent="0.25">
      <c r="A439" s="20" t="s">
        <v>3325</v>
      </c>
      <c r="B439" s="12"/>
      <c r="C439" s="12"/>
      <c r="D439" s="12">
        <v>1</v>
      </c>
      <c r="E439" s="12">
        <v>1</v>
      </c>
    </row>
    <row r="440" spans="1:5" x14ac:dyDescent="0.25">
      <c r="A440" s="20" t="s">
        <v>3989</v>
      </c>
      <c r="B440" s="12">
        <v>1</v>
      </c>
      <c r="C440" s="12"/>
      <c r="D440" s="12"/>
      <c r="E440" s="12">
        <v>1</v>
      </c>
    </row>
    <row r="441" spans="1:5" x14ac:dyDescent="0.25">
      <c r="A441" s="20" t="s">
        <v>3663</v>
      </c>
      <c r="B441" s="12"/>
      <c r="C441" s="12"/>
      <c r="D441" s="12">
        <v>1</v>
      </c>
      <c r="E441" s="12">
        <v>1</v>
      </c>
    </row>
    <row r="442" spans="1:5" x14ac:dyDescent="0.25">
      <c r="A442" s="20" t="s">
        <v>3327</v>
      </c>
      <c r="B442" s="12"/>
      <c r="C442" s="12"/>
      <c r="D442" s="12">
        <v>1</v>
      </c>
      <c r="E442" s="12">
        <v>1</v>
      </c>
    </row>
    <row r="443" spans="1:5" x14ac:dyDescent="0.25">
      <c r="A443" s="20" t="s">
        <v>3709</v>
      </c>
      <c r="B443" s="12"/>
      <c r="C443" s="12"/>
      <c r="D443" s="12">
        <v>1</v>
      </c>
      <c r="E443" s="12">
        <v>1</v>
      </c>
    </row>
    <row r="444" spans="1:5" x14ac:dyDescent="0.25">
      <c r="A444" s="20" t="s">
        <v>3457</v>
      </c>
      <c r="B444" s="12"/>
      <c r="C444" s="12"/>
      <c r="D444" s="12">
        <v>1</v>
      </c>
      <c r="E444" s="12">
        <v>1</v>
      </c>
    </row>
    <row r="445" spans="1:5" x14ac:dyDescent="0.25">
      <c r="A445" s="20" t="s">
        <v>4105</v>
      </c>
      <c r="B445" s="12">
        <v>1</v>
      </c>
      <c r="C445" s="12"/>
      <c r="D445" s="12"/>
      <c r="E445" s="12">
        <v>1</v>
      </c>
    </row>
    <row r="446" spans="1:5" x14ac:dyDescent="0.25">
      <c r="A446" s="20" t="s">
        <v>3690</v>
      </c>
      <c r="B446" s="12"/>
      <c r="C446" s="12"/>
      <c r="D446" s="12">
        <v>1</v>
      </c>
      <c r="E446" s="12">
        <v>1</v>
      </c>
    </row>
    <row r="447" spans="1:5" x14ac:dyDescent="0.25">
      <c r="A447" s="20" t="s">
        <v>3354</v>
      </c>
      <c r="B447" s="12"/>
      <c r="C447" s="12"/>
      <c r="D447" s="12">
        <v>1</v>
      </c>
      <c r="E447" s="12">
        <v>1</v>
      </c>
    </row>
    <row r="448" spans="1:5" x14ac:dyDescent="0.25">
      <c r="A448" s="20" t="s">
        <v>3486</v>
      </c>
      <c r="B448" s="12"/>
      <c r="C448" s="12"/>
      <c r="D448" s="12">
        <v>1</v>
      </c>
      <c r="E448" s="12">
        <v>1</v>
      </c>
    </row>
    <row r="449" spans="1:5" x14ac:dyDescent="0.25">
      <c r="A449" s="20" t="s">
        <v>3329</v>
      </c>
      <c r="B449" s="12"/>
      <c r="C449" s="12"/>
      <c r="D449" s="12">
        <v>1</v>
      </c>
      <c r="E449" s="12">
        <v>1</v>
      </c>
    </row>
    <row r="450" spans="1:5" x14ac:dyDescent="0.25">
      <c r="A450" s="20" t="s">
        <v>3411</v>
      </c>
      <c r="B450" s="12"/>
      <c r="C450" s="12"/>
      <c r="D450" s="12">
        <v>1</v>
      </c>
      <c r="E450" s="12">
        <v>1</v>
      </c>
    </row>
    <row r="451" spans="1:5" x14ac:dyDescent="0.25">
      <c r="A451" s="20" t="s">
        <v>2818</v>
      </c>
      <c r="B451" s="12"/>
      <c r="C451" s="12"/>
      <c r="D451" s="12">
        <v>1</v>
      </c>
      <c r="E451" s="12">
        <v>1</v>
      </c>
    </row>
    <row r="452" spans="1:5" x14ac:dyDescent="0.25">
      <c r="A452" s="20" t="s">
        <v>3909</v>
      </c>
      <c r="B452" s="12">
        <v>1</v>
      </c>
      <c r="C452" s="12"/>
      <c r="D452" s="12"/>
      <c r="E452" s="12">
        <v>1</v>
      </c>
    </row>
    <row r="453" spans="1:5" x14ac:dyDescent="0.25">
      <c r="A453" s="20" t="s">
        <v>3924</v>
      </c>
      <c r="B453" s="12">
        <v>1</v>
      </c>
      <c r="C453" s="12"/>
      <c r="D453" s="12"/>
      <c r="E453" s="12">
        <v>1</v>
      </c>
    </row>
    <row r="454" spans="1:5" x14ac:dyDescent="0.25">
      <c r="A454" s="20" t="s">
        <v>2861</v>
      </c>
      <c r="B454" s="12">
        <v>1</v>
      </c>
      <c r="C454" s="12"/>
      <c r="D454" s="12"/>
      <c r="E454" s="12">
        <v>1</v>
      </c>
    </row>
    <row r="455" spans="1:5" x14ac:dyDescent="0.25">
      <c r="A455" s="20" t="s">
        <v>4071</v>
      </c>
      <c r="B455" s="12">
        <v>1</v>
      </c>
      <c r="C455" s="12"/>
      <c r="D455" s="12"/>
      <c r="E455" s="12">
        <v>1</v>
      </c>
    </row>
    <row r="456" spans="1:5" x14ac:dyDescent="0.25">
      <c r="A456" s="20" t="s">
        <v>4007</v>
      </c>
      <c r="B456" s="12">
        <v>1</v>
      </c>
      <c r="C456" s="12"/>
      <c r="D456" s="12"/>
      <c r="E456" s="12">
        <v>1</v>
      </c>
    </row>
    <row r="457" spans="1:5" x14ac:dyDescent="0.25">
      <c r="A457" s="20" t="s">
        <v>2844</v>
      </c>
      <c r="B457" s="12">
        <v>1</v>
      </c>
      <c r="C457" s="12"/>
      <c r="D457" s="12"/>
      <c r="E457" s="12">
        <v>1</v>
      </c>
    </row>
    <row r="458" spans="1:5" x14ac:dyDescent="0.25">
      <c r="A458" s="20" t="s">
        <v>3149</v>
      </c>
      <c r="B458" s="12"/>
      <c r="C458" s="12"/>
      <c r="D458" s="12">
        <v>1</v>
      </c>
      <c r="E458" s="12">
        <v>1</v>
      </c>
    </row>
    <row r="459" spans="1:5" x14ac:dyDescent="0.25">
      <c r="A459" s="20" t="s">
        <v>3264</v>
      </c>
      <c r="B459" s="12"/>
      <c r="C459" s="12"/>
      <c r="D459" s="12">
        <v>1</v>
      </c>
      <c r="E459" s="12">
        <v>1</v>
      </c>
    </row>
    <row r="460" spans="1:5" x14ac:dyDescent="0.25">
      <c r="A460" s="20" t="s">
        <v>3260</v>
      </c>
      <c r="B460" s="12"/>
      <c r="C460" s="12"/>
      <c r="D460" s="12">
        <v>1</v>
      </c>
      <c r="E460" s="12">
        <v>1</v>
      </c>
    </row>
    <row r="461" spans="1:5" x14ac:dyDescent="0.25">
      <c r="A461" s="20" t="s">
        <v>3608</v>
      </c>
      <c r="B461" s="12"/>
      <c r="C461" s="12"/>
      <c r="D461" s="12">
        <v>1</v>
      </c>
      <c r="E461" s="12">
        <v>1</v>
      </c>
    </row>
    <row r="462" spans="1:5" x14ac:dyDescent="0.25">
      <c r="A462" s="20" t="s">
        <v>3281</v>
      </c>
      <c r="B462" s="12"/>
      <c r="C462" s="12"/>
      <c r="D462" s="12">
        <v>1</v>
      </c>
      <c r="E462" s="12">
        <v>1</v>
      </c>
    </row>
    <row r="463" spans="1:5" x14ac:dyDescent="0.25">
      <c r="A463" s="20" t="s">
        <v>3209</v>
      </c>
      <c r="B463" s="12"/>
      <c r="C463" s="12"/>
      <c r="D463" s="12">
        <v>1</v>
      </c>
      <c r="E463" s="12">
        <v>1</v>
      </c>
    </row>
    <row r="464" spans="1:5" x14ac:dyDescent="0.25">
      <c r="A464" s="20" t="s">
        <v>3340</v>
      </c>
      <c r="B464" s="12"/>
      <c r="C464" s="12"/>
      <c r="D464" s="12">
        <v>1</v>
      </c>
      <c r="E464" s="12">
        <v>1</v>
      </c>
    </row>
    <row r="465" spans="1:5" x14ac:dyDescent="0.25">
      <c r="A465" s="20" t="s">
        <v>3472</v>
      </c>
      <c r="B465" s="12"/>
      <c r="C465" s="12"/>
      <c r="D465" s="12">
        <v>1</v>
      </c>
      <c r="E465" s="12">
        <v>1</v>
      </c>
    </row>
    <row r="466" spans="1:5" x14ac:dyDescent="0.25">
      <c r="A466" s="20" t="s">
        <v>3437</v>
      </c>
      <c r="B466" s="12"/>
      <c r="C466" s="12"/>
      <c r="D466" s="12">
        <v>1</v>
      </c>
      <c r="E466" s="12">
        <v>1</v>
      </c>
    </row>
    <row r="467" spans="1:5" x14ac:dyDescent="0.25">
      <c r="A467" s="20" t="s">
        <v>3900</v>
      </c>
      <c r="B467" s="12">
        <v>1</v>
      </c>
      <c r="C467" s="12"/>
      <c r="D467" s="12"/>
      <c r="E467" s="12">
        <v>1</v>
      </c>
    </row>
    <row r="468" spans="1:5" x14ac:dyDescent="0.25">
      <c r="A468" s="20" t="s">
        <v>3668</v>
      </c>
      <c r="B468" s="12"/>
      <c r="C468" s="12"/>
      <c r="D468" s="12">
        <v>1</v>
      </c>
      <c r="E468" s="12">
        <v>1</v>
      </c>
    </row>
    <row r="469" spans="1:5" x14ac:dyDescent="0.25">
      <c r="A469" s="20" t="s">
        <v>4095</v>
      </c>
      <c r="B469" s="12">
        <v>1</v>
      </c>
      <c r="C469" s="12"/>
      <c r="D469" s="12"/>
      <c r="E469" s="12">
        <v>1</v>
      </c>
    </row>
    <row r="470" spans="1:5" x14ac:dyDescent="0.25">
      <c r="A470" s="20" t="s">
        <v>3717</v>
      </c>
      <c r="B470" s="12"/>
      <c r="C470" s="12"/>
      <c r="D470" s="12">
        <v>1</v>
      </c>
      <c r="E470" s="12">
        <v>1</v>
      </c>
    </row>
    <row r="471" spans="1:5" x14ac:dyDescent="0.25">
      <c r="A471" s="20" t="s">
        <v>2835</v>
      </c>
      <c r="B471" s="12"/>
      <c r="C471" s="12"/>
      <c r="D471" s="12">
        <v>1</v>
      </c>
      <c r="E471" s="12">
        <v>1</v>
      </c>
    </row>
    <row r="472" spans="1:5" x14ac:dyDescent="0.25">
      <c r="A472" s="20" t="s">
        <v>3730</v>
      </c>
      <c r="B472" s="12">
        <v>1</v>
      </c>
      <c r="C472" s="12"/>
      <c r="D472" s="12"/>
      <c r="E472" s="12">
        <v>1</v>
      </c>
    </row>
    <row r="473" spans="1:5" x14ac:dyDescent="0.25">
      <c r="A473" s="20" t="s">
        <v>3259</v>
      </c>
      <c r="B473" s="12"/>
      <c r="C473" s="12"/>
      <c r="D473" s="12">
        <v>1</v>
      </c>
      <c r="E473" s="12">
        <v>1</v>
      </c>
    </row>
    <row r="474" spans="1:5" x14ac:dyDescent="0.25">
      <c r="A474" s="20" t="s">
        <v>2874</v>
      </c>
      <c r="B474" s="12">
        <v>1</v>
      </c>
      <c r="C474" s="12"/>
      <c r="D474" s="12"/>
      <c r="E474" s="12">
        <v>1</v>
      </c>
    </row>
    <row r="475" spans="1:5" x14ac:dyDescent="0.25">
      <c r="A475" s="20" t="s">
        <v>2970</v>
      </c>
      <c r="B475" s="12"/>
      <c r="C475" s="12"/>
      <c r="D475" s="12">
        <v>1</v>
      </c>
      <c r="E475" s="12">
        <v>1</v>
      </c>
    </row>
    <row r="476" spans="1:5" x14ac:dyDescent="0.25">
      <c r="A476" s="20" t="s">
        <v>3665</v>
      </c>
      <c r="B476" s="12"/>
      <c r="C476" s="12"/>
      <c r="D476" s="12">
        <v>1</v>
      </c>
      <c r="E476" s="12">
        <v>1</v>
      </c>
    </row>
    <row r="477" spans="1:5" x14ac:dyDescent="0.25">
      <c r="A477" s="20" t="s">
        <v>3558</v>
      </c>
      <c r="B477" s="12"/>
      <c r="C477" s="12"/>
      <c r="D477" s="12">
        <v>1</v>
      </c>
      <c r="E477" s="12">
        <v>1</v>
      </c>
    </row>
    <row r="478" spans="1:5" x14ac:dyDescent="0.25">
      <c r="A478" s="20" t="s">
        <v>3845</v>
      </c>
      <c r="B478" s="12">
        <v>1</v>
      </c>
      <c r="C478" s="12"/>
      <c r="D478" s="12"/>
      <c r="E478" s="12">
        <v>1</v>
      </c>
    </row>
    <row r="479" spans="1:5" x14ac:dyDescent="0.25">
      <c r="A479" s="20" t="s">
        <v>3401</v>
      </c>
      <c r="B479" s="12"/>
      <c r="C479" s="12"/>
      <c r="D479" s="12">
        <v>1</v>
      </c>
      <c r="E479" s="12">
        <v>1</v>
      </c>
    </row>
    <row r="480" spans="1:5" x14ac:dyDescent="0.25">
      <c r="A480" s="20" t="s">
        <v>3386</v>
      </c>
      <c r="B480" s="12"/>
      <c r="C480" s="12"/>
      <c r="D480" s="12">
        <v>1</v>
      </c>
      <c r="E480" s="12">
        <v>1</v>
      </c>
    </row>
    <row r="481" spans="1:5" x14ac:dyDescent="0.25">
      <c r="A481" s="20" t="s">
        <v>3572</v>
      </c>
      <c r="B481" s="12"/>
      <c r="C481" s="12"/>
      <c r="D481" s="12">
        <v>1</v>
      </c>
      <c r="E481" s="12">
        <v>1</v>
      </c>
    </row>
    <row r="482" spans="1:5" x14ac:dyDescent="0.25">
      <c r="A482" s="20" t="s">
        <v>4094</v>
      </c>
      <c r="B482" s="12">
        <v>1</v>
      </c>
      <c r="C482" s="12"/>
      <c r="D482" s="12"/>
      <c r="E482" s="12">
        <v>1</v>
      </c>
    </row>
    <row r="483" spans="1:5" x14ac:dyDescent="0.25">
      <c r="A483" s="20" t="s">
        <v>4023</v>
      </c>
      <c r="B483" s="12">
        <v>1</v>
      </c>
      <c r="C483" s="12"/>
      <c r="D483" s="12"/>
      <c r="E483" s="12">
        <v>1</v>
      </c>
    </row>
    <row r="484" spans="1:5" x14ac:dyDescent="0.25">
      <c r="A484" s="20" t="s">
        <v>2891</v>
      </c>
      <c r="B484" s="12">
        <v>1</v>
      </c>
      <c r="C484" s="12"/>
      <c r="D484" s="12"/>
      <c r="E484" s="12">
        <v>1</v>
      </c>
    </row>
    <row r="485" spans="1:5" x14ac:dyDescent="0.25">
      <c r="A485" s="20" t="s">
        <v>2907</v>
      </c>
      <c r="B485" s="12">
        <v>1</v>
      </c>
      <c r="C485" s="12"/>
      <c r="D485" s="12"/>
      <c r="E485" s="12">
        <v>1</v>
      </c>
    </row>
    <row r="486" spans="1:5" x14ac:dyDescent="0.25">
      <c r="A486" s="20" t="s">
        <v>4090</v>
      </c>
      <c r="B486" s="12">
        <v>1</v>
      </c>
      <c r="C486" s="12"/>
      <c r="D486" s="12"/>
      <c r="E486" s="12">
        <v>1</v>
      </c>
    </row>
    <row r="487" spans="1:5" x14ac:dyDescent="0.25">
      <c r="A487" s="20" t="s">
        <v>3677</v>
      </c>
      <c r="B487" s="12"/>
      <c r="C487" s="12"/>
      <c r="D487" s="12">
        <v>1</v>
      </c>
      <c r="E487" s="12">
        <v>1</v>
      </c>
    </row>
    <row r="488" spans="1:5" x14ac:dyDescent="0.25">
      <c r="A488" s="20" t="s">
        <v>3430</v>
      </c>
      <c r="B488" s="12"/>
      <c r="C488" s="12"/>
      <c r="D488" s="12">
        <v>1</v>
      </c>
      <c r="E488" s="12">
        <v>1</v>
      </c>
    </row>
    <row r="489" spans="1:5" x14ac:dyDescent="0.25">
      <c r="A489" s="20" t="s">
        <v>3551</v>
      </c>
      <c r="B489" s="12"/>
      <c r="C489" s="12"/>
      <c r="D489" s="12">
        <v>1</v>
      </c>
      <c r="E489" s="12">
        <v>1</v>
      </c>
    </row>
    <row r="490" spans="1:5" x14ac:dyDescent="0.25">
      <c r="A490" s="20" t="s">
        <v>3218</v>
      </c>
      <c r="B490" s="12"/>
      <c r="C490" s="12"/>
      <c r="D490" s="12">
        <v>1</v>
      </c>
      <c r="E490" s="12">
        <v>1</v>
      </c>
    </row>
    <row r="491" spans="1:5" x14ac:dyDescent="0.25">
      <c r="A491" s="20" t="s">
        <v>4091</v>
      </c>
      <c r="B491" s="12">
        <v>1</v>
      </c>
      <c r="C491" s="12"/>
      <c r="D491" s="12"/>
      <c r="E491" s="12">
        <v>1</v>
      </c>
    </row>
    <row r="492" spans="1:5" x14ac:dyDescent="0.25">
      <c r="A492" s="20" t="s">
        <v>3397</v>
      </c>
      <c r="B492" s="12"/>
      <c r="C492" s="12"/>
      <c r="D492" s="12">
        <v>1</v>
      </c>
      <c r="E492" s="12">
        <v>1</v>
      </c>
    </row>
    <row r="493" spans="1:5" x14ac:dyDescent="0.25">
      <c r="A493" s="20" t="s">
        <v>2857</v>
      </c>
      <c r="B493" s="12">
        <v>1</v>
      </c>
      <c r="C493" s="12"/>
      <c r="D493" s="12"/>
      <c r="E493" s="12">
        <v>1</v>
      </c>
    </row>
    <row r="494" spans="1:5" x14ac:dyDescent="0.25">
      <c r="A494" s="20" t="s">
        <v>2872</v>
      </c>
      <c r="B494" s="12">
        <v>1</v>
      </c>
      <c r="C494" s="12"/>
      <c r="D494" s="12"/>
      <c r="E494" s="12">
        <v>1</v>
      </c>
    </row>
    <row r="495" spans="1:5" x14ac:dyDescent="0.25">
      <c r="A495" s="20" t="s">
        <v>3431</v>
      </c>
      <c r="B495" s="12"/>
      <c r="C495" s="12"/>
      <c r="D495" s="12">
        <v>1</v>
      </c>
      <c r="E495" s="12">
        <v>1</v>
      </c>
    </row>
    <row r="496" spans="1:5" x14ac:dyDescent="0.25">
      <c r="A496" s="20" t="s">
        <v>3448</v>
      </c>
      <c r="B496" s="12"/>
      <c r="C496" s="12"/>
      <c r="D496" s="12">
        <v>1</v>
      </c>
      <c r="E496" s="12">
        <v>1</v>
      </c>
    </row>
    <row r="497" spans="1:5" x14ac:dyDescent="0.25">
      <c r="A497" s="20" t="s">
        <v>3316</v>
      </c>
      <c r="B497" s="12"/>
      <c r="C497" s="12"/>
      <c r="D497" s="12">
        <v>1</v>
      </c>
      <c r="E497" s="12">
        <v>1</v>
      </c>
    </row>
    <row r="498" spans="1:5" x14ac:dyDescent="0.25">
      <c r="A498" s="20" t="s">
        <v>4004</v>
      </c>
      <c r="B498" s="12">
        <v>1</v>
      </c>
      <c r="C498" s="12"/>
      <c r="D498" s="12"/>
      <c r="E498" s="12">
        <v>1</v>
      </c>
    </row>
    <row r="499" spans="1:5" x14ac:dyDescent="0.25">
      <c r="A499" s="20" t="s">
        <v>3266</v>
      </c>
      <c r="B499" s="12"/>
      <c r="C499" s="12"/>
      <c r="D499" s="12">
        <v>2</v>
      </c>
      <c r="E499" s="12">
        <v>2</v>
      </c>
    </row>
    <row r="500" spans="1:5" x14ac:dyDescent="0.25">
      <c r="A500" s="20" t="s">
        <v>2860</v>
      </c>
      <c r="B500" s="12">
        <v>1</v>
      </c>
      <c r="C500" s="12"/>
      <c r="D500" s="12"/>
      <c r="E500" s="12">
        <v>1</v>
      </c>
    </row>
    <row r="501" spans="1:5" x14ac:dyDescent="0.25">
      <c r="A501" s="20" t="s">
        <v>3483</v>
      </c>
      <c r="B501" s="12"/>
      <c r="C501" s="12"/>
      <c r="D501" s="12">
        <v>1</v>
      </c>
      <c r="E501" s="12">
        <v>1</v>
      </c>
    </row>
    <row r="502" spans="1:5" x14ac:dyDescent="0.25">
      <c r="A502" s="20" t="s">
        <v>3844</v>
      </c>
      <c r="B502" s="12">
        <v>1</v>
      </c>
      <c r="C502" s="12"/>
      <c r="D502" s="12"/>
      <c r="E502" s="12">
        <v>1</v>
      </c>
    </row>
    <row r="503" spans="1:5" x14ac:dyDescent="0.25">
      <c r="A503" s="20" t="s">
        <v>3891</v>
      </c>
      <c r="B503" s="12">
        <v>1</v>
      </c>
      <c r="C503" s="12"/>
      <c r="D503" s="12"/>
      <c r="E503" s="12">
        <v>1</v>
      </c>
    </row>
    <row r="504" spans="1:5" x14ac:dyDescent="0.25">
      <c r="A504" s="20" t="s">
        <v>3423</v>
      </c>
      <c r="B504" s="12"/>
      <c r="C504" s="12"/>
      <c r="D504" s="12">
        <v>1</v>
      </c>
      <c r="E504" s="12">
        <v>1</v>
      </c>
    </row>
    <row r="505" spans="1:5" x14ac:dyDescent="0.25">
      <c r="A505" s="20" t="s">
        <v>3522</v>
      </c>
      <c r="B505" s="12"/>
      <c r="C505" s="12"/>
      <c r="D505" s="12">
        <v>1</v>
      </c>
      <c r="E505" s="12">
        <v>1</v>
      </c>
    </row>
    <row r="506" spans="1:5" x14ac:dyDescent="0.25">
      <c r="A506" s="20" t="s">
        <v>2819</v>
      </c>
      <c r="B506" s="12"/>
      <c r="C506" s="12"/>
      <c r="D506" s="12">
        <v>1</v>
      </c>
      <c r="E506" s="12">
        <v>1</v>
      </c>
    </row>
    <row r="507" spans="1:5" x14ac:dyDescent="0.25">
      <c r="A507" s="20" t="s">
        <v>3362</v>
      </c>
      <c r="B507" s="12"/>
      <c r="C507" s="12"/>
      <c r="D507" s="12">
        <v>1</v>
      </c>
      <c r="E507" s="12">
        <v>1</v>
      </c>
    </row>
    <row r="508" spans="1:5" x14ac:dyDescent="0.25">
      <c r="A508" s="20" t="s">
        <v>3999</v>
      </c>
      <c r="B508" s="12">
        <v>1</v>
      </c>
      <c r="C508" s="12"/>
      <c r="D508" s="12"/>
      <c r="E508" s="12">
        <v>1</v>
      </c>
    </row>
    <row r="509" spans="1:5" x14ac:dyDescent="0.25">
      <c r="A509" s="20" t="s">
        <v>3320</v>
      </c>
      <c r="B509" s="12"/>
      <c r="C509" s="12"/>
      <c r="D509" s="12">
        <v>1</v>
      </c>
      <c r="E509" s="12">
        <v>1</v>
      </c>
    </row>
    <row r="510" spans="1:5" x14ac:dyDescent="0.25">
      <c r="A510" s="20" t="s">
        <v>3718</v>
      </c>
      <c r="B510" s="12"/>
      <c r="C510" s="12"/>
      <c r="D510" s="12">
        <v>1</v>
      </c>
      <c r="E510" s="12">
        <v>1</v>
      </c>
    </row>
    <row r="511" spans="1:5" x14ac:dyDescent="0.25">
      <c r="A511" s="20" t="s">
        <v>3497</v>
      </c>
      <c r="B511" s="12"/>
      <c r="C511" s="12"/>
      <c r="D511" s="12">
        <v>1</v>
      </c>
      <c r="E511" s="12">
        <v>1</v>
      </c>
    </row>
    <row r="512" spans="1:5" x14ac:dyDescent="0.25">
      <c r="A512" s="20" t="s">
        <v>3961</v>
      </c>
      <c r="B512" s="12">
        <v>1</v>
      </c>
      <c r="C512" s="12"/>
      <c r="D512" s="12"/>
      <c r="E512" s="12">
        <v>1</v>
      </c>
    </row>
    <row r="513" spans="1:5" x14ac:dyDescent="0.25">
      <c r="A513" s="20" t="s">
        <v>3129</v>
      </c>
      <c r="B513" s="12"/>
      <c r="C513" s="12">
        <v>1</v>
      </c>
      <c r="D513" s="12"/>
      <c r="E513" s="12">
        <v>1</v>
      </c>
    </row>
    <row r="514" spans="1:5" x14ac:dyDescent="0.25">
      <c r="A514" s="20" t="s">
        <v>3842</v>
      </c>
      <c r="B514" s="12">
        <v>1</v>
      </c>
      <c r="C514" s="12"/>
      <c r="D514" s="12"/>
      <c r="E514" s="12">
        <v>1</v>
      </c>
    </row>
    <row r="515" spans="1:5" x14ac:dyDescent="0.25">
      <c r="A515" s="20" t="s">
        <v>3727</v>
      </c>
      <c r="B515" s="12">
        <v>1</v>
      </c>
      <c r="C515" s="12"/>
      <c r="D515" s="12"/>
      <c r="E515" s="12">
        <v>1</v>
      </c>
    </row>
    <row r="516" spans="1:5" x14ac:dyDescent="0.25">
      <c r="A516" s="20" t="s">
        <v>3553</v>
      </c>
      <c r="B516" s="12"/>
      <c r="C516" s="12"/>
      <c r="D516" s="12">
        <v>1</v>
      </c>
      <c r="E516" s="12">
        <v>1</v>
      </c>
    </row>
    <row r="517" spans="1:5" x14ac:dyDescent="0.25">
      <c r="A517" s="20" t="s">
        <v>3300</v>
      </c>
      <c r="B517" s="12"/>
      <c r="C517" s="12"/>
      <c r="D517" s="12">
        <v>1</v>
      </c>
      <c r="E517" s="12">
        <v>1</v>
      </c>
    </row>
    <row r="518" spans="1:5" x14ac:dyDescent="0.25">
      <c r="A518" s="20" t="s">
        <v>3326</v>
      </c>
      <c r="B518" s="12"/>
      <c r="C518" s="12"/>
      <c r="D518" s="12">
        <v>1</v>
      </c>
      <c r="E518" s="12">
        <v>1</v>
      </c>
    </row>
    <row r="519" spans="1:5" x14ac:dyDescent="0.25">
      <c r="A519" s="20" t="s">
        <v>3477</v>
      </c>
      <c r="B519" s="12">
        <v>1</v>
      </c>
      <c r="C519" s="12"/>
      <c r="D519" s="12">
        <v>1</v>
      </c>
      <c r="E519" s="12">
        <v>2</v>
      </c>
    </row>
    <row r="520" spans="1:5" x14ac:dyDescent="0.25">
      <c r="A520" s="20" t="s">
        <v>3348</v>
      </c>
      <c r="B520" s="12"/>
      <c r="C520" s="12"/>
      <c r="D520" s="12">
        <v>1</v>
      </c>
      <c r="E520" s="12">
        <v>1</v>
      </c>
    </row>
    <row r="521" spans="1:5" x14ac:dyDescent="0.25">
      <c r="A521" s="20" t="s">
        <v>3130</v>
      </c>
      <c r="B521" s="12"/>
      <c r="C521" s="12">
        <v>1</v>
      </c>
      <c r="D521" s="12"/>
      <c r="E521" s="12">
        <v>1</v>
      </c>
    </row>
    <row r="522" spans="1:5" x14ac:dyDescent="0.25">
      <c r="A522" s="20" t="s">
        <v>4097</v>
      </c>
      <c r="B522" s="12">
        <v>1</v>
      </c>
      <c r="C522" s="12"/>
      <c r="D522" s="12"/>
      <c r="E522" s="12">
        <v>1</v>
      </c>
    </row>
    <row r="523" spans="1:5" x14ac:dyDescent="0.25">
      <c r="A523" s="20" t="s">
        <v>3313</v>
      </c>
      <c r="B523" s="12"/>
      <c r="C523" s="12"/>
      <c r="D523" s="12">
        <v>1</v>
      </c>
      <c r="E523" s="12">
        <v>1</v>
      </c>
    </row>
    <row r="524" spans="1:5" x14ac:dyDescent="0.25">
      <c r="A524" s="20" t="s">
        <v>3173</v>
      </c>
      <c r="B524" s="12"/>
      <c r="C524" s="12"/>
      <c r="D524" s="12">
        <v>1</v>
      </c>
      <c r="E524" s="12">
        <v>1</v>
      </c>
    </row>
    <row r="525" spans="1:5" x14ac:dyDescent="0.25">
      <c r="A525" s="20" t="s">
        <v>3672</v>
      </c>
      <c r="B525" s="12"/>
      <c r="C525" s="12"/>
      <c r="D525" s="12">
        <v>1</v>
      </c>
      <c r="E525" s="12">
        <v>1</v>
      </c>
    </row>
    <row r="526" spans="1:5" x14ac:dyDescent="0.25">
      <c r="A526" s="20" t="s">
        <v>4012</v>
      </c>
      <c r="B526" s="12">
        <v>1</v>
      </c>
      <c r="C526" s="12"/>
      <c r="D526" s="12"/>
      <c r="E526" s="12">
        <v>1</v>
      </c>
    </row>
    <row r="527" spans="1:5" x14ac:dyDescent="0.25">
      <c r="A527" s="20" t="s">
        <v>3587</v>
      </c>
      <c r="B527" s="12"/>
      <c r="C527" s="12"/>
      <c r="D527" s="12">
        <v>1</v>
      </c>
      <c r="E527" s="12">
        <v>1</v>
      </c>
    </row>
    <row r="528" spans="1:5" x14ac:dyDescent="0.25">
      <c r="A528" s="20" t="s">
        <v>4038</v>
      </c>
      <c r="B528" s="12">
        <v>1</v>
      </c>
      <c r="C528" s="12"/>
      <c r="D528" s="12"/>
      <c r="E528" s="12">
        <v>1</v>
      </c>
    </row>
    <row r="529" spans="1:5" x14ac:dyDescent="0.25">
      <c r="A529" s="20" t="s">
        <v>2826</v>
      </c>
      <c r="B529" s="12"/>
      <c r="C529" s="12"/>
      <c r="D529" s="12">
        <v>1</v>
      </c>
      <c r="E529" s="12">
        <v>1</v>
      </c>
    </row>
    <row r="530" spans="1:5" x14ac:dyDescent="0.25">
      <c r="A530" s="20" t="s">
        <v>3485</v>
      </c>
      <c r="B530" s="12"/>
      <c r="C530" s="12"/>
      <c r="D530" s="12">
        <v>1</v>
      </c>
      <c r="E530" s="12">
        <v>1</v>
      </c>
    </row>
    <row r="531" spans="1:5" x14ac:dyDescent="0.25">
      <c r="A531" s="20" t="s">
        <v>3323</v>
      </c>
      <c r="B531" s="12"/>
      <c r="C531" s="12"/>
      <c r="D531" s="12">
        <v>1</v>
      </c>
      <c r="E531" s="12">
        <v>1</v>
      </c>
    </row>
    <row r="532" spans="1:5" x14ac:dyDescent="0.25">
      <c r="A532" s="20" t="s">
        <v>3722</v>
      </c>
      <c r="B532" s="12"/>
      <c r="C532" s="12"/>
      <c r="D532" s="12">
        <v>1</v>
      </c>
      <c r="E532" s="12">
        <v>1</v>
      </c>
    </row>
    <row r="533" spans="1:5" x14ac:dyDescent="0.25">
      <c r="A533" s="20" t="s">
        <v>3908</v>
      </c>
      <c r="B533" s="12">
        <v>1</v>
      </c>
      <c r="C533" s="12"/>
      <c r="D533" s="12"/>
      <c r="E533" s="12">
        <v>1</v>
      </c>
    </row>
    <row r="534" spans="1:5" x14ac:dyDescent="0.25">
      <c r="A534" s="20" t="s">
        <v>4010</v>
      </c>
      <c r="B534" s="12">
        <v>1</v>
      </c>
      <c r="C534" s="12"/>
      <c r="D534" s="12"/>
      <c r="E534" s="12">
        <v>1</v>
      </c>
    </row>
    <row r="535" spans="1:5" x14ac:dyDescent="0.25">
      <c r="A535" s="20" t="s">
        <v>3394</v>
      </c>
      <c r="B535" s="12"/>
      <c r="C535" s="12"/>
      <c r="D535" s="12">
        <v>1</v>
      </c>
      <c r="E535" s="12">
        <v>1</v>
      </c>
    </row>
    <row r="536" spans="1:5" x14ac:dyDescent="0.25">
      <c r="A536" s="20" t="s">
        <v>1296</v>
      </c>
      <c r="B536" s="12"/>
      <c r="C536" s="12"/>
      <c r="D536" s="12">
        <v>1</v>
      </c>
      <c r="E536" s="12">
        <v>1</v>
      </c>
    </row>
    <row r="537" spans="1:5" x14ac:dyDescent="0.25">
      <c r="A537" s="20" t="s">
        <v>3252</v>
      </c>
      <c r="B537" s="12"/>
      <c r="C537" s="12"/>
      <c r="D537" s="12">
        <v>1</v>
      </c>
      <c r="E537" s="12">
        <v>1</v>
      </c>
    </row>
    <row r="538" spans="1:5" x14ac:dyDescent="0.25">
      <c r="A538" s="20" t="s">
        <v>3571</v>
      </c>
      <c r="B538" s="12"/>
      <c r="C538" s="12"/>
      <c r="D538" s="12">
        <v>1</v>
      </c>
      <c r="E538" s="12">
        <v>1</v>
      </c>
    </row>
    <row r="539" spans="1:5" x14ac:dyDescent="0.25">
      <c r="A539" s="20" t="s">
        <v>3365</v>
      </c>
      <c r="B539" s="12"/>
      <c r="C539" s="12"/>
      <c r="D539" s="12">
        <v>1</v>
      </c>
      <c r="E539" s="12">
        <v>1</v>
      </c>
    </row>
    <row r="540" spans="1:5" x14ac:dyDescent="0.25">
      <c r="A540" s="20" t="s">
        <v>3403</v>
      </c>
      <c r="B540" s="12"/>
      <c r="C540" s="12"/>
      <c r="D540" s="12">
        <v>1</v>
      </c>
      <c r="E540" s="12">
        <v>1</v>
      </c>
    </row>
    <row r="541" spans="1:5" x14ac:dyDescent="0.25">
      <c r="A541" s="20" t="s">
        <v>3972</v>
      </c>
      <c r="B541" s="12">
        <v>1</v>
      </c>
      <c r="C541" s="12"/>
      <c r="D541" s="12"/>
      <c r="E541" s="12">
        <v>1</v>
      </c>
    </row>
    <row r="542" spans="1:5" x14ac:dyDescent="0.25">
      <c r="A542" s="20" t="s">
        <v>3549</v>
      </c>
      <c r="B542" s="12"/>
      <c r="C542" s="12"/>
      <c r="D542" s="12">
        <v>1</v>
      </c>
      <c r="E542" s="12">
        <v>1</v>
      </c>
    </row>
    <row r="543" spans="1:5" x14ac:dyDescent="0.25">
      <c r="A543" s="20" t="s">
        <v>3537</v>
      </c>
      <c r="B543" s="12"/>
      <c r="C543" s="12"/>
      <c r="D543" s="12">
        <v>1</v>
      </c>
      <c r="E543" s="12">
        <v>1</v>
      </c>
    </row>
    <row r="544" spans="1:5" x14ac:dyDescent="0.25">
      <c r="A544" s="20" t="s">
        <v>3963</v>
      </c>
      <c r="B544" s="12">
        <v>1</v>
      </c>
      <c r="C544" s="12"/>
      <c r="D544" s="12"/>
      <c r="E544" s="12">
        <v>1</v>
      </c>
    </row>
    <row r="545" spans="1:5" x14ac:dyDescent="0.25">
      <c r="A545" s="20" t="s">
        <v>3688</v>
      </c>
      <c r="B545" s="12"/>
      <c r="C545" s="12"/>
      <c r="D545" s="12">
        <v>1</v>
      </c>
      <c r="E545" s="12">
        <v>1</v>
      </c>
    </row>
    <row r="546" spans="1:5" x14ac:dyDescent="0.25">
      <c r="A546" s="20" t="s">
        <v>3646</v>
      </c>
      <c r="B546" s="12"/>
      <c r="C546" s="12"/>
      <c r="D546" s="12">
        <v>1</v>
      </c>
      <c r="E546" s="12">
        <v>1</v>
      </c>
    </row>
    <row r="547" spans="1:5" x14ac:dyDescent="0.25">
      <c r="A547" s="20" t="s">
        <v>4058</v>
      </c>
      <c r="B547" s="12">
        <v>1</v>
      </c>
      <c r="C547" s="12"/>
      <c r="D547" s="12"/>
      <c r="E547" s="12">
        <v>1</v>
      </c>
    </row>
    <row r="548" spans="1:5" x14ac:dyDescent="0.25">
      <c r="A548" s="20" t="s">
        <v>3213</v>
      </c>
      <c r="B548" s="12"/>
      <c r="C548" s="12"/>
      <c r="D548" s="12">
        <v>1</v>
      </c>
      <c r="E548" s="12">
        <v>1</v>
      </c>
    </row>
    <row r="549" spans="1:5" x14ac:dyDescent="0.25">
      <c r="A549" s="20" t="s">
        <v>3932</v>
      </c>
      <c r="B549" s="12">
        <v>1</v>
      </c>
      <c r="C549" s="12"/>
      <c r="D549" s="12"/>
      <c r="E549" s="12">
        <v>1</v>
      </c>
    </row>
    <row r="550" spans="1:5" x14ac:dyDescent="0.25">
      <c r="A550" s="20" t="s">
        <v>3655</v>
      </c>
      <c r="B550" s="12"/>
      <c r="C550" s="12"/>
      <c r="D550" s="12">
        <v>1</v>
      </c>
      <c r="E550" s="12">
        <v>1</v>
      </c>
    </row>
    <row r="551" spans="1:5" x14ac:dyDescent="0.25">
      <c r="A551" s="20" t="s">
        <v>3920</v>
      </c>
      <c r="B551" s="12">
        <v>1</v>
      </c>
      <c r="C551" s="12"/>
      <c r="D551" s="12"/>
      <c r="E551" s="12">
        <v>1</v>
      </c>
    </row>
    <row r="552" spans="1:5" x14ac:dyDescent="0.25">
      <c r="A552" s="20" t="s">
        <v>2820</v>
      </c>
      <c r="B552" s="12"/>
      <c r="C552" s="12"/>
      <c r="D552" s="12">
        <v>1</v>
      </c>
      <c r="E552" s="12">
        <v>1</v>
      </c>
    </row>
    <row r="553" spans="1:5" x14ac:dyDescent="0.25">
      <c r="A553" s="20" t="s">
        <v>3705</v>
      </c>
      <c r="B553" s="12"/>
      <c r="C553" s="12"/>
      <c r="D553" s="12">
        <v>1</v>
      </c>
      <c r="E553" s="12">
        <v>1</v>
      </c>
    </row>
    <row r="554" spans="1:5" x14ac:dyDescent="0.25">
      <c r="A554" s="20" t="s">
        <v>537</v>
      </c>
      <c r="B554" s="12"/>
      <c r="C554" s="12"/>
      <c r="D554" s="12">
        <v>1</v>
      </c>
      <c r="E554" s="12">
        <v>1</v>
      </c>
    </row>
    <row r="555" spans="1:5" x14ac:dyDescent="0.25">
      <c r="A555" s="20" t="s">
        <v>2829</v>
      </c>
      <c r="B555" s="12"/>
      <c r="C555" s="12"/>
      <c r="D555" s="12">
        <v>1</v>
      </c>
      <c r="E555" s="12">
        <v>1</v>
      </c>
    </row>
    <row r="556" spans="1:5" x14ac:dyDescent="0.25">
      <c r="A556" s="20" t="s">
        <v>2821</v>
      </c>
      <c r="B556" s="12"/>
      <c r="C556" s="12"/>
      <c r="D556" s="12">
        <v>1</v>
      </c>
      <c r="E556" s="12">
        <v>1</v>
      </c>
    </row>
    <row r="557" spans="1:5" x14ac:dyDescent="0.25">
      <c r="A557" s="20" t="s">
        <v>3297</v>
      </c>
      <c r="B557" s="12"/>
      <c r="C557" s="12"/>
      <c r="D557" s="12">
        <v>1</v>
      </c>
      <c r="E557" s="12">
        <v>1</v>
      </c>
    </row>
    <row r="558" spans="1:5" x14ac:dyDescent="0.25">
      <c r="A558" s="20" t="s">
        <v>3843</v>
      </c>
      <c r="B558" s="12">
        <v>1</v>
      </c>
      <c r="C558" s="12"/>
      <c r="D558" s="12"/>
      <c r="E558" s="12">
        <v>1</v>
      </c>
    </row>
    <row r="559" spans="1:5" x14ac:dyDescent="0.25">
      <c r="A559" s="20" t="s">
        <v>3890</v>
      </c>
      <c r="B559" s="12">
        <v>1</v>
      </c>
      <c r="C559" s="12"/>
      <c r="D559" s="12"/>
      <c r="E559" s="12">
        <v>1</v>
      </c>
    </row>
    <row r="560" spans="1:5" x14ac:dyDescent="0.25">
      <c r="A560" s="20" t="s">
        <v>2830</v>
      </c>
      <c r="B560" s="12"/>
      <c r="C560" s="12"/>
      <c r="D560" s="12">
        <v>1</v>
      </c>
      <c r="E560" s="12">
        <v>1</v>
      </c>
    </row>
    <row r="561" spans="1:5" x14ac:dyDescent="0.25">
      <c r="A561" s="20" t="s">
        <v>3662</v>
      </c>
      <c r="B561" s="12"/>
      <c r="C561" s="12"/>
      <c r="D561" s="12">
        <v>1</v>
      </c>
      <c r="E561" s="12">
        <v>1</v>
      </c>
    </row>
    <row r="562" spans="1:5" x14ac:dyDescent="0.25">
      <c r="A562" s="20" t="s">
        <v>3958</v>
      </c>
      <c r="B562" s="12">
        <v>1</v>
      </c>
      <c r="C562" s="12"/>
      <c r="D562" s="12"/>
      <c r="E562" s="12">
        <v>1</v>
      </c>
    </row>
    <row r="563" spans="1:5" x14ac:dyDescent="0.25">
      <c r="A563" s="20" t="s">
        <v>3420</v>
      </c>
      <c r="B563" s="12"/>
      <c r="C563" s="12"/>
      <c r="D563" s="12">
        <v>1</v>
      </c>
      <c r="E563" s="12">
        <v>1</v>
      </c>
    </row>
    <row r="564" spans="1:5" x14ac:dyDescent="0.25">
      <c r="A564" s="20" t="s">
        <v>4025</v>
      </c>
      <c r="B564" s="12">
        <v>1</v>
      </c>
      <c r="C564" s="12"/>
      <c r="D564" s="12"/>
      <c r="E564" s="12">
        <v>1</v>
      </c>
    </row>
    <row r="565" spans="1:5" x14ac:dyDescent="0.25">
      <c r="A565" s="20" t="s">
        <v>3533</v>
      </c>
      <c r="B565" s="12"/>
      <c r="C565" s="12"/>
      <c r="D565" s="12">
        <v>1</v>
      </c>
      <c r="E565" s="12">
        <v>1</v>
      </c>
    </row>
    <row r="566" spans="1:5" x14ac:dyDescent="0.25">
      <c r="A566" s="20" t="s">
        <v>1290</v>
      </c>
      <c r="B566" s="12"/>
      <c r="C566" s="12"/>
      <c r="D566" s="12">
        <v>1</v>
      </c>
      <c r="E566" s="12">
        <v>1</v>
      </c>
    </row>
    <row r="567" spans="1:5" x14ac:dyDescent="0.25">
      <c r="A567" s="20" t="s">
        <v>2906</v>
      </c>
      <c r="B567" s="12">
        <v>1</v>
      </c>
      <c r="C567" s="12"/>
      <c r="D567" s="12"/>
      <c r="E567" s="12">
        <v>1</v>
      </c>
    </row>
    <row r="568" spans="1:5" x14ac:dyDescent="0.25">
      <c r="A568" s="20" t="s">
        <v>4039</v>
      </c>
      <c r="B568" s="12">
        <v>1</v>
      </c>
      <c r="C568" s="12"/>
      <c r="D568" s="12"/>
      <c r="E568" s="12">
        <v>1</v>
      </c>
    </row>
    <row r="569" spans="1:5" x14ac:dyDescent="0.25">
      <c r="A569" s="20" t="s">
        <v>3282</v>
      </c>
      <c r="B569" s="12"/>
      <c r="C569" s="12"/>
      <c r="D569" s="12">
        <v>1</v>
      </c>
      <c r="E569" s="12">
        <v>1</v>
      </c>
    </row>
    <row r="570" spans="1:5" x14ac:dyDescent="0.25">
      <c r="A570" s="20" t="s">
        <v>3492</v>
      </c>
      <c r="B570" s="12"/>
      <c r="C570" s="12"/>
      <c r="D570" s="12">
        <v>1</v>
      </c>
      <c r="E570" s="12">
        <v>1</v>
      </c>
    </row>
    <row r="571" spans="1:5" x14ac:dyDescent="0.25">
      <c r="A571" s="20" t="s">
        <v>3987</v>
      </c>
      <c r="B571" s="12">
        <v>1</v>
      </c>
      <c r="C571" s="12"/>
      <c r="D571" s="12"/>
      <c r="E571" s="12">
        <v>1</v>
      </c>
    </row>
    <row r="572" spans="1:5" x14ac:dyDescent="0.25">
      <c r="A572" s="20" t="s">
        <v>3352</v>
      </c>
      <c r="B572" s="12"/>
      <c r="C572" s="12"/>
      <c r="D572" s="12">
        <v>1</v>
      </c>
      <c r="E572" s="12">
        <v>1</v>
      </c>
    </row>
    <row r="573" spans="1:5" x14ac:dyDescent="0.25">
      <c r="A573" s="20" t="s">
        <v>3158</v>
      </c>
      <c r="B573" s="12"/>
      <c r="C573" s="12"/>
      <c r="D573" s="12">
        <v>1</v>
      </c>
      <c r="E573" s="12">
        <v>1</v>
      </c>
    </row>
    <row r="574" spans="1:5" x14ac:dyDescent="0.25">
      <c r="A574" s="20" t="s">
        <v>4046</v>
      </c>
      <c r="B574" s="12">
        <v>1</v>
      </c>
      <c r="C574" s="12"/>
      <c r="D574" s="12"/>
      <c r="E574" s="12">
        <v>1</v>
      </c>
    </row>
    <row r="575" spans="1:5" x14ac:dyDescent="0.25">
      <c r="A575" s="20" t="s">
        <v>3187</v>
      </c>
      <c r="B575" s="12"/>
      <c r="C575" s="12"/>
      <c r="D575" s="12">
        <v>1</v>
      </c>
      <c r="E575" s="12">
        <v>1</v>
      </c>
    </row>
    <row r="576" spans="1:5" x14ac:dyDescent="0.25">
      <c r="A576" s="20" t="s">
        <v>4068</v>
      </c>
      <c r="B576" s="12">
        <v>1</v>
      </c>
      <c r="C576" s="12"/>
      <c r="D576" s="12"/>
      <c r="E576" s="12">
        <v>1</v>
      </c>
    </row>
    <row r="577" spans="1:5" x14ac:dyDescent="0.25">
      <c r="A577" s="20" t="s">
        <v>3294</v>
      </c>
      <c r="B577" s="12"/>
      <c r="C577" s="12"/>
      <c r="D577" s="12">
        <v>1</v>
      </c>
      <c r="E577" s="12">
        <v>1</v>
      </c>
    </row>
    <row r="578" spans="1:5" x14ac:dyDescent="0.25">
      <c r="A578" s="20" t="s">
        <v>3481</v>
      </c>
      <c r="B578" s="12"/>
      <c r="C578" s="12"/>
      <c r="D578" s="12">
        <v>1</v>
      </c>
      <c r="E578" s="12">
        <v>1</v>
      </c>
    </row>
    <row r="579" spans="1:5" x14ac:dyDescent="0.25">
      <c r="A579" s="20" t="s">
        <v>528</v>
      </c>
      <c r="B579" s="12"/>
      <c r="C579" s="12"/>
      <c r="D579" s="12">
        <v>1</v>
      </c>
      <c r="E579" s="12">
        <v>1</v>
      </c>
    </row>
    <row r="580" spans="1:5" x14ac:dyDescent="0.25">
      <c r="A580" s="20" t="s">
        <v>3451</v>
      </c>
      <c r="B580" s="12"/>
      <c r="C580" s="12"/>
      <c r="D580" s="12">
        <v>1</v>
      </c>
      <c r="E580" s="12">
        <v>1</v>
      </c>
    </row>
    <row r="581" spans="1:5" x14ac:dyDescent="0.25">
      <c r="A581" s="20" t="s">
        <v>2797</v>
      </c>
      <c r="B581" s="12"/>
      <c r="C581" s="12"/>
      <c r="D581" s="12">
        <v>1</v>
      </c>
      <c r="E581" s="12">
        <v>1</v>
      </c>
    </row>
    <row r="582" spans="1:5" x14ac:dyDescent="0.25">
      <c r="A582" s="20" t="s">
        <v>2963</v>
      </c>
      <c r="B582" s="12"/>
      <c r="C582" s="12"/>
      <c r="D582" s="12">
        <v>1</v>
      </c>
      <c r="E582" s="12">
        <v>1</v>
      </c>
    </row>
    <row r="583" spans="1:5" x14ac:dyDescent="0.25">
      <c r="A583" s="20" t="s">
        <v>3615</v>
      </c>
      <c r="B583" s="12"/>
      <c r="C583" s="12"/>
      <c r="D583" s="12">
        <v>1</v>
      </c>
      <c r="E583" s="12">
        <v>1</v>
      </c>
    </row>
    <row r="584" spans="1:5" x14ac:dyDescent="0.25">
      <c r="A584" s="20" t="s">
        <v>3625</v>
      </c>
      <c r="B584" s="12"/>
      <c r="C584" s="12"/>
      <c r="D584" s="12">
        <v>1</v>
      </c>
      <c r="E584" s="12">
        <v>1</v>
      </c>
    </row>
    <row r="585" spans="1:5" x14ac:dyDescent="0.25">
      <c r="A585" s="20" t="s">
        <v>3357</v>
      </c>
      <c r="B585" s="12"/>
      <c r="C585" s="12"/>
      <c r="D585" s="12">
        <v>1</v>
      </c>
      <c r="E585" s="12">
        <v>1</v>
      </c>
    </row>
    <row r="586" spans="1:5" x14ac:dyDescent="0.25">
      <c r="A586" s="20" t="s">
        <v>3366</v>
      </c>
      <c r="B586" s="12"/>
      <c r="C586" s="12"/>
      <c r="D586" s="12">
        <v>1</v>
      </c>
      <c r="E586" s="12">
        <v>1</v>
      </c>
    </row>
    <row r="587" spans="1:5" x14ac:dyDescent="0.25">
      <c r="A587" s="20" t="s">
        <v>3738</v>
      </c>
      <c r="B587" s="12">
        <v>1</v>
      </c>
      <c r="C587" s="12"/>
      <c r="D587" s="12"/>
      <c r="E587" s="12">
        <v>1</v>
      </c>
    </row>
    <row r="588" spans="1:5" x14ac:dyDescent="0.25">
      <c r="A588" s="20" t="s">
        <v>3247</v>
      </c>
      <c r="B588" s="12"/>
      <c r="C588" s="12"/>
      <c r="D588" s="12">
        <v>1</v>
      </c>
      <c r="E588" s="12">
        <v>1</v>
      </c>
    </row>
    <row r="589" spans="1:5" x14ac:dyDescent="0.25">
      <c r="A589" s="20" t="s">
        <v>3267</v>
      </c>
      <c r="B589" s="12"/>
      <c r="C589" s="12"/>
      <c r="D589" s="12">
        <v>1</v>
      </c>
      <c r="E589" s="12">
        <v>1</v>
      </c>
    </row>
    <row r="590" spans="1:5" x14ac:dyDescent="0.25">
      <c r="A590" s="20" t="s">
        <v>2787</v>
      </c>
      <c r="B590" s="12"/>
      <c r="C590" s="12"/>
      <c r="D590" s="12">
        <v>1</v>
      </c>
      <c r="E590" s="12">
        <v>1</v>
      </c>
    </row>
    <row r="591" spans="1:5" x14ac:dyDescent="0.25">
      <c r="A591" s="20" t="s">
        <v>3274</v>
      </c>
      <c r="B591" s="12"/>
      <c r="C591" s="12"/>
      <c r="D591" s="12">
        <v>1</v>
      </c>
      <c r="E591" s="12">
        <v>1</v>
      </c>
    </row>
    <row r="592" spans="1:5" x14ac:dyDescent="0.25">
      <c r="A592" s="20" t="s">
        <v>4069</v>
      </c>
      <c r="B592" s="12">
        <v>1</v>
      </c>
      <c r="C592" s="12"/>
      <c r="D592" s="12"/>
      <c r="E592" s="12">
        <v>1</v>
      </c>
    </row>
    <row r="593" spans="1:5" x14ac:dyDescent="0.25">
      <c r="A593" s="20" t="s">
        <v>3138</v>
      </c>
      <c r="B593" s="12"/>
      <c r="C593" s="12">
        <v>1</v>
      </c>
      <c r="D593" s="12"/>
      <c r="E593" s="12">
        <v>1</v>
      </c>
    </row>
    <row r="594" spans="1:5" x14ac:dyDescent="0.25">
      <c r="A594" s="20" t="s">
        <v>3888</v>
      </c>
      <c r="B594" s="12">
        <v>1</v>
      </c>
      <c r="C594" s="12"/>
      <c r="D594" s="12"/>
      <c r="E594" s="12">
        <v>1</v>
      </c>
    </row>
    <row r="595" spans="1:5" x14ac:dyDescent="0.25">
      <c r="A595" s="20" t="s">
        <v>3172</v>
      </c>
      <c r="B595" s="12"/>
      <c r="C595" s="12"/>
      <c r="D595" s="12">
        <v>1</v>
      </c>
      <c r="E595" s="12">
        <v>1</v>
      </c>
    </row>
    <row r="596" spans="1:5" x14ac:dyDescent="0.25">
      <c r="A596" s="20" t="s">
        <v>3899</v>
      </c>
      <c r="B596" s="12">
        <v>1</v>
      </c>
      <c r="C596" s="12"/>
      <c r="D596" s="12"/>
      <c r="E596" s="12">
        <v>1</v>
      </c>
    </row>
    <row r="597" spans="1:5" x14ac:dyDescent="0.25">
      <c r="A597" s="20" t="s">
        <v>3521</v>
      </c>
      <c r="B597" s="12"/>
      <c r="C597" s="12"/>
      <c r="D597" s="12">
        <v>1</v>
      </c>
      <c r="E597" s="12">
        <v>1</v>
      </c>
    </row>
    <row r="598" spans="1:5" x14ac:dyDescent="0.25">
      <c r="A598" s="20" t="s">
        <v>3256</v>
      </c>
      <c r="B598" s="12"/>
      <c r="C598" s="12"/>
      <c r="D598" s="12">
        <v>1</v>
      </c>
      <c r="E598" s="12">
        <v>1</v>
      </c>
    </row>
    <row r="599" spans="1:5" x14ac:dyDescent="0.25">
      <c r="A599" s="20" t="s">
        <v>3535</v>
      </c>
      <c r="B599" s="12"/>
      <c r="C599" s="12"/>
      <c r="D599" s="12">
        <v>1</v>
      </c>
      <c r="E599" s="12">
        <v>1</v>
      </c>
    </row>
    <row r="600" spans="1:5" x14ac:dyDescent="0.25">
      <c r="A600" s="20" t="s">
        <v>3599</v>
      </c>
      <c r="B600" s="12"/>
      <c r="C600" s="12"/>
      <c r="D600" s="12">
        <v>1</v>
      </c>
      <c r="E600" s="12">
        <v>1</v>
      </c>
    </row>
    <row r="601" spans="1:5" x14ac:dyDescent="0.25">
      <c r="A601" s="20" t="s">
        <v>3452</v>
      </c>
      <c r="B601" s="12"/>
      <c r="C601" s="12"/>
      <c r="D601" s="12">
        <v>1</v>
      </c>
      <c r="E601" s="12">
        <v>1</v>
      </c>
    </row>
    <row r="602" spans="1:5" x14ac:dyDescent="0.25">
      <c r="A602" s="20" t="s">
        <v>3413</v>
      </c>
      <c r="B602" s="12"/>
      <c r="C602" s="12"/>
      <c r="D602" s="12">
        <v>1</v>
      </c>
      <c r="E602" s="12">
        <v>1</v>
      </c>
    </row>
    <row r="603" spans="1:5" x14ac:dyDescent="0.25">
      <c r="A603" s="20" t="s">
        <v>3476</v>
      </c>
      <c r="B603" s="12"/>
      <c r="C603" s="12"/>
      <c r="D603" s="12">
        <v>1</v>
      </c>
      <c r="E603" s="12">
        <v>1</v>
      </c>
    </row>
    <row r="604" spans="1:5" x14ac:dyDescent="0.25">
      <c r="A604" s="20" t="s">
        <v>2828</v>
      </c>
      <c r="B604" s="12"/>
      <c r="C604" s="12"/>
      <c r="D604" s="12">
        <v>1</v>
      </c>
      <c r="E604" s="12">
        <v>1</v>
      </c>
    </row>
    <row r="605" spans="1:5" x14ac:dyDescent="0.25">
      <c r="A605" s="20" t="s">
        <v>3702</v>
      </c>
      <c r="B605" s="12"/>
      <c r="C605" s="12"/>
      <c r="D605" s="12">
        <v>1</v>
      </c>
      <c r="E605" s="12">
        <v>1</v>
      </c>
    </row>
    <row r="606" spans="1:5" x14ac:dyDescent="0.25">
      <c r="A606" s="20" t="s">
        <v>4100</v>
      </c>
      <c r="B606" s="12">
        <v>1</v>
      </c>
      <c r="C606" s="12"/>
      <c r="D606" s="12"/>
      <c r="E606" s="12">
        <v>1</v>
      </c>
    </row>
    <row r="607" spans="1:5" x14ac:dyDescent="0.25">
      <c r="A607" s="20" t="s">
        <v>3367</v>
      </c>
      <c r="B607" s="12"/>
      <c r="C607" s="12"/>
      <c r="D607" s="12">
        <v>1</v>
      </c>
      <c r="E607" s="12">
        <v>1</v>
      </c>
    </row>
    <row r="608" spans="1:5" x14ac:dyDescent="0.25">
      <c r="A608" s="20" t="s">
        <v>3607</v>
      </c>
      <c r="B608" s="12"/>
      <c r="C608" s="12"/>
      <c r="D608" s="12">
        <v>1</v>
      </c>
      <c r="E608" s="12">
        <v>1</v>
      </c>
    </row>
    <row r="609" spans="1:5" x14ac:dyDescent="0.25">
      <c r="A609" s="20" t="s">
        <v>4047</v>
      </c>
      <c r="B609" s="12">
        <v>1</v>
      </c>
      <c r="C609" s="12"/>
      <c r="D609" s="12"/>
      <c r="E609" s="12">
        <v>1</v>
      </c>
    </row>
    <row r="610" spans="1:5" x14ac:dyDescent="0.25">
      <c r="A610" s="20" t="s">
        <v>3726</v>
      </c>
      <c r="B610" s="12">
        <v>1</v>
      </c>
      <c r="C610" s="12"/>
      <c r="D610" s="12"/>
      <c r="E610" s="12">
        <v>1</v>
      </c>
    </row>
    <row r="611" spans="1:5" x14ac:dyDescent="0.25">
      <c r="A611" s="20" t="s">
        <v>2838</v>
      </c>
      <c r="B611" s="12"/>
      <c r="C611" s="12"/>
      <c r="D611" s="12">
        <v>1</v>
      </c>
      <c r="E611" s="12">
        <v>1</v>
      </c>
    </row>
    <row r="612" spans="1:5" x14ac:dyDescent="0.25">
      <c r="A612" s="20" t="s">
        <v>2808</v>
      </c>
      <c r="B612" s="12"/>
      <c r="C612" s="12"/>
      <c r="D612" s="12">
        <v>1</v>
      </c>
      <c r="E612" s="12">
        <v>1</v>
      </c>
    </row>
    <row r="613" spans="1:5" x14ac:dyDescent="0.25">
      <c r="A613" s="20" t="s">
        <v>3500</v>
      </c>
      <c r="B613" s="12"/>
      <c r="C613" s="12"/>
      <c r="D613" s="12">
        <v>1</v>
      </c>
      <c r="E613" s="12">
        <v>1</v>
      </c>
    </row>
    <row r="614" spans="1:5" x14ac:dyDescent="0.25">
      <c r="A614" s="20" t="s">
        <v>3600</v>
      </c>
      <c r="B614" s="12"/>
      <c r="C614" s="12"/>
      <c r="D614" s="12">
        <v>1</v>
      </c>
      <c r="E614" s="12">
        <v>1</v>
      </c>
    </row>
    <row r="615" spans="1:5" x14ac:dyDescent="0.25">
      <c r="A615" s="20" t="s">
        <v>2976</v>
      </c>
      <c r="B615" s="12"/>
      <c r="C615" s="12"/>
      <c r="D615" s="12">
        <v>1</v>
      </c>
      <c r="E615" s="12">
        <v>1</v>
      </c>
    </row>
    <row r="616" spans="1:5" x14ac:dyDescent="0.25">
      <c r="A616" s="20" t="s">
        <v>3508</v>
      </c>
      <c r="B616" s="12"/>
      <c r="C616" s="12"/>
      <c r="D616" s="12">
        <v>1</v>
      </c>
      <c r="E616" s="12">
        <v>1</v>
      </c>
    </row>
    <row r="617" spans="1:5" x14ac:dyDescent="0.25">
      <c r="A617" s="20" t="s">
        <v>3331</v>
      </c>
      <c r="B617" s="12"/>
      <c r="C617" s="12"/>
      <c r="D617" s="12">
        <v>1</v>
      </c>
      <c r="E617" s="12">
        <v>1</v>
      </c>
    </row>
    <row r="618" spans="1:5" x14ac:dyDescent="0.25">
      <c r="A618" s="20" t="s">
        <v>3356</v>
      </c>
      <c r="B618" s="12"/>
      <c r="C618" s="12"/>
      <c r="D618" s="12">
        <v>1</v>
      </c>
      <c r="E618" s="12">
        <v>1</v>
      </c>
    </row>
    <row r="619" spans="1:5" x14ac:dyDescent="0.25">
      <c r="A619" s="20" t="s">
        <v>3990</v>
      </c>
      <c r="B619" s="12">
        <v>2</v>
      </c>
      <c r="C619" s="12"/>
      <c r="D619" s="12"/>
      <c r="E619" s="12">
        <v>2</v>
      </c>
    </row>
    <row r="620" spans="1:5" x14ac:dyDescent="0.25">
      <c r="A620" s="20" t="s">
        <v>3445</v>
      </c>
      <c r="B620" s="12"/>
      <c r="C620" s="12"/>
      <c r="D620" s="12">
        <v>1</v>
      </c>
      <c r="E620" s="12">
        <v>1</v>
      </c>
    </row>
    <row r="621" spans="1:5" x14ac:dyDescent="0.25">
      <c r="A621" s="20" t="s">
        <v>3885</v>
      </c>
      <c r="B621" s="12">
        <v>1</v>
      </c>
      <c r="C621" s="12"/>
      <c r="D621" s="12"/>
      <c r="E621" s="12">
        <v>1</v>
      </c>
    </row>
    <row r="622" spans="1:5" x14ac:dyDescent="0.25">
      <c r="A622" s="20" t="s">
        <v>3936</v>
      </c>
      <c r="B622" s="12">
        <v>1</v>
      </c>
      <c r="C622" s="12"/>
      <c r="D622" s="12"/>
      <c r="E622" s="12">
        <v>1</v>
      </c>
    </row>
    <row r="623" spans="1:5" x14ac:dyDescent="0.25">
      <c r="A623" s="20" t="s">
        <v>3583</v>
      </c>
      <c r="B623" s="12"/>
      <c r="C623" s="12"/>
      <c r="D623" s="12">
        <v>1</v>
      </c>
      <c r="E623" s="12">
        <v>1</v>
      </c>
    </row>
    <row r="624" spans="1:5" x14ac:dyDescent="0.25">
      <c r="A624" s="20" t="s">
        <v>3359</v>
      </c>
      <c r="B624" s="12"/>
      <c r="C624" s="12"/>
      <c r="D624" s="12">
        <v>1</v>
      </c>
      <c r="E624" s="12">
        <v>1</v>
      </c>
    </row>
    <row r="625" spans="1:5" x14ac:dyDescent="0.25">
      <c r="A625" s="20" t="s">
        <v>2803</v>
      </c>
      <c r="B625" s="12"/>
      <c r="C625" s="12"/>
      <c r="D625" s="12">
        <v>1</v>
      </c>
      <c r="E625" s="12">
        <v>1</v>
      </c>
    </row>
    <row r="626" spans="1:5" x14ac:dyDescent="0.25">
      <c r="A626" s="20" t="s">
        <v>3240</v>
      </c>
      <c r="B626" s="12"/>
      <c r="C626" s="12"/>
      <c r="D626" s="12">
        <v>1</v>
      </c>
      <c r="E626" s="12">
        <v>1</v>
      </c>
    </row>
    <row r="627" spans="1:5" x14ac:dyDescent="0.25">
      <c r="A627" s="20" t="s">
        <v>3262</v>
      </c>
      <c r="B627" s="12"/>
      <c r="C627" s="12"/>
      <c r="D627" s="12">
        <v>1</v>
      </c>
      <c r="E627" s="12">
        <v>1</v>
      </c>
    </row>
    <row r="628" spans="1:5" x14ac:dyDescent="0.25">
      <c r="A628" s="20" t="s">
        <v>4064</v>
      </c>
      <c r="B628" s="12">
        <v>1</v>
      </c>
      <c r="C628" s="12"/>
      <c r="D628" s="12"/>
      <c r="E628" s="12">
        <v>1</v>
      </c>
    </row>
    <row r="629" spans="1:5" x14ac:dyDescent="0.25">
      <c r="A629" s="20" t="s">
        <v>4057</v>
      </c>
      <c r="B629" s="12">
        <v>1</v>
      </c>
      <c r="C629" s="12"/>
      <c r="D629" s="12"/>
      <c r="E629" s="12">
        <v>1</v>
      </c>
    </row>
    <row r="630" spans="1:5" x14ac:dyDescent="0.25">
      <c r="A630" s="20" t="s">
        <v>4075</v>
      </c>
      <c r="B630" s="12">
        <v>1</v>
      </c>
      <c r="C630" s="12"/>
      <c r="D630" s="12"/>
      <c r="E630" s="12">
        <v>1</v>
      </c>
    </row>
    <row r="631" spans="1:5" x14ac:dyDescent="0.25">
      <c r="A631" s="20" t="s">
        <v>3598</v>
      </c>
      <c r="B631" s="12"/>
      <c r="C631" s="12"/>
      <c r="D631" s="12">
        <v>1</v>
      </c>
      <c r="E631" s="12">
        <v>1</v>
      </c>
    </row>
    <row r="632" spans="1:5" x14ac:dyDescent="0.25">
      <c r="A632" s="20" t="s">
        <v>3519</v>
      </c>
      <c r="B632" s="12"/>
      <c r="C632" s="12"/>
      <c r="D632" s="12">
        <v>1</v>
      </c>
      <c r="E632" s="12">
        <v>1</v>
      </c>
    </row>
    <row r="633" spans="1:5" x14ac:dyDescent="0.25">
      <c r="A633" s="20" t="s">
        <v>3666</v>
      </c>
      <c r="B633" s="12"/>
      <c r="C633" s="12"/>
      <c r="D633" s="12">
        <v>1</v>
      </c>
      <c r="E633" s="12">
        <v>1</v>
      </c>
    </row>
    <row r="634" spans="1:5" x14ac:dyDescent="0.25">
      <c r="A634" s="20" t="s">
        <v>3719</v>
      </c>
      <c r="B634" s="12"/>
      <c r="C634" s="12"/>
      <c r="D634" s="12">
        <v>1</v>
      </c>
      <c r="E634" s="12">
        <v>1</v>
      </c>
    </row>
    <row r="635" spans="1:5" x14ac:dyDescent="0.25">
      <c r="A635" s="20" t="s">
        <v>3467</v>
      </c>
      <c r="B635" s="12"/>
      <c r="C635" s="12"/>
      <c r="D635" s="12">
        <v>1</v>
      </c>
      <c r="E635" s="12">
        <v>1</v>
      </c>
    </row>
    <row r="636" spans="1:5" x14ac:dyDescent="0.25">
      <c r="A636" s="20" t="s">
        <v>2964</v>
      </c>
      <c r="B636" s="12"/>
      <c r="C636" s="12"/>
      <c r="D636" s="12">
        <v>1</v>
      </c>
      <c r="E636" s="12">
        <v>1</v>
      </c>
    </row>
    <row r="637" spans="1:5" x14ac:dyDescent="0.25">
      <c r="A637" s="20" t="s">
        <v>3715</v>
      </c>
      <c r="B637" s="12"/>
      <c r="C637" s="12"/>
      <c r="D637" s="12">
        <v>1</v>
      </c>
      <c r="E637" s="12">
        <v>1</v>
      </c>
    </row>
    <row r="638" spans="1:5" x14ac:dyDescent="0.25">
      <c r="A638" s="20" t="s">
        <v>3459</v>
      </c>
      <c r="B638" s="12"/>
      <c r="C638" s="12"/>
      <c r="D638" s="12">
        <v>1</v>
      </c>
      <c r="E638" s="12">
        <v>1</v>
      </c>
    </row>
    <row r="639" spans="1:5" x14ac:dyDescent="0.25">
      <c r="A639" s="20" t="s">
        <v>3440</v>
      </c>
      <c r="B639" s="12"/>
      <c r="C639" s="12"/>
      <c r="D639" s="12">
        <v>1</v>
      </c>
      <c r="E639" s="12">
        <v>1</v>
      </c>
    </row>
    <row r="640" spans="1:5" x14ac:dyDescent="0.25">
      <c r="A640" s="20" t="s">
        <v>1297</v>
      </c>
      <c r="B640" s="12"/>
      <c r="C640" s="12"/>
      <c r="D640" s="12">
        <v>1</v>
      </c>
      <c r="E640" s="12">
        <v>1</v>
      </c>
    </row>
    <row r="641" spans="1:5" x14ac:dyDescent="0.25">
      <c r="A641" s="20" t="s">
        <v>3973</v>
      </c>
      <c r="B641" s="12">
        <v>1</v>
      </c>
      <c r="C641" s="12"/>
      <c r="D641" s="12"/>
      <c r="E641" s="12">
        <v>1</v>
      </c>
    </row>
    <row r="642" spans="1:5" x14ac:dyDescent="0.25">
      <c r="A642" s="20" t="s">
        <v>3896</v>
      </c>
      <c r="B642" s="12">
        <v>1</v>
      </c>
      <c r="C642" s="12"/>
      <c r="D642" s="12"/>
      <c r="E642" s="12">
        <v>1</v>
      </c>
    </row>
    <row r="643" spans="1:5" x14ac:dyDescent="0.25">
      <c r="A643" s="20" t="s">
        <v>3395</v>
      </c>
      <c r="B643" s="12"/>
      <c r="C643" s="12"/>
      <c r="D643" s="12">
        <v>1</v>
      </c>
      <c r="E643" s="12">
        <v>1</v>
      </c>
    </row>
    <row r="644" spans="1:5" x14ac:dyDescent="0.25">
      <c r="A644" s="20" t="s">
        <v>3686</v>
      </c>
      <c r="B644" s="12"/>
      <c r="C644" s="12"/>
      <c r="D644" s="12">
        <v>1</v>
      </c>
      <c r="E644" s="12">
        <v>1</v>
      </c>
    </row>
    <row r="645" spans="1:5" x14ac:dyDescent="0.25">
      <c r="A645" s="20" t="s">
        <v>2811</v>
      </c>
      <c r="B645" s="12"/>
      <c r="C645" s="12"/>
      <c r="D645" s="12">
        <v>1</v>
      </c>
      <c r="E645" s="12">
        <v>1</v>
      </c>
    </row>
    <row r="646" spans="1:5" x14ac:dyDescent="0.25">
      <c r="A646" s="20" t="s">
        <v>3442</v>
      </c>
      <c r="B646" s="12"/>
      <c r="C646" s="12"/>
      <c r="D646" s="12">
        <v>1</v>
      </c>
      <c r="E646" s="12">
        <v>1</v>
      </c>
    </row>
    <row r="647" spans="1:5" x14ac:dyDescent="0.25">
      <c r="A647" s="20" t="s">
        <v>3858</v>
      </c>
      <c r="B647" s="12">
        <v>1</v>
      </c>
      <c r="C647" s="12"/>
      <c r="D647" s="12"/>
      <c r="E647" s="12">
        <v>1</v>
      </c>
    </row>
    <row r="648" spans="1:5" x14ac:dyDescent="0.25">
      <c r="A648" s="20" t="s">
        <v>3656</v>
      </c>
      <c r="B648" s="12"/>
      <c r="C648" s="12"/>
      <c r="D648" s="12">
        <v>1</v>
      </c>
      <c r="E648" s="12">
        <v>1</v>
      </c>
    </row>
    <row r="649" spans="1:5" x14ac:dyDescent="0.25">
      <c r="A649" s="20" t="s">
        <v>3581</v>
      </c>
      <c r="B649" s="12"/>
      <c r="C649" s="12"/>
      <c r="D649" s="12">
        <v>1</v>
      </c>
      <c r="E649" s="12">
        <v>1</v>
      </c>
    </row>
    <row r="650" spans="1:5" x14ac:dyDescent="0.25">
      <c r="A650" s="20" t="s">
        <v>3700</v>
      </c>
      <c r="B650" s="12"/>
      <c r="C650" s="12"/>
      <c r="D650" s="12">
        <v>1</v>
      </c>
      <c r="E650" s="12">
        <v>1</v>
      </c>
    </row>
    <row r="651" spans="1:5" x14ac:dyDescent="0.25">
      <c r="A651" s="20" t="s">
        <v>3475</v>
      </c>
      <c r="B651" s="12"/>
      <c r="C651" s="12"/>
      <c r="D651" s="12">
        <v>1</v>
      </c>
      <c r="E651" s="12">
        <v>1</v>
      </c>
    </row>
    <row r="652" spans="1:5" x14ac:dyDescent="0.25">
      <c r="A652" s="20" t="s">
        <v>4107</v>
      </c>
      <c r="B652" s="12">
        <v>1</v>
      </c>
      <c r="C652" s="12"/>
      <c r="D652" s="12"/>
      <c r="E652" s="12">
        <v>1</v>
      </c>
    </row>
    <row r="653" spans="1:5" x14ac:dyDescent="0.25">
      <c r="A653" s="20" t="s">
        <v>3315</v>
      </c>
      <c r="B653" s="12"/>
      <c r="C653" s="12"/>
      <c r="D653" s="12">
        <v>1</v>
      </c>
      <c r="E653" s="12">
        <v>1</v>
      </c>
    </row>
    <row r="654" spans="1:5" x14ac:dyDescent="0.25">
      <c r="A654" s="20" t="s">
        <v>3601</v>
      </c>
      <c r="B654" s="12"/>
      <c r="C654" s="12"/>
      <c r="D654" s="12">
        <v>1</v>
      </c>
      <c r="E654" s="12">
        <v>1</v>
      </c>
    </row>
    <row r="655" spans="1:5" x14ac:dyDescent="0.25">
      <c r="A655" s="20" t="s">
        <v>3370</v>
      </c>
      <c r="B655" s="12"/>
      <c r="C655" s="12"/>
      <c r="D655" s="12">
        <v>1</v>
      </c>
      <c r="E655" s="12">
        <v>1</v>
      </c>
    </row>
    <row r="656" spans="1:5" x14ac:dyDescent="0.25">
      <c r="A656" s="20" t="s">
        <v>2893</v>
      </c>
      <c r="B656" s="12">
        <v>1</v>
      </c>
      <c r="C656" s="12"/>
      <c r="D656" s="12"/>
      <c r="E656" s="12">
        <v>1</v>
      </c>
    </row>
    <row r="657" spans="1:5" x14ac:dyDescent="0.25">
      <c r="A657" s="20" t="s">
        <v>3140</v>
      </c>
      <c r="B657" s="12"/>
      <c r="C657" s="12">
        <v>1</v>
      </c>
      <c r="D657" s="12"/>
      <c r="E657" s="12">
        <v>1</v>
      </c>
    </row>
    <row r="658" spans="1:5" x14ac:dyDescent="0.25">
      <c r="A658" s="20" t="s">
        <v>3234</v>
      </c>
      <c r="B658" s="12"/>
      <c r="C658" s="12"/>
      <c r="D658" s="12">
        <v>1</v>
      </c>
      <c r="E658" s="12">
        <v>1</v>
      </c>
    </row>
    <row r="659" spans="1:5" x14ac:dyDescent="0.25">
      <c r="A659" s="20" t="s">
        <v>3495</v>
      </c>
      <c r="B659" s="12"/>
      <c r="C659" s="12"/>
      <c r="D659" s="12">
        <v>1</v>
      </c>
      <c r="E659" s="12">
        <v>1</v>
      </c>
    </row>
    <row r="660" spans="1:5" x14ac:dyDescent="0.25">
      <c r="A660" s="20" t="s">
        <v>3826</v>
      </c>
      <c r="B660" s="12"/>
      <c r="C660" s="12"/>
      <c r="D660" s="12">
        <v>1</v>
      </c>
      <c r="E660" s="12">
        <v>1</v>
      </c>
    </row>
    <row r="661" spans="1:5" x14ac:dyDescent="0.25">
      <c r="A661" s="20" t="s">
        <v>3312</v>
      </c>
      <c r="B661" s="12"/>
      <c r="C661" s="12"/>
      <c r="D661" s="12">
        <v>1</v>
      </c>
      <c r="E661" s="12">
        <v>1</v>
      </c>
    </row>
    <row r="662" spans="1:5" x14ac:dyDescent="0.25">
      <c r="A662" s="20" t="s">
        <v>3137</v>
      </c>
      <c r="B662" s="12"/>
      <c r="C662" s="12">
        <v>1</v>
      </c>
      <c r="D662" s="12"/>
      <c r="E662" s="12">
        <v>1</v>
      </c>
    </row>
    <row r="663" spans="1:5" x14ac:dyDescent="0.25">
      <c r="A663" s="20" t="s">
        <v>3301</v>
      </c>
      <c r="B663" s="12"/>
      <c r="C663" s="12"/>
      <c r="D663" s="12">
        <v>1</v>
      </c>
      <c r="E663" s="12">
        <v>1</v>
      </c>
    </row>
    <row r="664" spans="1:5" x14ac:dyDescent="0.25">
      <c r="A664" s="20" t="s">
        <v>2875</v>
      </c>
      <c r="B664" s="12">
        <v>1</v>
      </c>
      <c r="C664" s="12"/>
      <c r="D664" s="12"/>
      <c r="E664" s="12">
        <v>1</v>
      </c>
    </row>
    <row r="665" spans="1:5" x14ac:dyDescent="0.25">
      <c r="A665" s="20" t="s">
        <v>3849</v>
      </c>
      <c r="B665" s="12">
        <v>1</v>
      </c>
      <c r="C665" s="12"/>
      <c r="D665" s="12"/>
      <c r="E665" s="12">
        <v>1</v>
      </c>
    </row>
    <row r="666" spans="1:5" x14ac:dyDescent="0.25">
      <c r="A666" s="20" t="s">
        <v>3507</v>
      </c>
      <c r="B666" s="12"/>
      <c r="C666" s="12"/>
      <c r="D666" s="12">
        <v>1</v>
      </c>
      <c r="E666" s="12">
        <v>1</v>
      </c>
    </row>
    <row r="667" spans="1:5" x14ac:dyDescent="0.25">
      <c r="A667" s="20" t="s">
        <v>3807</v>
      </c>
      <c r="B667" s="12"/>
      <c r="C667" s="12"/>
      <c r="D667" s="12">
        <v>1</v>
      </c>
      <c r="E667" s="12">
        <v>1</v>
      </c>
    </row>
    <row r="668" spans="1:5" x14ac:dyDescent="0.25">
      <c r="A668" s="20" t="s">
        <v>3176</v>
      </c>
      <c r="B668" s="12"/>
      <c r="C668" s="12"/>
      <c r="D668" s="12">
        <v>1</v>
      </c>
      <c r="E668" s="12">
        <v>1</v>
      </c>
    </row>
    <row r="669" spans="1:5" x14ac:dyDescent="0.25">
      <c r="A669" s="20" t="s">
        <v>3914</v>
      </c>
      <c r="B669" s="12">
        <v>1</v>
      </c>
      <c r="C669" s="12"/>
      <c r="D669" s="12"/>
      <c r="E669" s="12">
        <v>1</v>
      </c>
    </row>
    <row r="670" spans="1:5" x14ac:dyDescent="0.25">
      <c r="A670" s="20" t="s">
        <v>2850</v>
      </c>
      <c r="B670" s="12">
        <v>1</v>
      </c>
      <c r="C670" s="12"/>
      <c r="D670" s="12"/>
      <c r="E670" s="12">
        <v>1</v>
      </c>
    </row>
    <row r="671" spans="1:5" x14ac:dyDescent="0.25">
      <c r="A671" s="20" t="s">
        <v>3977</v>
      </c>
      <c r="B671" s="12">
        <v>1</v>
      </c>
      <c r="C671" s="12"/>
      <c r="D671" s="12"/>
      <c r="E671" s="12">
        <v>1</v>
      </c>
    </row>
    <row r="672" spans="1:5" x14ac:dyDescent="0.25">
      <c r="A672" s="20" t="s">
        <v>3318</v>
      </c>
      <c r="B672" s="12"/>
      <c r="C672" s="12"/>
      <c r="D672" s="12">
        <v>1</v>
      </c>
      <c r="E672" s="12">
        <v>1</v>
      </c>
    </row>
    <row r="673" spans="1:5" x14ac:dyDescent="0.25">
      <c r="A673" s="20" t="s">
        <v>3377</v>
      </c>
      <c r="B673" s="12"/>
      <c r="C673" s="12"/>
      <c r="D673" s="12">
        <v>1</v>
      </c>
      <c r="E673" s="12">
        <v>1</v>
      </c>
    </row>
    <row r="674" spans="1:5" x14ac:dyDescent="0.25">
      <c r="A674" s="20" t="s">
        <v>3245</v>
      </c>
      <c r="B674" s="12"/>
      <c r="C674" s="12"/>
      <c r="D674" s="12">
        <v>1</v>
      </c>
      <c r="E674" s="12">
        <v>1</v>
      </c>
    </row>
    <row r="675" spans="1:5" x14ac:dyDescent="0.25">
      <c r="A675" s="20" t="s">
        <v>3419</v>
      </c>
      <c r="B675" s="12"/>
      <c r="C675" s="12"/>
      <c r="D675" s="12">
        <v>1</v>
      </c>
      <c r="E675" s="12">
        <v>1</v>
      </c>
    </row>
    <row r="676" spans="1:5" x14ac:dyDescent="0.25">
      <c r="A676" s="20" t="s">
        <v>3667</v>
      </c>
      <c r="B676" s="12"/>
      <c r="C676" s="12"/>
      <c r="D676" s="12">
        <v>1</v>
      </c>
      <c r="E676" s="12">
        <v>1</v>
      </c>
    </row>
    <row r="677" spans="1:5" x14ac:dyDescent="0.25">
      <c r="A677" s="20" t="s">
        <v>3827</v>
      </c>
      <c r="B677" s="12"/>
      <c r="C677" s="12"/>
      <c r="D677" s="12">
        <v>1</v>
      </c>
      <c r="E677" s="12">
        <v>1</v>
      </c>
    </row>
    <row r="678" spans="1:5" x14ac:dyDescent="0.25">
      <c r="A678" s="20" t="s">
        <v>3864</v>
      </c>
      <c r="B678" s="12">
        <v>1</v>
      </c>
      <c r="C678" s="12"/>
      <c r="D678" s="12"/>
      <c r="E678" s="12">
        <v>1</v>
      </c>
    </row>
    <row r="679" spans="1:5" x14ac:dyDescent="0.25">
      <c r="A679" s="20" t="s">
        <v>4103</v>
      </c>
      <c r="B679" s="12">
        <v>1</v>
      </c>
      <c r="C679" s="12"/>
      <c r="D679" s="12"/>
      <c r="E679" s="12">
        <v>1</v>
      </c>
    </row>
    <row r="680" spans="1:5" x14ac:dyDescent="0.25">
      <c r="A680" s="20" t="s">
        <v>3699</v>
      </c>
      <c r="B680" s="12"/>
      <c r="C680" s="12"/>
      <c r="D680" s="12">
        <v>1</v>
      </c>
      <c r="E680" s="12">
        <v>1</v>
      </c>
    </row>
    <row r="681" spans="1:5" x14ac:dyDescent="0.25">
      <c r="A681" s="20" t="s">
        <v>3809</v>
      </c>
      <c r="B681" s="12"/>
      <c r="C681" s="12"/>
      <c r="D681" s="12">
        <v>1</v>
      </c>
      <c r="E681" s="12">
        <v>1</v>
      </c>
    </row>
    <row r="682" spans="1:5" x14ac:dyDescent="0.25">
      <c r="A682" s="20" t="s">
        <v>2920</v>
      </c>
      <c r="B682" s="12">
        <v>1</v>
      </c>
      <c r="C682" s="12"/>
      <c r="D682" s="12"/>
      <c r="E682" s="12">
        <v>1</v>
      </c>
    </row>
    <row r="683" spans="1:5" x14ac:dyDescent="0.25">
      <c r="A683" s="20" t="s">
        <v>3271</v>
      </c>
      <c r="B683" s="12"/>
      <c r="C683" s="12"/>
      <c r="D683" s="12">
        <v>1</v>
      </c>
      <c r="E683" s="12">
        <v>1</v>
      </c>
    </row>
    <row r="684" spans="1:5" x14ac:dyDescent="0.25">
      <c r="A684" s="20" t="s">
        <v>3829</v>
      </c>
      <c r="B684" s="12"/>
      <c r="C684" s="12"/>
      <c r="D684" s="12">
        <v>1</v>
      </c>
      <c r="E684" s="12">
        <v>1</v>
      </c>
    </row>
    <row r="685" spans="1:5" x14ac:dyDescent="0.25">
      <c r="A685" s="20" t="s">
        <v>3917</v>
      </c>
      <c r="B685" s="12">
        <v>1</v>
      </c>
      <c r="C685" s="12"/>
      <c r="D685" s="12"/>
      <c r="E685" s="12">
        <v>1</v>
      </c>
    </row>
    <row r="686" spans="1:5" x14ac:dyDescent="0.25">
      <c r="A686" s="20" t="s">
        <v>2840</v>
      </c>
      <c r="B686" s="12"/>
      <c r="C686" s="12"/>
      <c r="D686" s="12">
        <v>1</v>
      </c>
      <c r="E686" s="12">
        <v>1</v>
      </c>
    </row>
    <row r="687" spans="1:5" x14ac:dyDescent="0.25">
      <c r="A687" s="20" t="s">
        <v>3965</v>
      </c>
      <c r="B687" s="12">
        <v>1</v>
      </c>
      <c r="C687" s="12"/>
      <c r="D687" s="12"/>
      <c r="E687" s="12">
        <v>1</v>
      </c>
    </row>
    <row r="688" spans="1:5" x14ac:dyDescent="0.25">
      <c r="A688" s="20" t="s">
        <v>2967</v>
      </c>
      <c r="B688" s="12"/>
      <c r="C688" s="12"/>
      <c r="D688" s="12">
        <v>1</v>
      </c>
      <c r="E688" s="12">
        <v>1</v>
      </c>
    </row>
    <row r="689" spans="1:5" x14ac:dyDescent="0.25">
      <c r="A689" s="20" t="s">
        <v>3474</v>
      </c>
      <c r="B689" s="12"/>
      <c r="C689" s="12"/>
      <c r="D689" s="12">
        <v>1</v>
      </c>
      <c r="E689" s="12">
        <v>1</v>
      </c>
    </row>
    <row r="690" spans="1:5" x14ac:dyDescent="0.25">
      <c r="A690" s="20" t="s">
        <v>3261</v>
      </c>
      <c r="B690" s="12"/>
      <c r="C690" s="12"/>
      <c r="D690" s="12">
        <v>1</v>
      </c>
      <c r="E690" s="12">
        <v>1</v>
      </c>
    </row>
    <row r="691" spans="1:5" x14ac:dyDescent="0.25">
      <c r="A691" s="20" t="s">
        <v>3347</v>
      </c>
      <c r="B691" s="12"/>
      <c r="C691" s="12"/>
      <c r="D691" s="12">
        <v>1</v>
      </c>
      <c r="E691" s="12">
        <v>1</v>
      </c>
    </row>
    <row r="692" spans="1:5" x14ac:dyDescent="0.25">
      <c r="A692" s="20" t="s">
        <v>3404</v>
      </c>
      <c r="B692" s="12"/>
      <c r="C692" s="12"/>
      <c r="D692" s="12">
        <v>1</v>
      </c>
      <c r="E692" s="12">
        <v>1</v>
      </c>
    </row>
    <row r="693" spans="1:5" x14ac:dyDescent="0.25">
      <c r="A693" s="20" t="s">
        <v>3659</v>
      </c>
      <c r="B693" s="12"/>
      <c r="C693" s="12"/>
      <c r="D693" s="12">
        <v>1</v>
      </c>
      <c r="E693" s="12">
        <v>1</v>
      </c>
    </row>
    <row r="694" spans="1:5" x14ac:dyDescent="0.25">
      <c r="A694" s="20" t="s">
        <v>1293</v>
      </c>
      <c r="B694" s="12"/>
      <c r="C694" s="12"/>
      <c r="D694" s="12">
        <v>1</v>
      </c>
      <c r="E694" s="12">
        <v>1</v>
      </c>
    </row>
    <row r="695" spans="1:5" x14ac:dyDescent="0.25">
      <c r="A695" s="20" t="s">
        <v>3504</v>
      </c>
      <c r="B695" s="12"/>
      <c r="C695" s="12"/>
      <c r="D695" s="12">
        <v>1</v>
      </c>
      <c r="E695" s="12">
        <v>1</v>
      </c>
    </row>
    <row r="696" spans="1:5" x14ac:dyDescent="0.25">
      <c r="A696" s="20" t="s">
        <v>2832</v>
      </c>
      <c r="B696" s="12"/>
      <c r="C696" s="12"/>
      <c r="D696" s="12">
        <v>1</v>
      </c>
      <c r="E696" s="12">
        <v>1</v>
      </c>
    </row>
    <row r="697" spans="1:5" x14ac:dyDescent="0.25">
      <c r="A697" s="20" t="s">
        <v>4054</v>
      </c>
      <c r="B697" s="12">
        <v>1</v>
      </c>
      <c r="C697" s="12"/>
      <c r="D697" s="12"/>
      <c r="E697" s="12">
        <v>1</v>
      </c>
    </row>
    <row r="698" spans="1:5" x14ac:dyDescent="0.25">
      <c r="A698" s="20" t="s">
        <v>3613</v>
      </c>
      <c r="B698" s="12"/>
      <c r="C698" s="12"/>
      <c r="D698" s="12">
        <v>1</v>
      </c>
      <c r="E698" s="12">
        <v>1</v>
      </c>
    </row>
    <row r="699" spans="1:5" x14ac:dyDescent="0.25">
      <c r="A699" s="20" t="s">
        <v>2823</v>
      </c>
      <c r="B699" s="12"/>
      <c r="C699" s="12"/>
      <c r="D699" s="12">
        <v>1</v>
      </c>
      <c r="E699" s="12">
        <v>1</v>
      </c>
    </row>
    <row r="700" spans="1:5" x14ac:dyDescent="0.25">
      <c r="A700" s="20" t="s">
        <v>3721</v>
      </c>
      <c r="B700" s="12"/>
      <c r="C700" s="12"/>
      <c r="D700" s="12">
        <v>1</v>
      </c>
      <c r="E700" s="12">
        <v>1</v>
      </c>
    </row>
    <row r="701" spans="1:5" x14ac:dyDescent="0.25">
      <c r="A701" s="20" t="s">
        <v>3496</v>
      </c>
      <c r="B701" s="12"/>
      <c r="C701" s="12"/>
      <c r="D701" s="12">
        <v>1</v>
      </c>
      <c r="E701" s="12">
        <v>1</v>
      </c>
    </row>
    <row r="702" spans="1:5" x14ac:dyDescent="0.25">
      <c r="A702" s="20" t="s">
        <v>3254</v>
      </c>
      <c r="B702" s="12"/>
      <c r="C702" s="12"/>
      <c r="D702" s="12">
        <v>1</v>
      </c>
      <c r="E702" s="12">
        <v>1</v>
      </c>
    </row>
    <row r="703" spans="1:5" x14ac:dyDescent="0.25">
      <c r="A703" s="20" t="s">
        <v>3512</v>
      </c>
      <c r="B703" s="12"/>
      <c r="C703" s="12"/>
      <c r="D703" s="12">
        <v>1</v>
      </c>
      <c r="E703" s="12">
        <v>1</v>
      </c>
    </row>
    <row r="704" spans="1:5" x14ac:dyDescent="0.25">
      <c r="A704" s="20" t="s">
        <v>3317</v>
      </c>
      <c r="B704" s="12"/>
      <c r="C704" s="12"/>
      <c r="D704" s="12">
        <v>1</v>
      </c>
      <c r="E704" s="12">
        <v>1</v>
      </c>
    </row>
    <row r="705" spans="1:5" x14ac:dyDescent="0.25">
      <c r="A705" s="20" t="s">
        <v>3135</v>
      </c>
      <c r="B705" s="12"/>
      <c r="C705" s="12">
        <v>1</v>
      </c>
      <c r="D705" s="12"/>
      <c r="E705" s="12">
        <v>1</v>
      </c>
    </row>
    <row r="706" spans="1:5" x14ac:dyDescent="0.25">
      <c r="A706" s="20" t="s">
        <v>3595</v>
      </c>
      <c r="B706" s="12"/>
      <c r="C706" s="12"/>
      <c r="D706" s="12">
        <v>1</v>
      </c>
      <c r="E706" s="12">
        <v>1</v>
      </c>
    </row>
    <row r="707" spans="1:5" x14ac:dyDescent="0.25">
      <c r="A707" s="20" t="s">
        <v>3222</v>
      </c>
      <c r="B707" s="12"/>
      <c r="C707" s="12"/>
      <c r="D707" s="12">
        <v>1</v>
      </c>
      <c r="E707" s="12">
        <v>1</v>
      </c>
    </row>
    <row r="708" spans="1:5" x14ac:dyDescent="0.25">
      <c r="A708" s="20" t="s">
        <v>3731</v>
      </c>
      <c r="B708" s="12">
        <v>1</v>
      </c>
      <c r="C708" s="12"/>
      <c r="D708" s="12"/>
      <c r="E708" s="12">
        <v>1</v>
      </c>
    </row>
    <row r="709" spans="1:5" x14ac:dyDescent="0.25">
      <c r="A709" s="20" t="s">
        <v>4011</v>
      </c>
      <c r="B709" s="12">
        <v>1</v>
      </c>
      <c r="C709" s="12"/>
      <c r="D709" s="12"/>
      <c r="E709" s="12">
        <v>1</v>
      </c>
    </row>
    <row r="710" spans="1:5" x14ac:dyDescent="0.25">
      <c r="A710" s="20" t="s">
        <v>2961</v>
      </c>
      <c r="B710" s="12"/>
      <c r="C710" s="12"/>
      <c r="D710" s="12">
        <v>1</v>
      </c>
      <c r="E710" s="12">
        <v>1</v>
      </c>
    </row>
    <row r="711" spans="1:5" x14ac:dyDescent="0.25">
      <c r="A711" s="20" t="s">
        <v>3509</v>
      </c>
      <c r="B711" s="12"/>
      <c r="C711" s="12"/>
      <c r="D711" s="12">
        <v>1</v>
      </c>
      <c r="E711" s="12">
        <v>1</v>
      </c>
    </row>
    <row r="712" spans="1:5" x14ac:dyDescent="0.25">
      <c r="A712" s="20" t="s">
        <v>3830</v>
      </c>
      <c r="B712" s="12"/>
      <c r="C712" s="12"/>
      <c r="D712" s="12">
        <v>1</v>
      </c>
      <c r="E712" s="12">
        <v>1</v>
      </c>
    </row>
    <row r="713" spans="1:5" x14ac:dyDescent="0.25">
      <c r="A713" s="20" t="s">
        <v>539</v>
      </c>
      <c r="B713" s="12"/>
      <c r="C713" s="12"/>
      <c r="D713" s="12">
        <v>1</v>
      </c>
      <c r="E713" s="12">
        <v>1</v>
      </c>
    </row>
    <row r="714" spans="1:5" x14ac:dyDescent="0.25">
      <c r="A714" s="20" t="s">
        <v>3941</v>
      </c>
      <c r="B714" s="12">
        <v>1</v>
      </c>
      <c r="C714" s="12"/>
      <c r="D714" s="12"/>
      <c r="E714" s="12">
        <v>1</v>
      </c>
    </row>
    <row r="715" spans="1:5" x14ac:dyDescent="0.25">
      <c r="A715" s="20" t="s">
        <v>3955</v>
      </c>
      <c r="B715" s="12">
        <v>1</v>
      </c>
      <c r="C715" s="12"/>
      <c r="D715" s="12"/>
      <c r="E715" s="12">
        <v>1</v>
      </c>
    </row>
    <row r="716" spans="1:5" x14ac:dyDescent="0.25">
      <c r="A716" s="20" t="s">
        <v>3544</v>
      </c>
      <c r="B716" s="12"/>
      <c r="C716" s="12"/>
      <c r="D716" s="12">
        <v>1</v>
      </c>
      <c r="E716" s="12">
        <v>1</v>
      </c>
    </row>
    <row r="717" spans="1:5" x14ac:dyDescent="0.25">
      <c r="A717" s="20" t="s">
        <v>3346</v>
      </c>
      <c r="B717" s="12"/>
      <c r="C717" s="12"/>
      <c r="D717" s="12">
        <v>1</v>
      </c>
      <c r="E717" s="12">
        <v>1</v>
      </c>
    </row>
    <row r="718" spans="1:5" x14ac:dyDescent="0.25">
      <c r="A718" s="20" t="s">
        <v>3620</v>
      </c>
      <c r="B718" s="12"/>
      <c r="C718" s="12"/>
      <c r="D718" s="12">
        <v>1</v>
      </c>
      <c r="E718" s="12">
        <v>1</v>
      </c>
    </row>
    <row r="719" spans="1:5" x14ac:dyDescent="0.25">
      <c r="A719" s="20" t="s">
        <v>3918</v>
      </c>
      <c r="B719" s="12">
        <v>1</v>
      </c>
      <c r="C719" s="12"/>
      <c r="D719" s="12"/>
      <c r="E719" s="12">
        <v>1</v>
      </c>
    </row>
    <row r="720" spans="1:5" x14ac:dyDescent="0.25">
      <c r="A720" s="20" t="s">
        <v>3839</v>
      </c>
      <c r="B720" s="12">
        <v>1</v>
      </c>
      <c r="C720" s="12"/>
      <c r="D720" s="12"/>
      <c r="E720" s="12">
        <v>1</v>
      </c>
    </row>
    <row r="721" spans="1:5" x14ac:dyDescent="0.25">
      <c r="A721" s="20" t="s">
        <v>3469</v>
      </c>
      <c r="B721" s="12"/>
      <c r="C721" s="12"/>
      <c r="D721" s="12">
        <v>1</v>
      </c>
      <c r="E721" s="12">
        <v>1</v>
      </c>
    </row>
    <row r="722" spans="1:5" x14ac:dyDescent="0.25">
      <c r="A722" s="20" t="s">
        <v>3463</v>
      </c>
      <c r="B722" s="12"/>
      <c r="C722" s="12"/>
      <c r="D722" s="12">
        <v>1</v>
      </c>
      <c r="E722" s="12">
        <v>1</v>
      </c>
    </row>
    <row r="723" spans="1:5" x14ac:dyDescent="0.25">
      <c r="A723" s="20" t="s">
        <v>3886</v>
      </c>
      <c r="B723" s="12">
        <v>1</v>
      </c>
      <c r="C723" s="12"/>
      <c r="D723" s="12"/>
      <c r="E723" s="12">
        <v>1</v>
      </c>
    </row>
    <row r="724" spans="1:5" x14ac:dyDescent="0.25">
      <c r="A724" s="20" t="s">
        <v>3694</v>
      </c>
      <c r="B724" s="12"/>
      <c r="C724" s="12"/>
      <c r="D724" s="12">
        <v>1</v>
      </c>
      <c r="E724" s="12">
        <v>1</v>
      </c>
    </row>
    <row r="725" spans="1:5" x14ac:dyDescent="0.25">
      <c r="A725" s="20" t="s">
        <v>3510</v>
      </c>
      <c r="B725" s="12"/>
      <c r="C725" s="12"/>
      <c r="D725" s="12">
        <v>1</v>
      </c>
      <c r="E725" s="12">
        <v>1</v>
      </c>
    </row>
    <row r="726" spans="1:5" x14ac:dyDescent="0.25">
      <c r="A726" s="20" t="s">
        <v>2846</v>
      </c>
      <c r="B726" s="12">
        <v>1</v>
      </c>
      <c r="C726" s="12"/>
      <c r="D726" s="12"/>
      <c r="E726" s="12">
        <v>1</v>
      </c>
    </row>
    <row r="727" spans="1:5" x14ac:dyDescent="0.25">
      <c r="A727" s="20" t="s">
        <v>3621</v>
      </c>
      <c r="B727" s="12"/>
      <c r="C727" s="12"/>
      <c r="D727" s="12">
        <v>1</v>
      </c>
      <c r="E727" s="12">
        <v>1</v>
      </c>
    </row>
    <row r="728" spans="1:5" x14ac:dyDescent="0.25">
      <c r="A728" s="20" t="s">
        <v>3131</v>
      </c>
      <c r="B728" s="12"/>
      <c r="C728" s="12">
        <v>1</v>
      </c>
      <c r="D728" s="12"/>
      <c r="E728" s="12">
        <v>1</v>
      </c>
    </row>
    <row r="729" spans="1:5" x14ac:dyDescent="0.25">
      <c r="A729" s="20" t="s">
        <v>530</v>
      </c>
      <c r="B729" s="12"/>
      <c r="C729" s="12"/>
      <c r="D729" s="12">
        <v>1</v>
      </c>
      <c r="E729" s="12">
        <v>1</v>
      </c>
    </row>
    <row r="730" spans="1:5" x14ac:dyDescent="0.25">
      <c r="A730" s="20" t="s">
        <v>3146</v>
      </c>
      <c r="B730" s="12"/>
      <c r="C730" s="12">
        <v>1</v>
      </c>
      <c r="D730" s="12"/>
      <c r="E730" s="12">
        <v>1</v>
      </c>
    </row>
    <row r="731" spans="1:5" x14ac:dyDescent="0.25">
      <c r="A731" s="20" t="s">
        <v>3675</v>
      </c>
      <c r="B731" s="12"/>
      <c r="C731" s="12"/>
      <c r="D731" s="12">
        <v>1</v>
      </c>
      <c r="E731" s="12">
        <v>1</v>
      </c>
    </row>
    <row r="732" spans="1:5" x14ac:dyDescent="0.25">
      <c r="A732" s="20" t="s">
        <v>2892</v>
      </c>
      <c r="B732" s="12">
        <v>1</v>
      </c>
      <c r="C732" s="12"/>
      <c r="D732" s="12"/>
      <c r="E732" s="12">
        <v>1</v>
      </c>
    </row>
    <row r="733" spans="1:5" x14ac:dyDescent="0.25">
      <c r="A733" s="20" t="s">
        <v>3887</v>
      </c>
      <c r="B733" s="12">
        <v>1</v>
      </c>
      <c r="C733" s="12"/>
      <c r="D733" s="12"/>
      <c r="E733" s="12">
        <v>1</v>
      </c>
    </row>
    <row r="734" spans="1:5" x14ac:dyDescent="0.25">
      <c r="A734" s="20" t="s">
        <v>4000</v>
      </c>
      <c r="B734" s="12">
        <v>1</v>
      </c>
      <c r="C734" s="12"/>
      <c r="D734" s="12"/>
      <c r="E734" s="12">
        <v>1</v>
      </c>
    </row>
    <row r="735" spans="1:5" x14ac:dyDescent="0.25">
      <c r="A735" s="20" t="s">
        <v>4066</v>
      </c>
      <c r="B735" s="12">
        <v>1</v>
      </c>
      <c r="C735" s="12"/>
      <c r="D735" s="12"/>
      <c r="E735" s="12">
        <v>1</v>
      </c>
    </row>
    <row r="736" spans="1:5" x14ac:dyDescent="0.25">
      <c r="A736" s="20" t="s">
        <v>4022</v>
      </c>
      <c r="B736" s="12">
        <v>1</v>
      </c>
      <c r="C736" s="12"/>
      <c r="D736" s="12"/>
      <c r="E736" s="12">
        <v>1</v>
      </c>
    </row>
    <row r="737" spans="1:5" x14ac:dyDescent="0.25">
      <c r="A737" s="20" t="s">
        <v>3493</v>
      </c>
      <c r="B737" s="12"/>
      <c r="C737" s="12"/>
      <c r="D737" s="12">
        <v>1</v>
      </c>
      <c r="E737" s="12">
        <v>1</v>
      </c>
    </row>
    <row r="738" spans="1:5" x14ac:dyDescent="0.25">
      <c r="A738" s="20" t="s">
        <v>4044</v>
      </c>
      <c r="B738" s="12">
        <v>1</v>
      </c>
      <c r="C738" s="12"/>
      <c r="D738" s="12"/>
      <c r="E738" s="12">
        <v>1</v>
      </c>
    </row>
    <row r="739" spans="1:5" x14ac:dyDescent="0.25">
      <c r="A739" s="20" t="s">
        <v>3557</v>
      </c>
      <c r="B739" s="12"/>
      <c r="C739" s="12"/>
      <c r="D739" s="12">
        <v>1</v>
      </c>
      <c r="E739" s="12">
        <v>1</v>
      </c>
    </row>
    <row r="740" spans="1:5" x14ac:dyDescent="0.25">
      <c r="A740" s="20" t="s">
        <v>3398</v>
      </c>
      <c r="B740" s="12"/>
      <c r="C740" s="12"/>
      <c r="D740" s="12">
        <v>1</v>
      </c>
      <c r="E740" s="12">
        <v>1</v>
      </c>
    </row>
    <row r="741" spans="1:5" x14ac:dyDescent="0.25">
      <c r="A741" s="20" t="s">
        <v>3465</v>
      </c>
      <c r="B741" s="12"/>
      <c r="C741" s="12"/>
      <c r="D741" s="12">
        <v>1</v>
      </c>
      <c r="E741" s="12">
        <v>1</v>
      </c>
    </row>
    <row r="742" spans="1:5" x14ac:dyDescent="0.25">
      <c r="A742" s="20" t="s">
        <v>3155</v>
      </c>
      <c r="B742" s="12"/>
      <c r="C742" s="12"/>
      <c r="D742" s="12">
        <v>1</v>
      </c>
      <c r="E742" s="12">
        <v>1</v>
      </c>
    </row>
    <row r="743" spans="1:5" x14ac:dyDescent="0.25">
      <c r="A743" s="20" t="s">
        <v>3743</v>
      </c>
      <c r="B743" s="12">
        <v>1</v>
      </c>
      <c r="C743" s="12"/>
      <c r="D743" s="12"/>
      <c r="E743" s="12">
        <v>1</v>
      </c>
    </row>
    <row r="744" spans="1:5" x14ac:dyDescent="0.25">
      <c r="A744" s="20" t="s">
        <v>4083</v>
      </c>
      <c r="B744" s="12">
        <v>1</v>
      </c>
      <c r="C744" s="12"/>
      <c r="D744" s="12"/>
      <c r="E744" s="12">
        <v>1</v>
      </c>
    </row>
    <row r="745" spans="1:5" x14ac:dyDescent="0.25">
      <c r="A745" s="20" t="s">
        <v>2855</v>
      </c>
      <c r="B745" s="12">
        <v>1</v>
      </c>
      <c r="C745" s="12"/>
      <c r="D745" s="12"/>
      <c r="E745" s="12">
        <v>1</v>
      </c>
    </row>
    <row r="746" spans="1:5" x14ac:dyDescent="0.25">
      <c r="A746" s="20" t="s">
        <v>3649</v>
      </c>
      <c r="B746" s="12"/>
      <c r="C746" s="12"/>
      <c r="D746" s="12">
        <v>1</v>
      </c>
      <c r="E746" s="12">
        <v>1</v>
      </c>
    </row>
    <row r="747" spans="1:5" x14ac:dyDescent="0.25">
      <c r="A747" s="20" t="s">
        <v>3970</v>
      </c>
      <c r="B747" s="12">
        <v>1</v>
      </c>
      <c r="C747" s="12"/>
      <c r="D747" s="12"/>
      <c r="E747" s="12">
        <v>1</v>
      </c>
    </row>
    <row r="748" spans="1:5" x14ac:dyDescent="0.25">
      <c r="A748" s="20" t="s">
        <v>2833</v>
      </c>
      <c r="B748" s="12"/>
      <c r="C748" s="12"/>
      <c r="D748" s="12">
        <v>1</v>
      </c>
      <c r="E748" s="12">
        <v>1</v>
      </c>
    </row>
    <row r="749" spans="1:5" x14ac:dyDescent="0.25">
      <c r="A749" s="20" t="s">
        <v>3724</v>
      </c>
      <c r="B749" s="12"/>
      <c r="C749" s="12"/>
      <c r="D749" s="12">
        <v>1</v>
      </c>
      <c r="E749" s="12">
        <v>1</v>
      </c>
    </row>
    <row r="750" spans="1:5" x14ac:dyDescent="0.25">
      <c r="A750" s="20" t="s">
        <v>3503</v>
      </c>
      <c r="B750" s="12"/>
      <c r="C750" s="12"/>
      <c r="D750" s="12">
        <v>1</v>
      </c>
      <c r="E750" s="12">
        <v>1</v>
      </c>
    </row>
    <row r="751" spans="1:5" x14ac:dyDescent="0.25">
      <c r="A751" s="20" t="s">
        <v>3928</v>
      </c>
      <c r="B751" s="12">
        <v>1</v>
      </c>
      <c r="C751" s="12"/>
      <c r="D751" s="12"/>
      <c r="E751" s="12">
        <v>1</v>
      </c>
    </row>
    <row r="752" spans="1:5" x14ac:dyDescent="0.25">
      <c r="A752" s="20" t="s">
        <v>2814</v>
      </c>
      <c r="B752" s="12"/>
      <c r="C752" s="12"/>
      <c r="D752" s="12">
        <v>1</v>
      </c>
      <c r="E752" s="12">
        <v>1</v>
      </c>
    </row>
    <row r="753" spans="1:5" x14ac:dyDescent="0.25">
      <c r="A753" s="20" t="s">
        <v>2837</v>
      </c>
      <c r="B753" s="12"/>
      <c r="C753" s="12"/>
      <c r="D753" s="12">
        <v>1</v>
      </c>
      <c r="E753" s="12">
        <v>1</v>
      </c>
    </row>
    <row r="754" spans="1:5" x14ac:dyDescent="0.25">
      <c r="A754" s="20" t="s">
        <v>3353</v>
      </c>
      <c r="B754" s="12"/>
      <c r="C754" s="12"/>
      <c r="D754" s="12">
        <v>1</v>
      </c>
      <c r="E754" s="12">
        <v>1</v>
      </c>
    </row>
    <row r="755" spans="1:5" x14ac:dyDescent="0.25">
      <c r="A755" s="20" t="s">
        <v>2910</v>
      </c>
      <c r="B755" s="12">
        <v>1</v>
      </c>
      <c r="C755" s="12"/>
      <c r="D755" s="12"/>
      <c r="E755" s="12">
        <v>1</v>
      </c>
    </row>
    <row r="756" spans="1:5" x14ac:dyDescent="0.25">
      <c r="A756" s="20" t="s">
        <v>3231</v>
      </c>
      <c r="B756" s="12"/>
      <c r="C756" s="12"/>
      <c r="D756" s="12">
        <v>1</v>
      </c>
      <c r="E756" s="12">
        <v>1</v>
      </c>
    </row>
    <row r="757" spans="1:5" x14ac:dyDescent="0.25">
      <c r="A757" s="20" t="s">
        <v>3236</v>
      </c>
      <c r="B757" s="12"/>
      <c r="C757" s="12"/>
      <c r="D757" s="12">
        <v>1</v>
      </c>
      <c r="E757" s="12">
        <v>1</v>
      </c>
    </row>
    <row r="758" spans="1:5" x14ac:dyDescent="0.25">
      <c r="A758" s="20" t="s">
        <v>3810</v>
      </c>
      <c r="B758" s="12"/>
      <c r="C758" s="12"/>
      <c r="D758" s="12">
        <v>1</v>
      </c>
      <c r="E758" s="12">
        <v>1</v>
      </c>
    </row>
    <row r="759" spans="1:5" x14ac:dyDescent="0.25">
      <c r="A759" s="20" t="s">
        <v>3603</v>
      </c>
      <c r="B759" s="12"/>
      <c r="C759" s="12"/>
      <c r="D759" s="12">
        <v>1</v>
      </c>
      <c r="E759" s="12">
        <v>1</v>
      </c>
    </row>
    <row r="760" spans="1:5" x14ac:dyDescent="0.25">
      <c r="A760" s="20" t="s">
        <v>2809</v>
      </c>
      <c r="B760" s="12"/>
      <c r="C760" s="12"/>
      <c r="D760" s="12">
        <v>1</v>
      </c>
      <c r="E760" s="12">
        <v>1</v>
      </c>
    </row>
    <row r="761" spans="1:5" x14ac:dyDescent="0.25">
      <c r="A761" s="20" t="s">
        <v>2843</v>
      </c>
      <c r="B761" s="12">
        <v>1</v>
      </c>
      <c r="C761" s="12"/>
      <c r="D761" s="12"/>
      <c r="E761" s="12">
        <v>1</v>
      </c>
    </row>
    <row r="762" spans="1:5" x14ac:dyDescent="0.25">
      <c r="A762" s="20" t="s">
        <v>3157</v>
      </c>
      <c r="B762" s="12"/>
      <c r="C762" s="12"/>
      <c r="D762" s="12">
        <v>1</v>
      </c>
      <c r="E762" s="12">
        <v>1</v>
      </c>
    </row>
    <row r="763" spans="1:5" x14ac:dyDescent="0.25">
      <c r="A763" s="20" t="s">
        <v>4020</v>
      </c>
      <c r="B763" s="12">
        <v>1</v>
      </c>
      <c r="C763" s="12"/>
      <c r="D763" s="12"/>
      <c r="E763" s="12">
        <v>1</v>
      </c>
    </row>
    <row r="764" spans="1:5" x14ac:dyDescent="0.25">
      <c r="A764" s="20" t="s">
        <v>3389</v>
      </c>
      <c r="B764" s="12"/>
      <c r="C764" s="12"/>
      <c r="D764" s="12">
        <v>1</v>
      </c>
      <c r="E764" s="12">
        <v>1</v>
      </c>
    </row>
    <row r="765" spans="1:5" x14ac:dyDescent="0.25">
      <c r="A765" s="20" t="s">
        <v>3911</v>
      </c>
      <c r="B765" s="12">
        <v>1</v>
      </c>
      <c r="C765" s="12"/>
      <c r="D765" s="12"/>
      <c r="E765" s="12">
        <v>1</v>
      </c>
    </row>
    <row r="766" spans="1:5" x14ac:dyDescent="0.25">
      <c r="A766" s="20" t="s">
        <v>3832</v>
      </c>
      <c r="B766" s="12"/>
      <c r="C766" s="12"/>
      <c r="D766" s="12">
        <v>1</v>
      </c>
      <c r="E766" s="12">
        <v>1</v>
      </c>
    </row>
    <row r="767" spans="1:5" x14ac:dyDescent="0.25">
      <c r="A767" s="20" t="s">
        <v>3150</v>
      </c>
      <c r="B767" s="12"/>
      <c r="C767" s="12"/>
      <c r="D767" s="12">
        <v>1</v>
      </c>
      <c r="E767" s="12">
        <v>1</v>
      </c>
    </row>
    <row r="768" spans="1:5" x14ac:dyDescent="0.25">
      <c r="A768" s="20" t="s">
        <v>1288</v>
      </c>
      <c r="B768" s="12"/>
      <c r="C768" s="12"/>
      <c r="D768" s="12">
        <v>1</v>
      </c>
      <c r="E768" s="12">
        <v>1</v>
      </c>
    </row>
    <row r="769" spans="1:5" x14ac:dyDescent="0.25">
      <c r="A769" s="20" t="s">
        <v>3523</v>
      </c>
      <c r="B769" s="12"/>
      <c r="C769" s="12"/>
      <c r="D769" s="12">
        <v>1</v>
      </c>
      <c r="E769" s="12">
        <v>1</v>
      </c>
    </row>
    <row r="770" spans="1:5" x14ac:dyDescent="0.25">
      <c r="A770" s="20" t="s">
        <v>3713</v>
      </c>
      <c r="B770" s="12"/>
      <c r="C770" s="12"/>
      <c r="D770" s="12">
        <v>1</v>
      </c>
      <c r="E770" s="12">
        <v>1</v>
      </c>
    </row>
    <row r="771" spans="1:5" x14ac:dyDescent="0.25">
      <c r="A771" s="20" t="s">
        <v>3380</v>
      </c>
      <c r="B771" s="12"/>
      <c r="C771" s="12"/>
      <c r="D771" s="12">
        <v>1</v>
      </c>
      <c r="E771" s="12">
        <v>1</v>
      </c>
    </row>
    <row r="772" spans="1:5" x14ac:dyDescent="0.25">
      <c r="A772" s="20" t="s">
        <v>2831</v>
      </c>
      <c r="B772" s="12"/>
      <c r="C772" s="12"/>
      <c r="D772" s="12">
        <v>1</v>
      </c>
      <c r="E772" s="12">
        <v>1</v>
      </c>
    </row>
    <row r="773" spans="1:5" x14ac:dyDescent="0.25">
      <c r="A773" s="20" t="s">
        <v>4106</v>
      </c>
      <c r="B773" s="12">
        <v>1</v>
      </c>
      <c r="C773" s="12"/>
      <c r="D773" s="12"/>
      <c r="E773" s="12">
        <v>1</v>
      </c>
    </row>
    <row r="774" spans="1:5" x14ac:dyDescent="0.25">
      <c r="A774" s="20" t="s">
        <v>4034</v>
      </c>
      <c r="B774" s="12">
        <v>1</v>
      </c>
      <c r="C774" s="12"/>
      <c r="D774" s="12"/>
      <c r="E774" s="12">
        <v>1</v>
      </c>
    </row>
    <row r="775" spans="1:5" x14ac:dyDescent="0.25">
      <c r="A775" s="20" t="s">
        <v>3974</v>
      </c>
      <c r="B775" s="12">
        <v>1</v>
      </c>
      <c r="C775" s="12"/>
      <c r="D775" s="12"/>
      <c r="E775" s="12">
        <v>1</v>
      </c>
    </row>
    <row r="776" spans="1:5" x14ac:dyDescent="0.25">
      <c r="A776" s="20" t="s">
        <v>3524</v>
      </c>
      <c r="B776" s="12"/>
      <c r="C776" s="12"/>
      <c r="D776" s="12">
        <v>1</v>
      </c>
      <c r="E776" s="12">
        <v>1</v>
      </c>
    </row>
    <row r="777" spans="1:5" x14ac:dyDescent="0.25">
      <c r="A777" s="20" t="s">
        <v>3614</v>
      </c>
      <c r="B777" s="12"/>
      <c r="C777" s="12"/>
      <c r="D777" s="12">
        <v>1</v>
      </c>
      <c r="E777" s="12">
        <v>1</v>
      </c>
    </row>
    <row r="778" spans="1:5" x14ac:dyDescent="0.25">
      <c r="A778" s="20" t="s">
        <v>3502</v>
      </c>
      <c r="B778" s="12"/>
      <c r="C778" s="12"/>
      <c r="D778" s="12">
        <v>1</v>
      </c>
      <c r="E778" s="12">
        <v>1</v>
      </c>
    </row>
    <row r="779" spans="1:5" x14ac:dyDescent="0.25">
      <c r="A779" s="20" t="s">
        <v>3988</v>
      </c>
      <c r="B779" s="12">
        <v>1</v>
      </c>
      <c r="C779" s="12"/>
      <c r="D779" s="12"/>
      <c r="E779" s="12">
        <v>1</v>
      </c>
    </row>
    <row r="780" spans="1:5" x14ac:dyDescent="0.25">
      <c r="A780" s="20" t="s">
        <v>3654</v>
      </c>
      <c r="B780" s="12"/>
      <c r="C780" s="12"/>
      <c r="D780" s="12">
        <v>1</v>
      </c>
      <c r="E780" s="12">
        <v>1</v>
      </c>
    </row>
    <row r="781" spans="1:5" x14ac:dyDescent="0.25">
      <c r="A781" s="20" t="s">
        <v>4030</v>
      </c>
      <c r="B781" s="12">
        <v>1</v>
      </c>
      <c r="C781" s="12"/>
      <c r="D781" s="12"/>
      <c r="E781" s="12">
        <v>1</v>
      </c>
    </row>
    <row r="782" spans="1:5" x14ac:dyDescent="0.25">
      <c r="A782" s="20" t="s">
        <v>3696</v>
      </c>
      <c r="B782" s="12"/>
      <c r="C782" s="12"/>
      <c r="D782" s="12">
        <v>1</v>
      </c>
      <c r="E782" s="12">
        <v>1</v>
      </c>
    </row>
    <row r="783" spans="1:5" x14ac:dyDescent="0.25">
      <c r="A783" s="20" t="s">
        <v>3944</v>
      </c>
      <c r="B783" s="12">
        <v>1</v>
      </c>
      <c r="C783" s="12"/>
      <c r="D783" s="12"/>
      <c r="E783" s="12">
        <v>1</v>
      </c>
    </row>
    <row r="784" spans="1:5" x14ac:dyDescent="0.25">
      <c r="A784" s="20" t="s">
        <v>3857</v>
      </c>
      <c r="B784" s="12">
        <v>1</v>
      </c>
      <c r="C784" s="12"/>
      <c r="D784" s="12"/>
      <c r="E784" s="12">
        <v>1</v>
      </c>
    </row>
    <row r="785" spans="1:5" x14ac:dyDescent="0.25">
      <c r="A785" s="20" t="s">
        <v>3153</v>
      </c>
      <c r="B785" s="12"/>
      <c r="C785" s="12"/>
      <c r="D785" s="12">
        <v>1</v>
      </c>
      <c r="E785" s="12">
        <v>1</v>
      </c>
    </row>
    <row r="786" spans="1:5" x14ac:dyDescent="0.25">
      <c r="A786" s="20" t="s">
        <v>3998</v>
      </c>
      <c r="B786" s="12">
        <v>1</v>
      </c>
      <c r="C786" s="12"/>
      <c r="D786" s="12"/>
      <c r="E786" s="12">
        <v>1</v>
      </c>
    </row>
    <row r="787" spans="1:5" x14ac:dyDescent="0.25">
      <c r="A787" s="20" t="s">
        <v>3894</v>
      </c>
      <c r="B787" s="12">
        <v>1</v>
      </c>
      <c r="C787" s="12"/>
      <c r="D787" s="12"/>
      <c r="E787" s="12">
        <v>1</v>
      </c>
    </row>
    <row r="788" spans="1:5" x14ac:dyDescent="0.25">
      <c r="A788" s="20" t="s">
        <v>3949</v>
      </c>
      <c r="B788" s="12">
        <v>1</v>
      </c>
      <c r="C788" s="12"/>
      <c r="D788" s="12"/>
      <c r="E788" s="12">
        <v>1</v>
      </c>
    </row>
    <row r="789" spans="1:5" x14ac:dyDescent="0.25">
      <c r="A789" s="20" t="s">
        <v>3657</v>
      </c>
      <c r="B789" s="12"/>
      <c r="C789" s="12"/>
      <c r="D789" s="12">
        <v>1</v>
      </c>
      <c r="E789" s="12">
        <v>1</v>
      </c>
    </row>
    <row r="790" spans="1:5" x14ac:dyDescent="0.25">
      <c r="A790" s="20" t="s">
        <v>2834</v>
      </c>
      <c r="B790" s="12"/>
      <c r="C790" s="12"/>
      <c r="D790" s="12">
        <v>1</v>
      </c>
      <c r="E790" s="12">
        <v>1</v>
      </c>
    </row>
    <row r="791" spans="1:5" x14ac:dyDescent="0.25">
      <c r="A791" s="20" t="s">
        <v>3602</v>
      </c>
      <c r="B791" s="12"/>
      <c r="C791" s="12"/>
      <c r="D791" s="12">
        <v>1</v>
      </c>
      <c r="E791" s="12">
        <v>1</v>
      </c>
    </row>
    <row r="792" spans="1:5" x14ac:dyDescent="0.25">
      <c r="A792" s="20" t="s">
        <v>2792</v>
      </c>
      <c r="B792" s="12"/>
      <c r="C792" s="12"/>
      <c r="D792" s="12">
        <v>1</v>
      </c>
      <c r="E792" s="12">
        <v>1</v>
      </c>
    </row>
    <row r="793" spans="1:5" x14ac:dyDescent="0.25">
      <c r="A793" s="20" t="s">
        <v>1300</v>
      </c>
      <c r="B793" s="12"/>
      <c r="C793" s="12"/>
      <c r="D793" s="12">
        <v>1</v>
      </c>
      <c r="E793" s="12">
        <v>1</v>
      </c>
    </row>
    <row r="794" spans="1:5" x14ac:dyDescent="0.25">
      <c r="A794" s="20" t="s">
        <v>2789</v>
      </c>
      <c r="B794" s="12"/>
      <c r="C794" s="12"/>
      <c r="D794" s="12">
        <v>1</v>
      </c>
      <c r="E794" s="12">
        <v>1</v>
      </c>
    </row>
    <row r="795" spans="1:5" x14ac:dyDescent="0.25">
      <c r="A795" s="20" t="s">
        <v>3815</v>
      </c>
      <c r="B795" s="12"/>
      <c r="C795" s="12"/>
      <c r="D795" s="12">
        <v>1</v>
      </c>
      <c r="E795" s="12">
        <v>1</v>
      </c>
    </row>
    <row r="796" spans="1:5" x14ac:dyDescent="0.25">
      <c r="A796" s="20" t="s">
        <v>3148</v>
      </c>
      <c r="B796" s="12"/>
      <c r="C796" s="12"/>
      <c r="D796" s="12">
        <v>1</v>
      </c>
      <c r="E796" s="12">
        <v>1</v>
      </c>
    </row>
    <row r="797" spans="1:5" x14ac:dyDescent="0.25">
      <c r="A797" s="20" t="s">
        <v>3945</v>
      </c>
      <c r="B797" s="12">
        <v>1</v>
      </c>
      <c r="C797" s="12"/>
      <c r="D797" s="12"/>
      <c r="E797" s="12">
        <v>1</v>
      </c>
    </row>
    <row r="798" spans="1:5" x14ac:dyDescent="0.25">
      <c r="A798" s="20" t="s">
        <v>3449</v>
      </c>
      <c r="B798" s="12"/>
      <c r="C798" s="12"/>
      <c r="D798" s="12">
        <v>1</v>
      </c>
      <c r="E798" s="12">
        <v>1</v>
      </c>
    </row>
    <row r="799" spans="1:5" x14ac:dyDescent="0.25">
      <c r="A799" s="20" t="s">
        <v>2871</v>
      </c>
      <c r="B799" s="12">
        <v>1</v>
      </c>
      <c r="C799" s="12"/>
      <c r="D799" s="12"/>
      <c r="E799" s="12">
        <v>1</v>
      </c>
    </row>
    <row r="800" spans="1:5" x14ac:dyDescent="0.25">
      <c r="A800" s="20" t="s">
        <v>3673</v>
      </c>
      <c r="B800" s="12"/>
      <c r="C800" s="12"/>
      <c r="D800" s="12">
        <v>1</v>
      </c>
      <c r="E800" s="12">
        <v>1</v>
      </c>
    </row>
    <row r="801" spans="1:5" x14ac:dyDescent="0.25">
      <c r="A801" s="20" t="s">
        <v>4104</v>
      </c>
      <c r="B801" s="12">
        <v>1</v>
      </c>
      <c r="C801" s="12"/>
      <c r="D801" s="12"/>
      <c r="E801" s="12">
        <v>1</v>
      </c>
    </row>
    <row r="802" spans="1:5" x14ac:dyDescent="0.25">
      <c r="A802" s="20" t="s">
        <v>3208</v>
      </c>
      <c r="B802" s="12"/>
      <c r="C802" s="12"/>
      <c r="D802" s="12">
        <v>1</v>
      </c>
      <c r="E802" s="12">
        <v>1</v>
      </c>
    </row>
    <row r="803" spans="1:5" x14ac:dyDescent="0.25">
      <c r="A803" s="20" t="s">
        <v>3669</v>
      </c>
      <c r="B803" s="12"/>
      <c r="C803" s="12"/>
      <c r="D803" s="12">
        <v>1</v>
      </c>
      <c r="E803" s="12">
        <v>1</v>
      </c>
    </row>
    <row r="804" spans="1:5" x14ac:dyDescent="0.25">
      <c r="A804" s="20" t="s">
        <v>3239</v>
      </c>
      <c r="B804" s="12"/>
      <c r="C804" s="12"/>
      <c r="D804" s="12">
        <v>1</v>
      </c>
      <c r="E804" s="12">
        <v>1</v>
      </c>
    </row>
    <row r="805" spans="1:5" x14ac:dyDescent="0.25">
      <c r="A805" s="20" t="s">
        <v>3590</v>
      </c>
      <c r="B805" s="12"/>
      <c r="C805" s="12"/>
      <c r="D805" s="12">
        <v>1</v>
      </c>
      <c r="E805" s="12">
        <v>1</v>
      </c>
    </row>
    <row r="806" spans="1:5" x14ac:dyDescent="0.25">
      <c r="A806" s="20" t="s">
        <v>4043</v>
      </c>
      <c r="B806" s="12">
        <v>1</v>
      </c>
      <c r="C806" s="12"/>
      <c r="D806" s="12"/>
      <c r="E806" s="12">
        <v>1</v>
      </c>
    </row>
    <row r="807" spans="1:5" x14ac:dyDescent="0.25">
      <c r="A807" s="20" t="s">
        <v>2975</v>
      </c>
      <c r="B807" s="12"/>
      <c r="C807" s="12"/>
      <c r="D807" s="12">
        <v>1</v>
      </c>
      <c r="E807" s="12">
        <v>1</v>
      </c>
    </row>
    <row r="808" spans="1:5" x14ac:dyDescent="0.25">
      <c r="A808" s="20" t="s">
        <v>4008</v>
      </c>
      <c r="B808" s="12">
        <v>1</v>
      </c>
      <c r="C808" s="12"/>
      <c r="D808" s="12"/>
      <c r="E808" s="12">
        <v>1</v>
      </c>
    </row>
    <row r="809" spans="1:5" x14ac:dyDescent="0.25">
      <c r="A809" s="20" t="s">
        <v>3812</v>
      </c>
      <c r="B809" s="12"/>
      <c r="C809" s="12"/>
      <c r="D809" s="12">
        <v>1</v>
      </c>
      <c r="E809" s="12">
        <v>1</v>
      </c>
    </row>
    <row r="810" spans="1:5" x14ac:dyDescent="0.25">
      <c r="A810" s="20" t="s">
        <v>3851</v>
      </c>
      <c r="B810" s="12">
        <v>1</v>
      </c>
      <c r="C810" s="12"/>
      <c r="D810" s="12"/>
      <c r="E810" s="12">
        <v>1</v>
      </c>
    </row>
    <row r="811" spans="1:5" x14ac:dyDescent="0.25">
      <c r="A811" s="20" t="s">
        <v>3506</v>
      </c>
      <c r="B811" s="12"/>
      <c r="C811" s="12"/>
      <c r="D811" s="12">
        <v>1</v>
      </c>
      <c r="E811" s="12">
        <v>1</v>
      </c>
    </row>
    <row r="812" spans="1:5" x14ac:dyDescent="0.25">
      <c r="A812" s="20" t="s">
        <v>3368</v>
      </c>
      <c r="B812" s="12"/>
      <c r="C812" s="12"/>
      <c r="D812" s="12">
        <v>1</v>
      </c>
      <c r="E812" s="12">
        <v>1</v>
      </c>
    </row>
    <row r="813" spans="1:5" x14ac:dyDescent="0.25">
      <c r="A813" s="20" t="s">
        <v>2807</v>
      </c>
      <c r="B813" s="12"/>
      <c r="C813" s="12"/>
      <c r="D813" s="12">
        <v>1</v>
      </c>
      <c r="E813" s="12">
        <v>1</v>
      </c>
    </row>
    <row r="814" spans="1:5" x14ac:dyDescent="0.25">
      <c r="A814" s="20" t="s">
        <v>3306</v>
      </c>
      <c r="B814" s="12"/>
      <c r="C814" s="12"/>
      <c r="D814" s="12">
        <v>1</v>
      </c>
      <c r="E814" s="12">
        <v>1</v>
      </c>
    </row>
    <row r="815" spans="1:5" x14ac:dyDescent="0.25">
      <c r="A815" s="20" t="s">
        <v>4006</v>
      </c>
      <c r="B815" s="12">
        <v>1</v>
      </c>
      <c r="C815" s="12"/>
      <c r="D815" s="12"/>
      <c r="E815" s="12">
        <v>1</v>
      </c>
    </row>
    <row r="816" spans="1:5" x14ac:dyDescent="0.25">
      <c r="A816" s="20" t="s">
        <v>3859</v>
      </c>
      <c r="B816" s="12">
        <v>1</v>
      </c>
      <c r="C816" s="12"/>
      <c r="D816" s="12"/>
      <c r="E816" s="12">
        <v>1</v>
      </c>
    </row>
    <row r="817" spans="1:5" x14ac:dyDescent="0.25">
      <c r="A817" s="20" t="s">
        <v>3384</v>
      </c>
      <c r="B817" s="12"/>
      <c r="C817" s="12"/>
      <c r="D817" s="12">
        <v>1</v>
      </c>
      <c r="E817" s="12">
        <v>1</v>
      </c>
    </row>
    <row r="818" spans="1:5" x14ac:dyDescent="0.25">
      <c r="A818" s="20" t="s">
        <v>2968</v>
      </c>
      <c r="B818" s="12"/>
      <c r="C818" s="12"/>
      <c r="D818" s="12">
        <v>1</v>
      </c>
      <c r="E818" s="12">
        <v>1</v>
      </c>
    </row>
    <row r="819" spans="1:5" x14ac:dyDescent="0.25">
      <c r="A819" s="20" t="s">
        <v>2841</v>
      </c>
      <c r="B819" s="12">
        <v>1</v>
      </c>
      <c r="C819" s="12"/>
      <c r="D819" s="12"/>
      <c r="E819" s="12">
        <v>1</v>
      </c>
    </row>
    <row r="820" spans="1:5" x14ac:dyDescent="0.25">
      <c r="A820" s="20" t="s">
        <v>1287</v>
      </c>
      <c r="B820" s="12"/>
      <c r="C820" s="12"/>
      <c r="D820" s="12">
        <v>1</v>
      </c>
      <c r="E820" s="12">
        <v>1</v>
      </c>
    </row>
    <row r="821" spans="1:5" x14ac:dyDescent="0.25">
      <c r="A821" s="20" t="s">
        <v>2851</v>
      </c>
      <c r="B821" s="12">
        <v>1</v>
      </c>
      <c r="C821" s="12"/>
      <c r="D821" s="12"/>
      <c r="E821" s="12">
        <v>1</v>
      </c>
    </row>
    <row r="822" spans="1:5" x14ac:dyDescent="0.25">
      <c r="A822" s="20" t="s">
        <v>3295</v>
      </c>
      <c r="B822" s="12"/>
      <c r="C822" s="12"/>
      <c r="D822" s="12">
        <v>1</v>
      </c>
      <c r="E822" s="12">
        <v>1</v>
      </c>
    </row>
    <row r="823" spans="1:5" x14ac:dyDescent="0.25">
      <c r="A823" s="20" t="s">
        <v>2911</v>
      </c>
      <c r="B823" s="12">
        <v>1</v>
      </c>
      <c r="C823" s="12"/>
      <c r="D823" s="12"/>
      <c r="E823" s="12">
        <v>1</v>
      </c>
    </row>
    <row r="824" spans="1:5" x14ac:dyDescent="0.25">
      <c r="A824" s="20" t="s">
        <v>3703</v>
      </c>
      <c r="B824" s="12"/>
      <c r="C824" s="12"/>
      <c r="D824" s="12">
        <v>1</v>
      </c>
      <c r="E824" s="12">
        <v>1</v>
      </c>
    </row>
    <row r="825" spans="1:5" x14ac:dyDescent="0.25">
      <c r="A825" s="20" t="s">
        <v>1302</v>
      </c>
      <c r="B825" s="12"/>
      <c r="C825" s="12"/>
      <c r="D825" s="12">
        <v>1</v>
      </c>
      <c r="E825" s="12">
        <v>1</v>
      </c>
    </row>
    <row r="826" spans="1:5" x14ac:dyDescent="0.25">
      <c r="A826" s="20" t="s">
        <v>3291</v>
      </c>
      <c r="B826" s="12"/>
      <c r="C826" s="12"/>
      <c r="D826" s="12">
        <v>1</v>
      </c>
      <c r="E826" s="12">
        <v>1</v>
      </c>
    </row>
    <row r="827" spans="1:5" x14ac:dyDescent="0.25">
      <c r="A827" s="20" t="s">
        <v>3432</v>
      </c>
      <c r="B827" s="12"/>
      <c r="C827" s="12"/>
      <c r="D827" s="12">
        <v>1</v>
      </c>
      <c r="E827" s="12">
        <v>1</v>
      </c>
    </row>
    <row r="828" spans="1:5" x14ac:dyDescent="0.25">
      <c r="A828" s="20" t="s">
        <v>3424</v>
      </c>
      <c r="B828" s="12"/>
      <c r="C828" s="12"/>
      <c r="D828" s="12">
        <v>1</v>
      </c>
      <c r="E828" s="12">
        <v>1</v>
      </c>
    </row>
    <row r="829" spans="1:5" x14ac:dyDescent="0.25">
      <c r="A829" s="20" t="s">
        <v>3996</v>
      </c>
      <c r="B829" s="12">
        <v>1</v>
      </c>
      <c r="C829" s="12"/>
      <c r="D829" s="12"/>
      <c r="E829" s="12">
        <v>1</v>
      </c>
    </row>
    <row r="830" spans="1:5" x14ac:dyDescent="0.25">
      <c r="A830" s="20" t="s">
        <v>2899</v>
      </c>
      <c r="B830" s="12">
        <v>1</v>
      </c>
      <c r="C830" s="12"/>
      <c r="D830" s="12"/>
      <c r="E830" s="12">
        <v>1</v>
      </c>
    </row>
    <row r="831" spans="1:5" x14ac:dyDescent="0.25">
      <c r="A831" s="20" t="s">
        <v>3147</v>
      </c>
      <c r="B831" s="12"/>
      <c r="C831" s="12"/>
      <c r="D831" s="12">
        <v>1</v>
      </c>
      <c r="E831" s="12">
        <v>1</v>
      </c>
    </row>
    <row r="832" spans="1:5" x14ac:dyDescent="0.25">
      <c r="A832" s="20" t="s">
        <v>2802</v>
      </c>
      <c r="B832" s="12"/>
      <c r="C832" s="12"/>
      <c r="D832" s="12">
        <v>1</v>
      </c>
      <c r="E832" s="12">
        <v>1</v>
      </c>
    </row>
    <row r="833" spans="1:5" x14ac:dyDescent="0.25">
      <c r="A833" s="20" t="s">
        <v>3482</v>
      </c>
      <c r="B833" s="12"/>
      <c r="C833" s="12"/>
      <c r="D833" s="12">
        <v>1</v>
      </c>
      <c r="E833" s="12">
        <v>1</v>
      </c>
    </row>
    <row r="834" spans="1:5" x14ac:dyDescent="0.25">
      <c r="A834" s="20" t="s">
        <v>3567</v>
      </c>
      <c r="B834" s="12"/>
      <c r="C834" s="12"/>
      <c r="D834" s="12">
        <v>1</v>
      </c>
      <c r="E834" s="12">
        <v>1</v>
      </c>
    </row>
    <row r="835" spans="1:5" x14ac:dyDescent="0.25">
      <c r="A835" s="20" t="s">
        <v>3286</v>
      </c>
      <c r="B835" s="12"/>
      <c r="C835" s="12"/>
      <c r="D835" s="12">
        <v>1</v>
      </c>
      <c r="E835" s="12">
        <v>1</v>
      </c>
    </row>
    <row r="836" spans="1:5" x14ac:dyDescent="0.25">
      <c r="A836" s="20" t="s">
        <v>3171</v>
      </c>
      <c r="B836" s="12"/>
      <c r="C836" s="12"/>
      <c r="D836" s="12">
        <v>1</v>
      </c>
      <c r="E836" s="12">
        <v>1</v>
      </c>
    </row>
    <row r="837" spans="1:5" x14ac:dyDescent="0.25">
      <c r="A837" s="20" t="s">
        <v>2978</v>
      </c>
      <c r="B837" s="12"/>
      <c r="C837" s="12"/>
      <c r="D837" s="12">
        <v>1</v>
      </c>
      <c r="E837" s="12">
        <v>1</v>
      </c>
    </row>
    <row r="838" spans="1:5" x14ac:dyDescent="0.25">
      <c r="A838" s="20" t="s">
        <v>3609</v>
      </c>
      <c r="B838" s="12"/>
      <c r="C838" s="12"/>
      <c r="D838" s="12">
        <v>1</v>
      </c>
      <c r="E838" s="12">
        <v>1</v>
      </c>
    </row>
    <row r="839" spans="1:5" x14ac:dyDescent="0.25">
      <c r="A839" s="20" t="s">
        <v>3594</v>
      </c>
      <c r="B839" s="12"/>
      <c r="C839" s="12"/>
      <c r="D839" s="12">
        <v>1</v>
      </c>
      <c r="E839" s="12">
        <v>1</v>
      </c>
    </row>
    <row r="840" spans="1:5" x14ac:dyDescent="0.25">
      <c r="A840" s="20" t="s">
        <v>4070</v>
      </c>
      <c r="B840" s="12">
        <v>1</v>
      </c>
      <c r="C840" s="12"/>
      <c r="D840" s="12"/>
      <c r="E840" s="12">
        <v>1</v>
      </c>
    </row>
    <row r="841" spans="1:5" x14ac:dyDescent="0.25">
      <c r="A841" s="20" t="s">
        <v>3374</v>
      </c>
      <c r="B841" s="12"/>
      <c r="C841" s="12"/>
      <c r="D841" s="12">
        <v>1</v>
      </c>
      <c r="E841" s="12">
        <v>1</v>
      </c>
    </row>
    <row r="842" spans="1:5" x14ac:dyDescent="0.25">
      <c r="A842" s="20" t="s">
        <v>3741</v>
      </c>
      <c r="B842" s="12">
        <v>1</v>
      </c>
      <c r="C842" s="12"/>
      <c r="D842" s="12"/>
      <c r="E842" s="12">
        <v>1</v>
      </c>
    </row>
    <row r="843" spans="1:5" x14ac:dyDescent="0.25">
      <c r="A843" s="20" t="s">
        <v>3343</v>
      </c>
      <c r="B843" s="12"/>
      <c r="C843" s="12"/>
      <c r="D843" s="12">
        <v>1</v>
      </c>
      <c r="E843" s="12">
        <v>1</v>
      </c>
    </row>
    <row r="844" spans="1:5" x14ac:dyDescent="0.25">
      <c r="A844" s="20" t="s">
        <v>3499</v>
      </c>
      <c r="B844" s="12"/>
      <c r="C844" s="12"/>
      <c r="D844" s="12">
        <v>1</v>
      </c>
      <c r="E844" s="12">
        <v>1</v>
      </c>
    </row>
    <row r="845" spans="1:5" x14ac:dyDescent="0.25">
      <c r="A845" s="20" t="s">
        <v>3589</v>
      </c>
      <c r="B845" s="12"/>
      <c r="C845" s="12"/>
      <c r="D845" s="12">
        <v>1</v>
      </c>
      <c r="E845" s="12">
        <v>1</v>
      </c>
    </row>
    <row r="846" spans="1:5" x14ac:dyDescent="0.25">
      <c r="A846" s="20" t="s">
        <v>2793</v>
      </c>
      <c r="B846" s="12"/>
      <c r="C846" s="12"/>
      <c r="D846" s="12">
        <v>1</v>
      </c>
      <c r="E846" s="12">
        <v>1</v>
      </c>
    </row>
    <row r="847" spans="1:5" x14ac:dyDescent="0.25">
      <c r="A847" s="20" t="s">
        <v>3246</v>
      </c>
      <c r="B847" s="12"/>
      <c r="C847" s="12"/>
      <c r="D847" s="12">
        <v>1</v>
      </c>
      <c r="E847" s="12">
        <v>1</v>
      </c>
    </row>
    <row r="848" spans="1:5" x14ac:dyDescent="0.25">
      <c r="A848" s="20" t="s">
        <v>3947</v>
      </c>
      <c r="B848" s="12">
        <v>1</v>
      </c>
      <c r="C848" s="12"/>
      <c r="D848" s="12"/>
      <c r="E848" s="12">
        <v>1</v>
      </c>
    </row>
    <row r="849" spans="1:5" x14ac:dyDescent="0.25">
      <c r="A849" s="20" t="s">
        <v>3910</v>
      </c>
      <c r="B849" s="12">
        <v>1</v>
      </c>
      <c r="C849" s="12"/>
      <c r="D849" s="12"/>
      <c r="E849" s="12">
        <v>1</v>
      </c>
    </row>
    <row r="850" spans="1:5" x14ac:dyDescent="0.25">
      <c r="A850" s="20" t="s">
        <v>4089</v>
      </c>
      <c r="B850" s="12">
        <v>1</v>
      </c>
      <c r="C850" s="12"/>
      <c r="D850" s="12"/>
      <c r="E850" s="12">
        <v>1</v>
      </c>
    </row>
    <row r="851" spans="1:5" x14ac:dyDescent="0.25">
      <c r="A851" s="20" t="s">
        <v>3852</v>
      </c>
      <c r="B851" s="12">
        <v>1</v>
      </c>
      <c r="C851" s="12"/>
      <c r="D851" s="12"/>
      <c r="E851" s="12">
        <v>1</v>
      </c>
    </row>
    <row r="852" spans="1:5" x14ac:dyDescent="0.25">
      <c r="A852" s="20" t="s">
        <v>3383</v>
      </c>
      <c r="B852" s="12"/>
      <c r="C852" s="12"/>
      <c r="D852" s="12">
        <v>1</v>
      </c>
      <c r="E852" s="12">
        <v>1</v>
      </c>
    </row>
    <row r="853" spans="1:5" x14ac:dyDescent="0.25">
      <c r="A853" s="20" t="s">
        <v>3692</v>
      </c>
      <c r="B853" s="12"/>
      <c r="C853" s="12"/>
      <c r="D853" s="12">
        <v>1</v>
      </c>
      <c r="E853" s="12">
        <v>1</v>
      </c>
    </row>
    <row r="854" spans="1:5" x14ac:dyDescent="0.25">
      <c r="A854" s="20" t="s">
        <v>3221</v>
      </c>
      <c r="B854" s="12"/>
      <c r="C854" s="12"/>
      <c r="D854" s="12">
        <v>1</v>
      </c>
      <c r="E854" s="12">
        <v>1</v>
      </c>
    </row>
    <row r="855" spans="1:5" x14ac:dyDescent="0.25">
      <c r="A855" s="20" t="s">
        <v>3564</v>
      </c>
      <c r="B855" s="12"/>
      <c r="C855" s="12"/>
      <c r="D855" s="12">
        <v>1</v>
      </c>
      <c r="E855" s="12">
        <v>1</v>
      </c>
    </row>
    <row r="856" spans="1:5" x14ac:dyDescent="0.25">
      <c r="A856" s="20" t="s">
        <v>4041</v>
      </c>
      <c r="B856" s="12">
        <v>1</v>
      </c>
      <c r="C856" s="12"/>
      <c r="D856" s="12"/>
      <c r="E856" s="12">
        <v>1</v>
      </c>
    </row>
    <row r="857" spans="1:5" x14ac:dyDescent="0.25">
      <c r="A857" s="20" t="s">
        <v>4045</v>
      </c>
      <c r="B857" s="12">
        <v>1</v>
      </c>
      <c r="C857" s="12"/>
      <c r="D857" s="12"/>
      <c r="E857" s="12">
        <v>1</v>
      </c>
    </row>
    <row r="858" spans="1:5" x14ac:dyDescent="0.25">
      <c r="A858" s="20" t="s">
        <v>3275</v>
      </c>
      <c r="B858" s="12"/>
      <c r="C858" s="12"/>
      <c r="D858" s="12">
        <v>1</v>
      </c>
      <c r="E858" s="12">
        <v>1</v>
      </c>
    </row>
    <row r="859" spans="1:5" x14ac:dyDescent="0.25">
      <c r="A859" s="20" t="s">
        <v>3456</v>
      </c>
      <c r="B859" s="12"/>
      <c r="C859" s="12"/>
      <c r="D859" s="12">
        <v>1</v>
      </c>
      <c r="E859" s="12">
        <v>1</v>
      </c>
    </row>
    <row r="860" spans="1:5" x14ac:dyDescent="0.25">
      <c r="A860" s="20" t="s">
        <v>3243</v>
      </c>
      <c r="B860" s="12"/>
      <c r="C860" s="12"/>
      <c r="D860" s="12">
        <v>1</v>
      </c>
      <c r="E860" s="12">
        <v>1</v>
      </c>
    </row>
    <row r="861" spans="1:5" x14ac:dyDescent="0.25">
      <c r="A861" s="20" t="s">
        <v>3712</v>
      </c>
      <c r="B861" s="12"/>
      <c r="C861" s="12"/>
      <c r="D861" s="12">
        <v>1</v>
      </c>
      <c r="E861" s="12">
        <v>1</v>
      </c>
    </row>
    <row r="862" spans="1:5" x14ac:dyDescent="0.25">
      <c r="A862" s="20" t="s">
        <v>3618</v>
      </c>
      <c r="B862" s="12"/>
      <c r="C862" s="12"/>
      <c r="D862" s="12">
        <v>1</v>
      </c>
      <c r="E862" s="12">
        <v>1</v>
      </c>
    </row>
    <row r="863" spans="1:5" x14ac:dyDescent="0.25">
      <c r="A863" s="20" t="s">
        <v>3310</v>
      </c>
      <c r="B863" s="12"/>
      <c r="C863" s="12"/>
      <c r="D863" s="12">
        <v>1</v>
      </c>
      <c r="E863" s="12">
        <v>1</v>
      </c>
    </row>
    <row r="864" spans="1:5" x14ac:dyDescent="0.25">
      <c r="A864" s="20" t="s">
        <v>3739</v>
      </c>
      <c r="B864" s="12">
        <v>1</v>
      </c>
      <c r="C864" s="12"/>
      <c r="D864" s="12"/>
      <c r="E864" s="12">
        <v>1</v>
      </c>
    </row>
    <row r="865" spans="1:5" x14ac:dyDescent="0.25">
      <c r="A865" s="20" t="s">
        <v>2856</v>
      </c>
      <c r="B865" s="12">
        <v>1</v>
      </c>
      <c r="C865" s="12"/>
      <c r="D865" s="12"/>
      <c r="E865" s="12">
        <v>1</v>
      </c>
    </row>
    <row r="866" spans="1:5" x14ac:dyDescent="0.25">
      <c r="A866" s="20" t="s">
        <v>3305</v>
      </c>
      <c r="B866" s="12"/>
      <c r="C866" s="12"/>
      <c r="D866" s="12">
        <v>1</v>
      </c>
      <c r="E866" s="12">
        <v>1</v>
      </c>
    </row>
    <row r="867" spans="1:5" x14ac:dyDescent="0.25">
      <c r="A867" s="20" t="s">
        <v>3175</v>
      </c>
      <c r="B867" s="12"/>
      <c r="C867" s="12"/>
      <c r="D867" s="12">
        <v>1</v>
      </c>
      <c r="E867" s="12">
        <v>1</v>
      </c>
    </row>
    <row r="868" spans="1:5" x14ac:dyDescent="0.25">
      <c r="A868" s="20" t="s">
        <v>3576</v>
      </c>
      <c r="B868" s="12"/>
      <c r="C868" s="12"/>
      <c r="D868" s="12">
        <v>1</v>
      </c>
      <c r="E868" s="12">
        <v>1</v>
      </c>
    </row>
    <row r="869" spans="1:5" x14ac:dyDescent="0.25">
      <c r="A869" s="20" t="s">
        <v>3338</v>
      </c>
      <c r="B869" s="12"/>
      <c r="C869" s="12"/>
      <c r="D869" s="12">
        <v>1</v>
      </c>
      <c r="E869" s="12">
        <v>1</v>
      </c>
    </row>
    <row r="870" spans="1:5" x14ac:dyDescent="0.25">
      <c r="A870" s="20" t="s">
        <v>4036</v>
      </c>
      <c r="B870" s="12">
        <v>1</v>
      </c>
      <c r="C870" s="12"/>
      <c r="D870" s="12"/>
      <c r="E870" s="12">
        <v>1</v>
      </c>
    </row>
    <row r="871" spans="1:5" x14ac:dyDescent="0.25">
      <c r="A871" s="20" t="s">
        <v>4024</v>
      </c>
      <c r="B871" s="12">
        <v>1</v>
      </c>
      <c r="C871" s="12"/>
      <c r="D871" s="12"/>
      <c r="E871" s="12">
        <v>1</v>
      </c>
    </row>
    <row r="872" spans="1:5" x14ac:dyDescent="0.25">
      <c r="A872" s="20" t="s">
        <v>2884</v>
      </c>
      <c r="B872" s="12">
        <v>1</v>
      </c>
      <c r="C872" s="12"/>
      <c r="D872" s="12"/>
      <c r="E872" s="12">
        <v>1</v>
      </c>
    </row>
    <row r="873" spans="1:5" x14ac:dyDescent="0.25">
      <c r="A873" s="20" t="s">
        <v>4031</v>
      </c>
      <c r="B873" s="12">
        <v>1</v>
      </c>
      <c r="C873" s="12"/>
      <c r="D873" s="12"/>
      <c r="E873" s="12">
        <v>1</v>
      </c>
    </row>
    <row r="874" spans="1:5" x14ac:dyDescent="0.25">
      <c r="A874" s="20" t="s">
        <v>3584</v>
      </c>
      <c r="B874" s="12"/>
      <c r="C874" s="12"/>
      <c r="D874" s="12">
        <v>1</v>
      </c>
      <c r="E874" s="12">
        <v>1</v>
      </c>
    </row>
    <row r="875" spans="1:5" x14ac:dyDescent="0.25">
      <c r="A875" s="20" t="s">
        <v>2904</v>
      </c>
      <c r="B875" s="12">
        <v>1</v>
      </c>
      <c r="C875" s="12"/>
      <c r="D875" s="12"/>
      <c r="E875" s="12">
        <v>1</v>
      </c>
    </row>
    <row r="876" spans="1:5" x14ac:dyDescent="0.25">
      <c r="A876" s="20" t="s">
        <v>3569</v>
      </c>
      <c r="B876" s="12"/>
      <c r="C876" s="12"/>
      <c r="D876" s="12">
        <v>1</v>
      </c>
      <c r="E876" s="12">
        <v>1</v>
      </c>
    </row>
    <row r="877" spans="1:5" x14ac:dyDescent="0.25">
      <c r="A877" s="20" t="s">
        <v>3921</v>
      </c>
      <c r="B877" s="12">
        <v>1</v>
      </c>
      <c r="C877" s="12"/>
      <c r="D877" s="12"/>
      <c r="E877" s="12">
        <v>1</v>
      </c>
    </row>
    <row r="878" spans="1:5" x14ac:dyDescent="0.25">
      <c r="A878" s="20" t="s">
        <v>3299</v>
      </c>
      <c r="B878" s="12"/>
      <c r="C878" s="12"/>
      <c r="D878" s="12">
        <v>1</v>
      </c>
      <c r="E878" s="12">
        <v>1</v>
      </c>
    </row>
    <row r="879" spans="1:5" x14ac:dyDescent="0.25">
      <c r="A879" s="20" t="s">
        <v>3392</v>
      </c>
      <c r="B879" s="12"/>
      <c r="C879" s="12"/>
      <c r="D879" s="12">
        <v>1</v>
      </c>
      <c r="E879" s="12">
        <v>1</v>
      </c>
    </row>
    <row r="880" spans="1:5" x14ac:dyDescent="0.25">
      <c r="A880" s="20" t="s">
        <v>3491</v>
      </c>
      <c r="B880" s="12"/>
      <c r="C880" s="12"/>
      <c r="D880" s="12">
        <v>1</v>
      </c>
      <c r="E880" s="12">
        <v>1</v>
      </c>
    </row>
    <row r="881" spans="1:5" x14ac:dyDescent="0.25">
      <c r="A881" s="20" t="s">
        <v>3515</v>
      </c>
      <c r="B881" s="12"/>
      <c r="C881" s="12"/>
      <c r="D881" s="12">
        <v>1</v>
      </c>
      <c r="E881" s="12">
        <v>1</v>
      </c>
    </row>
    <row r="882" spans="1:5" x14ac:dyDescent="0.25">
      <c r="A882" s="20" t="s">
        <v>4026</v>
      </c>
      <c r="B882" s="12">
        <v>1</v>
      </c>
      <c r="C882" s="12"/>
      <c r="D882" s="12"/>
      <c r="E882" s="12">
        <v>1</v>
      </c>
    </row>
    <row r="883" spans="1:5" x14ac:dyDescent="0.25">
      <c r="A883" s="20" t="s">
        <v>3808</v>
      </c>
      <c r="B883" s="12"/>
      <c r="C883" s="12"/>
      <c r="D883" s="12">
        <v>1</v>
      </c>
      <c r="E883" s="12">
        <v>1</v>
      </c>
    </row>
    <row r="884" spans="1:5" x14ac:dyDescent="0.25">
      <c r="A884" s="20" t="s">
        <v>4018</v>
      </c>
      <c r="B884" s="12">
        <v>1</v>
      </c>
      <c r="C884" s="12"/>
      <c r="D884" s="12"/>
      <c r="E884" s="12">
        <v>1</v>
      </c>
    </row>
    <row r="885" spans="1:5" x14ac:dyDescent="0.25">
      <c r="A885" s="20" t="s">
        <v>3251</v>
      </c>
      <c r="B885" s="12"/>
      <c r="C885" s="12"/>
      <c r="D885" s="12">
        <v>1</v>
      </c>
      <c r="E885" s="12">
        <v>1</v>
      </c>
    </row>
    <row r="886" spans="1:5" x14ac:dyDescent="0.25">
      <c r="A886" s="20" t="s">
        <v>4055</v>
      </c>
      <c r="B886" s="12">
        <v>1</v>
      </c>
      <c r="C886" s="12"/>
      <c r="D886" s="12"/>
      <c r="E886" s="12">
        <v>1</v>
      </c>
    </row>
    <row r="887" spans="1:5" x14ac:dyDescent="0.25">
      <c r="A887" s="20" t="s">
        <v>4028</v>
      </c>
      <c r="B887" s="12">
        <v>1</v>
      </c>
      <c r="C887" s="12"/>
      <c r="D887" s="12"/>
      <c r="E887" s="12">
        <v>1</v>
      </c>
    </row>
    <row r="888" spans="1:5" x14ac:dyDescent="0.25">
      <c r="A888" s="20" t="s">
        <v>3165</v>
      </c>
      <c r="B888" s="12"/>
      <c r="C888" s="12"/>
      <c r="D888" s="12">
        <v>1</v>
      </c>
      <c r="E888" s="12">
        <v>1</v>
      </c>
    </row>
    <row r="889" spans="1:5" x14ac:dyDescent="0.25">
      <c r="A889" s="20" t="s">
        <v>3447</v>
      </c>
      <c r="B889" s="12"/>
      <c r="C889" s="12"/>
      <c r="D889" s="12">
        <v>1</v>
      </c>
      <c r="E889" s="12">
        <v>1</v>
      </c>
    </row>
    <row r="890" spans="1:5" x14ac:dyDescent="0.25">
      <c r="A890" s="20" t="s">
        <v>3548</v>
      </c>
      <c r="B890" s="12"/>
      <c r="C890" s="12"/>
      <c r="D890" s="12">
        <v>1</v>
      </c>
      <c r="E890" s="12">
        <v>1</v>
      </c>
    </row>
    <row r="891" spans="1:5" x14ac:dyDescent="0.25">
      <c r="A891" s="20" t="s">
        <v>2825</v>
      </c>
      <c r="B891" s="12"/>
      <c r="C891" s="12"/>
      <c r="D891" s="12">
        <v>1</v>
      </c>
      <c r="E891" s="12">
        <v>1</v>
      </c>
    </row>
    <row r="892" spans="1:5" x14ac:dyDescent="0.25">
      <c r="A892" s="20" t="s">
        <v>3453</v>
      </c>
      <c r="B892" s="12"/>
      <c r="C892" s="12"/>
      <c r="D892" s="12">
        <v>1</v>
      </c>
      <c r="E892" s="12">
        <v>1</v>
      </c>
    </row>
    <row r="893" spans="1:5" x14ac:dyDescent="0.25">
      <c r="A893" s="20" t="s">
        <v>1298</v>
      </c>
      <c r="B893" s="12"/>
      <c r="C893" s="12"/>
      <c r="D893" s="12">
        <v>1</v>
      </c>
      <c r="E893" s="12">
        <v>1</v>
      </c>
    </row>
    <row r="894" spans="1:5" x14ac:dyDescent="0.25">
      <c r="A894" s="20" t="s">
        <v>3850</v>
      </c>
      <c r="B894" s="12">
        <v>1</v>
      </c>
      <c r="C894" s="12"/>
      <c r="D894" s="12"/>
      <c r="E894" s="12">
        <v>1</v>
      </c>
    </row>
    <row r="895" spans="1:5" x14ac:dyDescent="0.25">
      <c r="A895" s="20" t="s">
        <v>3344</v>
      </c>
      <c r="B895" s="12"/>
      <c r="C895" s="12"/>
      <c r="D895" s="12">
        <v>1</v>
      </c>
      <c r="E895" s="12">
        <v>1</v>
      </c>
    </row>
    <row r="896" spans="1:5" x14ac:dyDescent="0.25">
      <c r="A896" s="20" t="s">
        <v>4033</v>
      </c>
      <c r="B896" s="12">
        <v>1</v>
      </c>
      <c r="C896" s="12"/>
      <c r="D896" s="12"/>
      <c r="E896" s="12">
        <v>1</v>
      </c>
    </row>
    <row r="897" spans="1:5" x14ac:dyDescent="0.25">
      <c r="A897" s="20" t="s">
        <v>4065</v>
      </c>
      <c r="B897" s="12">
        <v>1</v>
      </c>
      <c r="C897" s="12"/>
      <c r="D897" s="12"/>
      <c r="E897" s="12">
        <v>1</v>
      </c>
    </row>
    <row r="898" spans="1:5" x14ac:dyDescent="0.25">
      <c r="A898" s="20" t="s">
        <v>3142</v>
      </c>
      <c r="B898" s="12"/>
      <c r="C898" s="12">
        <v>1</v>
      </c>
      <c r="D898" s="12"/>
      <c r="E898" s="12">
        <v>1</v>
      </c>
    </row>
    <row r="899" spans="1:5" x14ac:dyDescent="0.25">
      <c r="A899" s="20" t="s">
        <v>2827</v>
      </c>
      <c r="B899" s="12"/>
      <c r="C899" s="12"/>
      <c r="D899" s="12">
        <v>1</v>
      </c>
      <c r="E899" s="12">
        <v>1</v>
      </c>
    </row>
    <row r="900" spans="1:5" x14ac:dyDescent="0.25">
      <c r="A900" s="20" t="s">
        <v>2804</v>
      </c>
      <c r="B900" s="12"/>
      <c r="C900" s="12"/>
      <c r="D900" s="12">
        <v>1</v>
      </c>
      <c r="E900" s="12">
        <v>1</v>
      </c>
    </row>
    <row r="901" spans="1:5" x14ac:dyDescent="0.25">
      <c r="A901" s="20" t="s">
        <v>3563</v>
      </c>
      <c r="B901" s="12"/>
      <c r="C901" s="12"/>
      <c r="D901" s="12">
        <v>1</v>
      </c>
      <c r="E901" s="12">
        <v>1</v>
      </c>
    </row>
    <row r="902" spans="1:5" x14ac:dyDescent="0.25">
      <c r="A902" s="20" t="s">
        <v>3378</v>
      </c>
      <c r="B902" s="12"/>
      <c r="C902" s="12"/>
      <c r="D902" s="12">
        <v>1</v>
      </c>
      <c r="E902" s="12">
        <v>1</v>
      </c>
    </row>
    <row r="903" spans="1:5" x14ac:dyDescent="0.25">
      <c r="A903" s="20" t="s">
        <v>3728</v>
      </c>
      <c r="B903" s="12">
        <v>1</v>
      </c>
      <c r="C903" s="12"/>
      <c r="D903" s="12"/>
      <c r="E903" s="12">
        <v>1</v>
      </c>
    </row>
    <row r="904" spans="1:5" x14ac:dyDescent="0.25">
      <c r="A904" s="20" t="s">
        <v>3530</v>
      </c>
      <c r="B904" s="12"/>
      <c r="C904" s="12"/>
      <c r="D904" s="12">
        <v>1</v>
      </c>
      <c r="E904" s="12">
        <v>1</v>
      </c>
    </row>
    <row r="905" spans="1:5" x14ac:dyDescent="0.25">
      <c r="A905" s="20" t="s">
        <v>3307</v>
      </c>
      <c r="B905" s="12"/>
      <c r="C905" s="12"/>
      <c r="D905" s="12">
        <v>1</v>
      </c>
      <c r="E905" s="12">
        <v>1</v>
      </c>
    </row>
    <row r="906" spans="1:5" x14ac:dyDescent="0.25">
      <c r="A906" s="20" t="s">
        <v>3895</v>
      </c>
      <c r="B906" s="12">
        <v>1</v>
      </c>
      <c r="C906" s="12"/>
      <c r="D906" s="12"/>
      <c r="E906" s="12">
        <v>1</v>
      </c>
    </row>
    <row r="907" spans="1:5" x14ac:dyDescent="0.25">
      <c r="A907" s="20" t="s">
        <v>4013</v>
      </c>
      <c r="B907" s="12">
        <v>1</v>
      </c>
      <c r="C907" s="12"/>
      <c r="D907" s="12"/>
      <c r="E907" s="12">
        <v>1</v>
      </c>
    </row>
    <row r="908" spans="1:5" x14ac:dyDescent="0.25">
      <c r="A908" s="20" t="s">
        <v>2824</v>
      </c>
      <c r="B908" s="12"/>
      <c r="C908" s="12"/>
      <c r="D908" s="12">
        <v>1</v>
      </c>
      <c r="E908" s="12">
        <v>1</v>
      </c>
    </row>
    <row r="909" spans="1:5" x14ac:dyDescent="0.25">
      <c r="A909" s="20" t="s">
        <v>3706</v>
      </c>
      <c r="B909" s="12"/>
      <c r="C909" s="12"/>
      <c r="D909" s="12">
        <v>1</v>
      </c>
      <c r="E909" s="12">
        <v>1</v>
      </c>
    </row>
    <row r="910" spans="1:5" x14ac:dyDescent="0.25">
      <c r="A910" s="20" t="s">
        <v>3372</v>
      </c>
      <c r="B910" s="12"/>
      <c r="C910" s="12"/>
      <c r="D910" s="12">
        <v>1</v>
      </c>
      <c r="E910" s="12">
        <v>1</v>
      </c>
    </row>
    <row r="911" spans="1:5" x14ac:dyDescent="0.25">
      <c r="A911" s="20" t="s">
        <v>2913</v>
      </c>
      <c r="B911" s="12">
        <v>1</v>
      </c>
      <c r="C911" s="12"/>
      <c r="D911" s="12"/>
      <c r="E911" s="12">
        <v>1</v>
      </c>
    </row>
    <row r="912" spans="1:5" x14ac:dyDescent="0.25">
      <c r="A912" s="20" t="s">
        <v>3334</v>
      </c>
      <c r="B912" s="12"/>
      <c r="C912" s="12"/>
      <c r="D912" s="12">
        <v>1</v>
      </c>
      <c r="E912" s="12">
        <v>1</v>
      </c>
    </row>
    <row r="913" spans="1:5" x14ac:dyDescent="0.25">
      <c r="A913" s="20" t="s">
        <v>2890</v>
      </c>
      <c r="B913" s="12">
        <v>1</v>
      </c>
      <c r="C913" s="12"/>
      <c r="D913" s="12"/>
      <c r="E913" s="12">
        <v>1</v>
      </c>
    </row>
    <row r="914" spans="1:5" x14ac:dyDescent="0.25">
      <c r="A914" s="20" t="s">
        <v>3889</v>
      </c>
      <c r="B914" s="12">
        <v>1</v>
      </c>
      <c r="C914" s="12"/>
      <c r="D914" s="12"/>
      <c r="E914" s="12">
        <v>1</v>
      </c>
    </row>
    <row r="915" spans="1:5" x14ac:dyDescent="0.25">
      <c r="A915" s="20" t="s">
        <v>3183</v>
      </c>
      <c r="B915" s="12"/>
      <c r="C915" s="12"/>
      <c r="D915" s="12">
        <v>1</v>
      </c>
      <c r="E915" s="12">
        <v>1</v>
      </c>
    </row>
    <row r="916" spans="1:5" x14ac:dyDescent="0.25">
      <c r="A916" s="20" t="s">
        <v>3229</v>
      </c>
      <c r="B916" s="12"/>
      <c r="C916" s="12"/>
      <c r="D916" s="12">
        <v>1</v>
      </c>
      <c r="E916" s="12">
        <v>1</v>
      </c>
    </row>
    <row r="917" spans="1:5" x14ac:dyDescent="0.25">
      <c r="A917" s="20" t="s">
        <v>3421</v>
      </c>
      <c r="B917" s="12"/>
      <c r="C917" s="12"/>
      <c r="D917" s="12">
        <v>1</v>
      </c>
      <c r="E917" s="12">
        <v>1</v>
      </c>
    </row>
    <row r="918" spans="1:5" x14ac:dyDescent="0.25">
      <c r="A918" s="20" t="s">
        <v>3968</v>
      </c>
      <c r="B918" s="12">
        <v>1</v>
      </c>
      <c r="C918" s="12"/>
      <c r="D918" s="12"/>
      <c r="E918" s="12">
        <v>1</v>
      </c>
    </row>
    <row r="919" spans="1:5" x14ac:dyDescent="0.25">
      <c r="A919" s="20" t="s">
        <v>3539</v>
      </c>
      <c r="B919" s="12"/>
      <c r="C919" s="12"/>
      <c r="D919" s="12">
        <v>1</v>
      </c>
      <c r="E919" s="12">
        <v>1</v>
      </c>
    </row>
    <row r="920" spans="1:5" x14ac:dyDescent="0.25">
      <c r="A920" s="20" t="s">
        <v>3915</v>
      </c>
      <c r="B920" s="12">
        <v>1</v>
      </c>
      <c r="C920" s="12"/>
      <c r="D920" s="12"/>
      <c r="E920" s="12">
        <v>1</v>
      </c>
    </row>
    <row r="921" spans="1:5" x14ac:dyDescent="0.25">
      <c r="A921" s="20" t="s">
        <v>2876</v>
      </c>
      <c r="B921" s="12">
        <v>1</v>
      </c>
      <c r="C921" s="12"/>
      <c r="D921" s="12"/>
      <c r="E921" s="12">
        <v>1</v>
      </c>
    </row>
    <row r="922" spans="1:5" x14ac:dyDescent="0.25">
      <c r="A922" s="20" t="s">
        <v>3995</v>
      </c>
      <c r="B922" s="12">
        <v>1</v>
      </c>
      <c r="C922" s="12"/>
      <c r="D922" s="12"/>
      <c r="E922" s="12">
        <v>1</v>
      </c>
    </row>
    <row r="923" spans="1:5" x14ac:dyDescent="0.25">
      <c r="A923" s="20" t="s">
        <v>4085</v>
      </c>
      <c r="B923" s="12">
        <v>1</v>
      </c>
      <c r="C923" s="12"/>
      <c r="D923" s="12"/>
      <c r="E923" s="12">
        <v>1</v>
      </c>
    </row>
    <row r="924" spans="1:5" x14ac:dyDescent="0.25">
      <c r="A924" s="20" t="s">
        <v>3241</v>
      </c>
      <c r="B924" s="12"/>
      <c r="C924" s="12"/>
      <c r="D924" s="12">
        <v>1</v>
      </c>
      <c r="E924" s="12">
        <v>1</v>
      </c>
    </row>
    <row r="925" spans="1:5" x14ac:dyDescent="0.25">
      <c r="A925" s="20" t="s">
        <v>3409</v>
      </c>
      <c r="B925" s="12"/>
      <c r="C925" s="12"/>
      <c r="D925" s="12">
        <v>1</v>
      </c>
      <c r="E925" s="12">
        <v>1</v>
      </c>
    </row>
    <row r="926" spans="1:5" x14ac:dyDescent="0.25">
      <c r="A926" s="20" t="s">
        <v>3664</v>
      </c>
      <c r="B926" s="12"/>
      <c r="C926" s="12"/>
      <c r="D926" s="12">
        <v>1</v>
      </c>
      <c r="E926" s="12">
        <v>1</v>
      </c>
    </row>
    <row r="927" spans="1:5" x14ac:dyDescent="0.25">
      <c r="A927" s="20" t="s">
        <v>3959</v>
      </c>
      <c r="B927" s="12">
        <v>1</v>
      </c>
      <c r="C927" s="12"/>
      <c r="D927" s="12"/>
      <c r="E927" s="12">
        <v>1</v>
      </c>
    </row>
    <row r="928" spans="1:5" x14ac:dyDescent="0.25">
      <c r="A928" s="20" t="s">
        <v>3971</v>
      </c>
      <c r="B928" s="12">
        <v>1</v>
      </c>
      <c r="C928" s="12"/>
      <c r="D928" s="12"/>
      <c r="E928" s="12">
        <v>1</v>
      </c>
    </row>
    <row r="929" spans="1:5" x14ac:dyDescent="0.25">
      <c r="A929" s="20" t="s">
        <v>4051</v>
      </c>
      <c r="B929" s="12">
        <v>1</v>
      </c>
      <c r="C929" s="12"/>
      <c r="D929" s="12"/>
      <c r="E929" s="12">
        <v>1</v>
      </c>
    </row>
    <row r="930" spans="1:5" x14ac:dyDescent="0.25">
      <c r="A930" s="20" t="s">
        <v>4087</v>
      </c>
      <c r="B930" s="12">
        <v>1</v>
      </c>
      <c r="C930" s="12"/>
      <c r="D930" s="12"/>
      <c r="E930" s="12">
        <v>1</v>
      </c>
    </row>
    <row r="931" spans="1:5" x14ac:dyDescent="0.25">
      <c r="A931" s="20" t="s">
        <v>4109</v>
      </c>
      <c r="B931" s="12">
        <v>1</v>
      </c>
      <c r="C931" s="12"/>
      <c r="D931" s="12"/>
      <c r="E931" s="12">
        <v>1</v>
      </c>
    </row>
    <row r="932" spans="1:5" x14ac:dyDescent="0.25">
      <c r="A932" s="20" t="s">
        <v>3582</v>
      </c>
      <c r="B932" s="12"/>
      <c r="C932" s="12"/>
      <c r="D932" s="12">
        <v>1</v>
      </c>
      <c r="E932" s="12">
        <v>1</v>
      </c>
    </row>
    <row r="933" spans="1:5" x14ac:dyDescent="0.25">
      <c r="A933" s="20" t="s">
        <v>3685</v>
      </c>
      <c r="B933" s="12"/>
      <c r="C933" s="12"/>
      <c r="D933" s="12">
        <v>1</v>
      </c>
      <c r="E933" s="12">
        <v>1</v>
      </c>
    </row>
    <row r="934" spans="1:5" x14ac:dyDescent="0.25">
      <c r="A934" s="20" t="s">
        <v>3652</v>
      </c>
      <c r="B934" s="12"/>
      <c r="C934" s="12"/>
      <c r="D934" s="12">
        <v>1</v>
      </c>
      <c r="E934" s="12">
        <v>1</v>
      </c>
    </row>
    <row r="935" spans="1:5" x14ac:dyDescent="0.25">
      <c r="A935" s="20" t="s">
        <v>3375</v>
      </c>
      <c r="B935" s="12"/>
      <c r="C935" s="12"/>
      <c r="D935" s="12">
        <v>1</v>
      </c>
      <c r="E935" s="12">
        <v>1</v>
      </c>
    </row>
    <row r="936" spans="1:5" x14ac:dyDescent="0.25">
      <c r="A936" s="20" t="s">
        <v>3450</v>
      </c>
      <c r="B936" s="12"/>
      <c r="C936" s="12"/>
      <c r="D936" s="12">
        <v>1</v>
      </c>
      <c r="E936" s="12">
        <v>1</v>
      </c>
    </row>
    <row r="937" spans="1:5" x14ac:dyDescent="0.25">
      <c r="A937" s="20" t="s">
        <v>3547</v>
      </c>
      <c r="B937" s="12"/>
      <c r="C937" s="12"/>
      <c r="D937" s="12">
        <v>1</v>
      </c>
      <c r="E937" s="12">
        <v>1</v>
      </c>
    </row>
    <row r="938" spans="1:5" x14ac:dyDescent="0.25">
      <c r="A938" s="20" t="s">
        <v>3536</v>
      </c>
      <c r="B938" s="12"/>
      <c r="C938" s="12"/>
      <c r="D938" s="12">
        <v>1</v>
      </c>
      <c r="E938" s="12">
        <v>1</v>
      </c>
    </row>
    <row r="939" spans="1:5" x14ac:dyDescent="0.25">
      <c r="A939" s="20" t="s">
        <v>3446</v>
      </c>
      <c r="B939" s="12"/>
      <c r="C939" s="12"/>
      <c r="D939" s="12">
        <v>1</v>
      </c>
      <c r="E939" s="12">
        <v>1</v>
      </c>
    </row>
    <row r="940" spans="1:5" x14ac:dyDescent="0.25">
      <c r="A940" s="20" t="s">
        <v>3847</v>
      </c>
      <c r="B940" s="12">
        <v>1</v>
      </c>
      <c r="C940" s="12"/>
      <c r="D940" s="12"/>
      <c r="E940" s="12">
        <v>1</v>
      </c>
    </row>
    <row r="941" spans="1:5" x14ac:dyDescent="0.25">
      <c r="A941" s="20" t="s">
        <v>3494</v>
      </c>
      <c r="B941" s="12"/>
      <c r="C941" s="12"/>
      <c r="D941" s="12">
        <v>1</v>
      </c>
      <c r="E941" s="12">
        <v>1</v>
      </c>
    </row>
    <row r="942" spans="1:5" x14ac:dyDescent="0.25">
      <c r="A942" s="20" t="s">
        <v>4072</v>
      </c>
      <c r="B942" s="12">
        <v>1</v>
      </c>
      <c r="C942" s="12"/>
      <c r="D942" s="12"/>
      <c r="E942" s="12">
        <v>1</v>
      </c>
    </row>
    <row r="943" spans="1:5" x14ac:dyDescent="0.25">
      <c r="A943" s="20" t="s">
        <v>2885</v>
      </c>
      <c r="B943" s="12">
        <v>1</v>
      </c>
      <c r="C943" s="12"/>
      <c r="D943" s="12"/>
      <c r="E943" s="12">
        <v>1</v>
      </c>
    </row>
    <row r="944" spans="1:5" x14ac:dyDescent="0.25">
      <c r="A944" s="20" t="s">
        <v>3314</v>
      </c>
      <c r="B944" s="12"/>
      <c r="C944" s="12"/>
      <c r="D944" s="12">
        <v>1</v>
      </c>
      <c r="E944" s="12">
        <v>1</v>
      </c>
    </row>
    <row r="945" spans="1:5" x14ac:dyDescent="0.25">
      <c r="A945" s="20" t="s">
        <v>3433</v>
      </c>
      <c r="B945" s="12"/>
      <c r="C945" s="12"/>
      <c r="D945" s="12">
        <v>1</v>
      </c>
      <c r="E945" s="12">
        <v>1</v>
      </c>
    </row>
    <row r="946" spans="1:5" x14ac:dyDescent="0.25">
      <c r="A946" s="20" t="s">
        <v>3169</v>
      </c>
      <c r="B946" s="12"/>
      <c r="C946" s="12"/>
      <c r="D946" s="12">
        <v>1</v>
      </c>
      <c r="E946" s="12">
        <v>1</v>
      </c>
    </row>
    <row r="947" spans="1:5" x14ac:dyDescent="0.25">
      <c r="A947" s="20" t="s">
        <v>3953</v>
      </c>
      <c r="B947" s="12">
        <v>1</v>
      </c>
      <c r="C947" s="12"/>
      <c r="D947" s="12"/>
      <c r="E947" s="12">
        <v>1</v>
      </c>
    </row>
    <row r="948" spans="1:5" x14ac:dyDescent="0.25">
      <c r="A948" s="20" t="s">
        <v>2974</v>
      </c>
      <c r="B948" s="12"/>
      <c r="C948" s="12"/>
      <c r="D948" s="12">
        <v>1</v>
      </c>
      <c r="E948" s="12">
        <v>1</v>
      </c>
    </row>
    <row r="949" spans="1:5" x14ac:dyDescent="0.25">
      <c r="A949" s="20" t="s">
        <v>3708</v>
      </c>
      <c r="B949" s="12"/>
      <c r="C949" s="12"/>
      <c r="D949" s="12">
        <v>1</v>
      </c>
      <c r="E949" s="12">
        <v>1</v>
      </c>
    </row>
    <row r="950" spans="1:5" x14ac:dyDescent="0.25">
      <c r="A950" s="20" t="s">
        <v>4092</v>
      </c>
      <c r="B950" s="12">
        <v>1</v>
      </c>
      <c r="C950" s="12"/>
      <c r="D950" s="12"/>
      <c r="E950" s="12">
        <v>1</v>
      </c>
    </row>
    <row r="951" spans="1:5" x14ac:dyDescent="0.25">
      <c r="A951" s="20" t="s">
        <v>535</v>
      </c>
      <c r="B951" s="12"/>
      <c r="C951" s="12"/>
      <c r="D951" s="12">
        <v>1</v>
      </c>
      <c r="E951" s="12">
        <v>1</v>
      </c>
    </row>
    <row r="952" spans="1:5" x14ac:dyDescent="0.25">
      <c r="A952" s="20" t="s">
        <v>2822</v>
      </c>
      <c r="B952" s="12"/>
      <c r="C952" s="12"/>
      <c r="D952" s="12">
        <v>1</v>
      </c>
      <c r="E952" s="12">
        <v>1</v>
      </c>
    </row>
    <row r="953" spans="1:5" x14ac:dyDescent="0.25">
      <c r="A953" s="20" t="s">
        <v>4074</v>
      </c>
      <c r="B953" s="12">
        <v>1</v>
      </c>
      <c r="C953" s="12"/>
      <c r="D953" s="12"/>
      <c r="E953" s="12">
        <v>1</v>
      </c>
    </row>
    <row r="954" spans="1:5" x14ac:dyDescent="0.25">
      <c r="A954" s="20" t="s">
        <v>2869</v>
      </c>
      <c r="B954" s="12">
        <v>1</v>
      </c>
      <c r="C954" s="12"/>
      <c r="D954" s="12"/>
      <c r="E954" s="12">
        <v>1</v>
      </c>
    </row>
    <row r="955" spans="1:5" x14ac:dyDescent="0.25">
      <c r="A955" s="20" t="s">
        <v>3624</v>
      </c>
      <c r="B955" s="12"/>
      <c r="C955" s="12"/>
      <c r="D955" s="12">
        <v>1</v>
      </c>
      <c r="E955" s="12">
        <v>1</v>
      </c>
    </row>
    <row r="956" spans="1:5" x14ac:dyDescent="0.25">
      <c r="A956" s="20" t="s">
        <v>3455</v>
      </c>
      <c r="B956" s="12"/>
      <c r="C956" s="12"/>
      <c r="D956" s="12">
        <v>1</v>
      </c>
      <c r="E956" s="12">
        <v>1</v>
      </c>
    </row>
    <row r="957" spans="1:5" x14ac:dyDescent="0.25">
      <c r="A957" s="20" t="s">
        <v>3143</v>
      </c>
      <c r="B957" s="12"/>
      <c r="C957" s="12">
        <v>1</v>
      </c>
      <c r="D957" s="12"/>
      <c r="E957" s="12">
        <v>1</v>
      </c>
    </row>
    <row r="958" spans="1:5" x14ac:dyDescent="0.25">
      <c r="A958" s="20" t="s">
        <v>3400</v>
      </c>
      <c r="B958" s="12"/>
      <c r="C958" s="12"/>
      <c r="D958" s="12">
        <v>1</v>
      </c>
      <c r="E958" s="12">
        <v>1</v>
      </c>
    </row>
    <row r="959" spans="1:5" x14ac:dyDescent="0.25">
      <c r="A959" s="20" t="s">
        <v>4016</v>
      </c>
      <c r="B959" s="12">
        <v>1</v>
      </c>
      <c r="C959" s="12"/>
      <c r="D959" s="12"/>
      <c r="E959" s="12">
        <v>1</v>
      </c>
    </row>
    <row r="960" spans="1:5" x14ac:dyDescent="0.25">
      <c r="A960" s="20" t="s">
        <v>3134</v>
      </c>
      <c r="B960" s="12"/>
      <c r="C960" s="12">
        <v>1</v>
      </c>
      <c r="D960" s="12"/>
      <c r="E960" s="12">
        <v>1</v>
      </c>
    </row>
    <row r="961" spans="1:5" x14ac:dyDescent="0.25">
      <c r="A961" s="20" t="s">
        <v>3691</v>
      </c>
      <c r="B961" s="12"/>
      <c r="C961" s="12"/>
      <c r="D961" s="12">
        <v>1</v>
      </c>
      <c r="E961" s="12">
        <v>1</v>
      </c>
    </row>
    <row r="962" spans="1:5" x14ac:dyDescent="0.25">
      <c r="A962" s="20" t="s">
        <v>3930</v>
      </c>
      <c r="B962" s="12">
        <v>1</v>
      </c>
      <c r="C962" s="12"/>
      <c r="D962" s="12"/>
      <c r="E962" s="12">
        <v>1</v>
      </c>
    </row>
    <row r="963" spans="1:5" x14ac:dyDescent="0.25">
      <c r="A963" s="20" t="s">
        <v>3287</v>
      </c>
      <c r="B963" s="12"/>
      <c r="C963" s="12"/>
      <c r="D963" s="12">
        <v>1</v>
      </c>
      <c r="E963" s="12">
        <v>1</v>
      </c>
    </row>
    <row r="964" spans="1:5" x14ac:dyDescent="0.25">
      <c r="A964" s="20" t="s">
        <v>3293</v>
      </c>
      <c r="B964" s="12"/>
      <c r="C964" s="12"/>
      <c r="D964" s="12">
        <v>1</v>
      </c>
      <c r="E964" s="12">
        <v>1</v>
      </c>
    </row>
    <row r="965" spans="1:5" x14ac:dyDescent="0.25">
      <c r="A965" s="20" t="s">
        <v>3561</v>
      </c>
      <c r="B965" s="12"/>
      <c r="C965" s="12"/>
      <c r="D965" s="12">
        <v>1</v>
      </c>
      <c r="E965" s="12">
        <v>1</v>
      </c>
    </row>
    <row r="966" spans="1:5" x14ac:dyDescent="0.25">
      <c r="A966" s="20" t="s">
        <v>4048</v>
      </c>
      <c r="B966" s="12">
        <v>1</v>
      </c>
      <c r="C966" s="12"/>
      <c r="D966" s="12"/>
      <c r="E966" s="12">
        <v>1</v>
      </c>
    </row>
    <row r="967" spans="1:5" x14ac:dyDescent="0.25">
      <c r="A967" s="20" t="s">
        <v>3434</v>
      </c>
      <c r="B967" s="12"/>
      <c r="C967" s="12"/>
      <c r="D967" s="12">
        <v>1</v>
      </c>
      <c r="E967" s="12">
        <v>1</v>
      </c>
    </row>
    <row r="968" spans="1:5" x14ac:dyDescent="0.25">
      <c r="A968" s="20" t="s">
        <v>3177</v>
      </c>
      <c r="B968" s="12"/>
      <c r="C968" s="12"/>
      <c r="D968" s="12">
        <v>1</v>
      </c>
      <c r="E968" s="12">
        <v>1</v>
      </c>
    </row>
    <row r="969" spans="1:5" x14ac:dyDescent="0.25">
      <c r="A969" s="20" t="s">
        <v>4049</v>
      </c>
      <c r="B969" s="12">
        <v>1</v>
      </c>
      <c r="C969" s="12"/>
      <c r="D969" s="12"/>
      <c r="E969" s="12">
        <v>1</v>
      </c>
    </row>
    <row r="970" spans="1:5" x14ac:dyDescent="0.25">
      <c r="A970" s="20" t="s">
        <v>3805</v>
      </c>
      <c r="B970" s="12"/>
      <c r="C970" s="12"/>
      <c r="D970" s="12">
        <v>1</v>
      </c>
      <c r="E970" s="12">
        <v>1</v>
      </c>
    </row>
    <row r="971" spans="1:5" x14ac:dyDescent="0.25">
      <c r="A971" s="20" t="s">
        <v>3244</v>
      </c>
      <c r="B971" s="12"/>
      <c r="C971" s="12"/>
      <c r="D971" s="12">
        <v>1</v>
      </c>
      <c r="E971" s="12">
        <v>1</v>
      </c>
    </row>
    <row r="972" spans="1:5" x14ac:dyDescent="0.25">
      <c r="A972" s="20" t="s">
        <v>4014</v>
      </c>
      <c r="B972" s="12">
        <v>1</v>
      </c>
      <c r="C972" s="12"/>
      <c r="D972" s="12"/>
      <c r="E972" s="12">
        <v>1</v>
      </c>
    </row>
    <row r="973" spans="1:5" x14ac:dyDescent="0.25">
      <c r="A973" s="20" t="s">
        <v>3330</v>
      </c>
      <c r="B973" s="12"/>
      <c r="C973" s="12"/>
      <c r="D973" s="12">
        <v>1</v>
      </c>
      <c r="E973" s="12">
        <v>1</v>
      </c>
    </row>
    <row r="974" spans="1:5" x14ac:dyDescent="0.25">
      <c r="A974" s="20" t="s">
        <v>3211</v>
      </c>
      <c r="B974" s="12"/>
      <c r="C974" s="12"/>
      <c r="D974" s="12">
        <v>1</v>
      </c>
      <c r="E974" s="12">
        <v>1</v>
      </c>
    </row>
    <row r="975" spans="1:5" x14ac:dyDescent="0.25">
      <c r="A975" s="20" t="s">
        <v>3263</v>
      </c>
      <c r="B975" s="12"/>
      <c r="C975" s="12"/>
      <c r="D975" s="12">
        <v>1</v>
      </c>
      <c r="E975" s="12">
        <v>1</v>
      </c>
    </row>
    <row r="976" spans="1:5" x14ac:dyDescent="0.25">
      <c r="A976" s="20" t="s">
        <v>3376</v>
      </c>
      <c r="B976" s="12"/>
      <c r="C976" s="12"/>
      <c r="D976" s="12">
        <v>1</v>
      </c>
      <c r="E976" s="12">
        <v>1</v>
      </c>
    </row>
    <row r="977" spans="1:5" x14ac:dyDescent="0.25">
      <c r="A977" s="20" t="s">
        <v>3341</v>
      </c>
      <c r="B977" s="12"/>
      <c r="C977" s="12"/>
      <c r="D977" s="12">
        <v>1</v>
      </c>
      <c r="E977" s="12">
        <v>1</v>
      </c>
    </row>
    <row r="978" spans="1:5" x14ac:dyDescent="0.25">
      <c r="A978" s="20" t="s">
        <v>3714</v>
      </c>
      <c r="B978" s="12"/>
      <c r="C978" s="12"/>
      <c r="D978" s="12">
        <v>1</v>
      </c>
      <c r="E978" s="12">
        <v>1</v>
      </c>
    </row>
    <row r="979" spans="1:5" x14ac:dyDescent="0.25">
      <c r="A979" s="20" t="s">
        <v>3546</v>
      </c>
      <c r="B979" s="12"/>
      <c r="C979" s="12"/>
      <c r="D979" s="12">
        <v>1</v>
      </c>
      <c r="E979" s="12">
        <v>1</v>
      </c>
    </row>
    <row r="980" spans="1:5" x14ac:dyDescent="0.25">
      <c r="A980" s="20" t="s">
        <v>3837</v>
      </c>
      <c r="B980" s="12"/>
      <c r="C980" s="12"/>
      <c r="D980" s="12">
        <v>1</v>
      </c>
      <c r="E980" s="12">
        <v>1</v>
      </c>
    </row>
    <row r="981" spans="1:5" x14ac:dyDescent="0.25">
      <c r="A981" s="20" t="s">
        <v>3273</v>
      </c>
      <c r="B981" s="12"/>
      <c r="C981" s="12"/>
      <c r="D981" s="12">
        <v>1</v>
      </c>
      <c r="E981" s="12">
        <v>1</v>
      </c>
    </row>
    <row r="982" spans="1:5" x14ac:dyDescent="0.25">
      <c r="A982" s="20" t="s">
        <v>3443</v>
      </c>
      <c r="B982" s="12"/>
      <c r="C982" s="12"/>
      <c r="D982" s="12">
        <v>1</v>
      </c>
      <c r="E982" s="12">
        <v>1</v>
      </c>
    </row>
    <row r="983" spans="1:5" x14ac:dyDescent="0.25">
      <c r="A983" s="20" t="s">
        <v>3390</v>
      </c>
      <c r="B983" s="12"/>
      <c r="C983" s="12"/>
      <c r="D983" s="12">
        <v>1</v>
      </c>
      <c r="E983" s="12">
        <v>1</v>
      </c>
    </row>
    <row r="984" spans="1:5" x14ac:dyDescent="0.25">
      <c r="A984" s="20" t="s">
        <v>4050</v>
      </c>
      <c r="B984" s="12">
        <v>1</v>
      </c>
      <c r="C984" s="12"/>
      <c r="D984" s="12"/>
      <c r="E984" s="12">
        <v>1</v>
      </c>
    </row>
    <row r="985" spans="1:5" x14ac:dyDescent="0.25">
      <c r="A985" s="20" t="s">
        <v>3919</v>
      </c>
      <c r="B985" s="12">
        <v>1</v>
      </c>
      <c r="C985" s="12"/>
      <c r="D985" s="12"/>
      <c r="E985" s="12">
        <v>1</v>
      </c>
    </row>
    <row r="986" spans="1:5" x14ac:dyDescent="0.25">
      <c r="A986" s="20" t="s">
        <v>3817</v>
      </c>
      <c r="B986" s="12"/>
      <c r="C986" s="12"/>
      <c r="D986" s="12">
        <v>1</v>
      </c>
      <c r="E986" s="12">
        <v>1</v>
      </c>
    </row>
    <row r="987" spans="1:5" x14ac:dyDescent="0.25">
      <c r="A987" s="20" t="s">
        <v>3514</v>
      </c>
      <c r="B987" s="12"/>
      <c r="C987" s="12"/>
      <c r="D987" s="12">
        <v>1</v>
      </c>
      <c r="E987" s="12">
        <v>1</v>
      </c>
    </row>
    <row r="988" spans="1:5" x14ac:dyDescent="0.25">
      <c r="A988" s="20" t="s">
        <v>3540</v>
      </c>
      <c r="B988" s="12"/>
      <c r="C988" s="12"/>
      <c r="D988" s="12">
        <v>1</v>
      </c>
      <c r="E988" s="12">
        <v>1</v>
      </c>
    </row>
    <row r="989" spans="1:5" x14ac:dyDescent="0.25">
      <c r="A989" s="20" t="s">
        <v>3534</v>
      </c>
      <c r="B989" s="12"/>
      <c r="C989" s="12"/>
      <c r="D989" s="12">
        <v>1</v>
      </c>
      <c r="E989" s="12">
        <v>1</v>
      </c>
    </row>
    <row r="990" spans="1:5" x14ac:dyDescent="0.25">
      <c r="A990" s="20" t="s">
        <v>3814</v>
      </c>
      <c r="B990" s="12"/>
      <c r="C990" s="12"/>
      <c r="D990" s="12">
        <v>1</v>
      </c>
      <c r="E990" s="12">
        <v>1</v>
      </c>
    </row>
    <row r="991" spans="1:5" x14ac:dyDescent="0.25">
      <c r="A991" s="20" t="s">
        <v>3225</v>
      </c>
      <c r="B991" s="12"/>
      <c r="C991" s="12"/>
      <c r="D991" s="12">
        <v>1</v>
      </c>
      <c r="E991" s="12">
        <v>1</v>
      </c>
    </row>
    <row r="992" spans="1:5" x14ac:dyDescent="0.25">
      <c r="A992" s="20" t="s">
        <v>3938</v>
      </c>
      <c r="B992" s="12">
        <v>1</v>
      </c>
      <c r="C992" s="12"/>
      <c r="D992" s="12"/>
      <c r="E992" s="12">
        <v>1</v>
      </c>
    </row>
    <row r="993" spans="1:5" x14ac:dyDescent="0.25">
      <c r="A993" s="20" t="s">
        <v>3682</v>
      </c>
      <c r="B993" s="12"/>
      <c r="C993" s="12"/>
      <c r="D993" s="12">
        <v>1</v>
      </c>
      <c r="E993" s="12">
        <v>1</v>
      </c>
    </row>
    <row r="994" spans="1:5" x14ac:dyDescent="0.25">
      <c r="A994" s="20" t="s">
        <v>3742</v>
      </c>
      <c r="B994" s="12">
        <v>1</v>
      </c>
      <c r="C994" s="12"/>
      <c r="D994" s="12"/>
      <c r="E994" s="12">
        <v>1</v>
      </c>
    </row>
    <row r="995" spans="1:5" x14ac:dyDescent="0.25">
      <c r="A995" s="20" t="s">
        <v>522</v>
      </c>
      <c r="B995" s="12"/>
      <c r="C995" s="12"/>
      <c r="D995" s="12">
        <v>1</v>
      </c>
      <c r="E995" s="12">
        <v>1</v>
      </c>
    </row>
    <row r="996" spans="1:5" x14ac:dyDescent="0.25">
      <c r="A996" s="20" t="s">
        <v>2854</v>
      </c>
      <c r="B996" s="12">
        <v>1</v>
      </c>
      <c r="C996" s="12"/>
      <c r="D996" s="12"/>
      <c r="E996" s="12">
        <v>1</v>
      </c>
    </row>
    <row r="997" spans="1:5" x14ac:dyDescent="0.25">
      <c r="A997" s="20" t="s">
        <v>3345</v>
      </c>
      <c r="B997" s="12"/>
      <c r="C997" s="12"/>
      <c r="D997" s="12">
        <v>1</v>
      </c>
      <c r="E997" s="12">
        <v>1</v>
      </c>
    </row>
    <row r="998" spans="1:5" x14ac:dyDescent="0.25">
      <c r="A998" s="20" t="s">
        <v>3860</v>
      </c>
      <c r="B998" s="12">
        <v>1</v>
      </c>
      <c r="C998" s="12"/>
      <c r="D998" s="12"/>
      <c r="E998" s="12">
        <v>1</v>
      </c>
    </row>
    <row r="999" spans="1:5" x14ac:dyDescent="0.25">
      <c r="A999" s="20" t="s">
        <v>3462</v>
      </c>
      <c r="B999" s="12"/>
      <c r="C999" s="12"/>
      <c r="D999" s="12">
        <v>1</v>
      </c>
      <c r="E999" s="12">
        <v>1</v>
      </c>
    </row>
    <row r="1000" spans="1:5" x14ac:dyDescent="0.25">
      <c r="A1000" s="20" t="s">
        <v>4076</v>
      </c>
      <c r="B1000" s="12">
        <v>1</v>
      </c>
      <c r="C1000" s="12"/>
      <c r="D1000" s="12"/>
      <c r="E1000" s="12">
        <v>1</v>
      </c>
    </row>
    <row r="1001" spans="1:5" x14ac:dyDescent="0.25">
      <c r="A1001" s="20" t="s">
        <v>3905</v>
      </c>
      <c r="B1001" s="12">
        <v>1</v>
      </c>
      <c r="C1001" s="12"/>
      <c r="D1001" s="12"/>
      <c r="E1001" s="12">
        <v>1</v>
      </c>
    </row>
    <row r="1002" spans="1:5" x14ac:dyDescent="0.25">
      <c r="A1002" s="20" t="s">
        <v>3960</v>
      </c>
      <c r="B1002" s="12">
        <v>1</v>
      </c>
      <c r="C1002" s="12"/>
      <c r="D1002" s="12"/>
      <c r="E1002" s="12">
        <v>1</v>
      </c>
    </row>
    <row r="1003" spans="1:5" x14ac:dyDescent="0.25">
      <c r="A1003" s="20" t="s">
        <v>3335</v>
      </c>
      <c r="B1003" s="12"/>
      <c r="C1003" s="12"/>
      <c r="D1003" s="12">
        <v>1</v>
      </c>
      <c r="E1003" s="12">
        <v>1</v>
      </c>
    </row>
    <row r="1004" spans="1:5" x14ac:dyDescent="0.25">
      <c r="A1004" s="20" t="s">
        <v>2781</v>
      </c>
      <c r="B1004" s="12"/>
      <c r="C1004" s="12"/>
      <c r="D1004" s="12">
        <v>1</v>
      </c>
      <c r="E1004" s="12">
        <v>1</v>
      </c>
    </row>
    <row r="1005" spans="1:5" x14ac:dyDescent="0.25">
      <c r="A1005" s="20" t="s">
        <v>3278</v>
      </c>
      <c r="B1005" s="12"/>
      <c r="C1005" s="12"/>
      <c r="D1005" s="12">
        <v>1</v>
      </c>
      <c r="E1005" s="12">
        <v>1</v>
      </c>
    </row>
    <row r="1006" spans="1:5" x14ac:dyDescent="0.25">
      <c r="A1006" s="20" t="s">
        <v>3342</v>
      </c>
      <c r="B1006" s="12"/>
      <c r="C1006" s="12"/>
      <c r="D1006" s="12">
        <v>1</v>
      </c>
      <c r="E1006" s="12">
        <v>1</v>
      </c>
    </row>
    <row r="1007" spans="1:5" x14ac:dyDescent="0.25">
      <c r="A1007" s="20" t="s">
        <v>3461</v>
      </c>
      <c r="B1007" s="12"/>
      <c r="C1007" s="12"/>
      <c r="D1007" s="12">
        <v>1</v>
      </c>
      <c r="E1007" s="12">
        <v>1</v>
      </c>
    </row>
    <row r="1008" spans="1:5" x14ac:dyDescent="0.25">
      <c r="A1008" s="20" t="s">
        <v>3969</v>
      </c>
      <c r="B1008" s="12">
        <v>1</v>
      </c>
      <c r="C1008" s="12"/>
      <c r="D1008" s="12"/>
      <c r="E1008" s="12">
        <v>1</v>
      </c>
    </row>
    <row r="1009" spans="1:5" x14ac:dyDescent="0.25">
      <c r="A1009" s="20" t="s">
        <v>3565</v>
      </c>
      <c r="B1009" s="12"/>
      <c r="C1009" s="12"/>
      <c r="D1009" s="12">
        <v>1</v>
      </c>
      <c r="E1009" s="12">
        <v>1</v>
      </c>
    </row>
    <row r="1010" spans="1:5" x14ac:dyDescent="0.25">
      <c r="A1010" s="20" t="s">
        <v>3946</v>
      </c>
      <c r="B1010" s="12">
        <v>1</v>
      </c>
      <c r="C1010" s="12"/>
      <c r="D1010" s="12"/>
      <c r="E1010" s="12">
        <v>1</v>
      </c>
    </row>
    <row r="1011" spans="1:5" x14ac:dyDescent="0.25">
      <c r="A1011" s="20" t="s">
        <v>3840</v>
      </c>
      <c r="B1011" s="12">
        <v>1</v>
      </c>
      <c r="C1011" s="12"/>
      <c r="D1011" s="12"/>
      <c r="E1011" s="12">
        <v>1</v>
      </c>
    </row>
    <row r="1012" spans="1:5" x14ac:dyDescent="0.25">
      <c r="A1012" s="20" t="s">
        <v>3466</v>
      </c>
      <c r="B1012" s="12"/>
      <c r="C1012" s="12"/>
      <c r="D1012" s="12">
        <v>1</v>
      </c>
      <c r="E1012" s="12">
        <v>1</v>
      </c>
    </row>
    <row r="1013" spans="1:5" x14ac:dyDescent="0.25">
      <c r="A1013" s="20" t="s">
        <v>3166</v>
      </c>
      <c r="B1013" s="12"/>
      <c r="C1013" s="12"/>
      <c r="D1013" s="12">
        <v>1</v>
      </c>
      <c r="E1013" s="12">
        <v>1</v>
      </c>
    </row>
    <row r="1014" spans="1:5" x14ac:dyDescent="0.25">
      <c r="A1014" s="20" t="s">
        <v>3736</v>
      </c>
      <c r="B1014" s="12">
        <v>1</v>
      </c>
      <c r="C1014" s="12"/>
      <c r="D1014" s="12"/>
      <c r="E1014" s="12">
        <v>1</v>
      </c>
    </row>
    <row r="1015" spans="1:5" x14ac:dyDescent="0.25">
      <c r="A1015" s="20" t="s">
        <v>3892</v>
      </c>
      <c r="B1015" s="12">
        <v>1</v>
      </c>
      <c r="C1015" s="12"/>
      <c r="D1015" s="12"/>
      <c r="E1015" s="12">
        <v>1</v>
      </c>
    </row>
    <row r="1016" spans="1:5" x14ac:dyDescent="0.25">
      <c r="A1016" s="20" t="s">
        <v>527</v>
      </c>
      <c r="B1016" s="12"/>
      <c r="C1016" s="12"/>
      <c r="D1016" s="12">
        <v>1</v>
      </c>
      <c r="E1016" s="12">
        <v>1</v>
      </c>
    </row>
    <row r="1017" spans="1:5" x14ac:dyDescent="0.25">
      <c r="A1017" s="20" t="s">
        <v>3360</v>
      </c>
      <c r="B1017" s="12"/>
      <c r="C1017" s="12"/>
      <c r="D1017" s="12">
        <v>1</v>
      </c>
      <c r="E1017" s="12">
        <v>1</v>
      </c>
    </row>
    <row r="1018" spans="1:5" x14ac:dyDescent="0.25">
      <c r="A1018" s="20" t="s">
        <v>3623</v>
      </c>
      <c r="B1018" s="12"/>
      <c r="C1018" s="12"/>
      <c r="D1018" s="12">
        <v>1</v>
      </c>
      <c r="E1018" s="12">
        <v>1</v>
      </c>
    </row>
    <row r="1019" spans="1:5" x14ac:dyDescent="0.25">
      <c r="A1019" s="20" t="s">
        <v>3428</v>
      </c>
      <c r="B1019" s="12"/>
      <c r="C1019" s="12"/>
      <c r="D1019" s="12">
        <v>1</v>
      </c>
      <c r="E1019" s="12">
        <v>1</v>
      </c>
    </row>
    <row r="1020" spans="1:5" x14ac:dyDescent="0.25">
      <c r="A1020" s="20" t="s">
        <v>3303</v>
      </c>
      <c r="B1020" s="12"/>
      <c r="C1020" s="12"/>
      <c r="D1020" s="12">
        <v>1</v>
      </c>
      <c r="E1020" s="12">
        <v>1</v>
      </c>
    </row>
    <row r="1021" spans="1:5" x14ac:dyDescent="0.25">
      <c r="A1021" s="20" t="s">
        <v>3349</v>
      </c>
      <c r="B1021" s="12"/>
      <c r="C1021" s="12"/>
      <c r="D1021" s="12">
        <v>1</v>
      </c>
      <c r="E1021" s="12">
        <v>1</v>
      </c>
    </row>
    <row r="1022" spans="1:5" x14ac:dyDescent="0.25">
      <c r="A1022" s="20" t="s">
        <v>3405</v>
      </c>
      <c r="B1022" s="12"/>
      <c r="C1022" s="12"/>
      <c r="D1022" s="12">
        <v>1</v>
      </c>
      <c r="E1022" s="12">
        <v>1</v>
      </c>
    </row>
    <row r="1023" spans="1:5" x14ac:dyDescent="0.25">
      <c r="A1023" s="20" t="s">
        <v>3575</v>
      </c>
      <c r="B1023" s="12"/>
      <c r="C1023" s="12"/>
      <c r="D1023" s="12">
        <v>1</v>
      </c>
      <c r="E1023" s="12">
        <v>1</v>
      </c>
    </row>
    <row r="1024" spans="1:5" x14ac:dyDescent="0.25">
      <c r="A1024" s="20" t="s">
        <v>3617</v>
      </c>
      <c r="B1024" s="12"/>
      <c r="C1024" s="12"/>
      <c r="D1024" s="12">
        <v>1</v>
      </c>
      <c r="E1024" s="12">
        <v>1</v>
      </c>
    </row>
    <row r="1025" spans="1:5" x14ac:dyDescent="0.25">
      <c r="A1025" s="20" t="s">
        <v>3396</v>
      </c>
      <c r="B1025" s="12"/>
      <c r="C1025" s="12"/>
      <c r="D1025" s="12">
        <v>1</v>
      </c>
      <c r="E1025" s="12">
        <v>1</v>
      </c>
    </row>
    <row r="1026" spans="1:5" x14ac:dyDescent="0.25">
      <c r="A1026" s="20" t="s">
        <v>3217</v>
      </c>
      <c r="B1026" s="12"/>
      <c r="C1026" s="12"/>
      <c r="D1026" s="12">
        <v>1</v>
      </c>
      <c r="E1026" s="12">
        <v>1</v>
      </c>
    </row>
    <row r="1027" spans="1:5" x14ac:dyDescent="0.25">
      <c r="A1027" s="20" t="s">
        <v>533</v>
      </c>
      <c r="B1027" s="12"/>
      <c r="C1027" s="12"/>
      <c r="D1027" s="12">
        <v>1</v>
      </c>
      <c r="E1027" s="12">
        <v>1</v>
      </c>
    </row>
    <row r="1028" spans="1:5" x14ac:dyDescent="0.25">
      <c r="A1028" s="20" t="s">
        <v>4080</v>
      </c>
      <c r="B1028" s="12">
        <v>1</v>
      </c>
      <c r="C1028" s="12"/>
      <c r="D1028" s="12"/>
      <c r="E1028" s="12">
        <v>1</v>
      </c>
    </row>
    <row r="1029" spans="1:5" x14ac:dyDescent="0.25">
      <c r="A1029" s="20" t="s">
        <v>3848</v>
      </c>
      <c r="B1029" s="12">
        <v>1</v>
      </c>
      <c r="C1029" s="12"/>
      <c r="D1029" s="12"/>
      <c r="E1029" s="12">
        <v>1</v>
      </c>
    </row>
    <row r="1030" spans="1:5" x14ac:dyDescent="0.25">
      <c r="A1030" s="20" t="s">
        <v>3159</v>
      </c>
      <c r="B1030" s="12"/>
      <c r="C1030" s="12"/>
      <c r="D1030" s="12">
        <v>1</v>
      </c>
      <c r="E1030" s="12">
        <v>1</v>
      </c>
    </row>
    <row r="1031" spans="1:5" x14ac:dyDescent="0.25">
      <c r="A1031" s="20" t="s">
        <v>4015</v>
      </c>
      <c r="B1031" s="12">
        <v>1</v>
      </c>
      <c r="C1031" s="12"/>
      <c r="D1031" s="12"/>
      <c r="E1031" s="12">
        <v>1</v>
      </c>
    </row>
    <row r="1032" spans="1:5" x14ac:dyDescent="0.25">
      <c r="A1032" s="20" t="s">
        <v>1286</v>
      </c>
      <c r="B1032" s="12"/>
      <c r="C1032" s="12"/>
      <c r="D1032" s="12">
        <v>1</v>
      </c>
      <c r="E1032" s="12">
        <v>1</v>
      </c>
    </row>
    <row r="1033" spans="1:5" x14ac:dyDescent="0.25">
      <c r="A1033" s="20" t="s">
        <v>3160</v>
      </c>
      <c r="B1033" s="12"/>
      <c r="C1033" s="12"/>
      <c r="D1033" s="12">
        <v>1</v>
      </c>
      <c r="E1033" s="12">
        <v>1</v>
      </c>
    </row>
    <row r="1034" spans="1:5" x14ac:dyDescent="0.25">
      <c r="A1034" s="20" t="s">
        <v>3687</v>
      </c>
      <c r="B1034" s="12"/>
      <c r="C1034" s="12"/>
      <c r="D1034" s="12">
        <v>1</v>
      </c>
      <c r="E1034" s="12">
        <v>1</v>
      </c>
    </row>
    <row r="1035" spans="1:5" x14ac:dyDescent="0.25">
      <c r="A1035" s="20" t="s">
        <v>3276</v>
      </c>
      <c r="B1035" s="12"/>
      <c r="C1035" s="12"/>
      <c r="D1035" s="12">
        <v>1</v>
      </c>
      <c r="E1035" s="12">
        <v>1</v>
      </c>
    </row>
    <row r="1036" spans="1:5" x14ac:dyDescent="0.25">
      <c r="A1036" s="20" t="s">
        <v>3426</v>
      </c>
      <c r="B1036" s="12"/>
      <c r="C1036" s="12"/>
      <c r="D1036" s="12">
        <v>1</v>
      </c>
      <c r="E1036" s="12">
        <v>1</v>
      </c>
    </row>
    <row r="1037" spans="1:5" x14ac:dyDescent="0.25">
      <c r="A1037" s="20" t="s">
        <v>3648</v>
      </c>
      <c r="B1037" s="12"/>
      <c r="C1037" s="12"/>
      <c r="D1037" s="12">
        <v>1</v>
      </c>
      <c r="E1037" s="12">
        <v>1</v>
      </c>
    </row>
    <row r="1038" spans="1:5" x14ac:dyDescent="0.25">
      <c r="A1038" s="20" t="s">
        <v>4099</v>
      </c>
      <c r="B1038" s="12">
        <v>1</v>
      </c>
      <c r="C1038" s="12"/>
      <c r="D1038" s="12"/>
      <c r="E1038" s="12">
        <v>1</v>
      </c>
    </row>
    <row r="1039" spans="1:5" x14ac:dyDescent="0.25">
      <c r="A1039" s="20" t="s">
        <v>3611</v>
      </c>
      <c r="B1039" s="12"/>
      <c r="C1039" s="12"/>
      <c r="D1039" s="12">
        <v>1</v>
      </c>
      <c r="E1039" s="12">
        <v>1</v>
      </c>
    </row>
    <row r="1040" spans="1:5" x14ac:dyDescent="0.25">
      <c r="A1040" s="20" t="s">
        <v>3976</v>
      </c>
      <c r="B1040" s="12">
        <v>1</v>
      </c>
      <c r="C1040" s="12"/>
      <c r="D1040" s="12"/>
      <c r="E1040" s="12">
        <v>1</v>
      </c>
    </row>
    <row r="1041" spans="1:5" x14ac:dyDescent="0.25">
      <c r="A1041" s="20" t="s">
        <v>3856</v>
      </c>
      <c r="B1041" s="12">
        <v>1</v>
      </c>
      <c r="C1041" s="12"/>
      <c r="D1041" s="12"/>
      <c r="E1041" s="12">
        <v>1</v>
      </c>
    </row>
    <row r="1042" spans="1:5" x14ac:dyDescent="0.25">
      <c r="A1042" s="20" t="s">
        <v>2918</v>
      </c>
      <c r="B1042" s="12">
        <v>1</v>
      </c>
      <c r="C1042" s="12"/>
      <c r="D1042" s="12"/>
      <c r="E1042" s="12">
        <v>1</v>
      </c>
    </row>
    <row r="1043" spans="1:5" x14ac:dyDescent="0.25">
      <c r="A1043" s="20" t="s">
        <v>2919</v>
      </c>
      <c r="B1043" s="12">
        <v>1</v>
      </c>
      <c r="C1043" s="12"/>
      <c r="D1043" s="12"/>
      <c r="E1043" s="12">
        <v>1</v>
      </c>
    </row>
    <row r="1044" spans="1:5" x14ac:dyDescent="0.25">
      <c r="A1044" s="20" t="s">
        <v>4059</v>
      </c>
      <c r="B1044" s="12">
        <v>1</v>
      </c>
      <c r="C1044" s="12"/>
      <c r="D1044" s="12"/>
      <c r="E1044" s="12">
        <v>1</v>
      </c>
    </row>
    <row r="1045" spans="1:5" x14ac:dyDescent="0.25">
      <c r="A1045" s="20" t="s">
        <v>3408</v>
      </c>
      <c r="B1045" s="12"/>
      <c r="C1045" s="12"/>
      <c r="D1045" s="12">
        <v>1</v>
      </c>
      <c r="E1045" s="12">
        <v>1</v>
      </c>
    </row>
    <row r="1046" spans="1:5" x14ac:dyDescent="0.25">
      <c r="A1046" s="20" t="s">
        <v>2815</v>
      </c>
      <c r="B1046" s="12"/>
      <c r="C1046" s="12"/>
      <c r="D1046" s="12">
        <v>1</v>
      </c>
      <c r="E1046" s="12">
        <v>1</v>
      </c>
    </row>
    <row r="1047" spans="1:5" x14ac:dyDescent="0.25">
      <c r="A1047" s="20" t="s">
        <v>3336</v>
      </c>
      <c r="B1047" s="12"/>
      <c r="C1047" s="12"/>
      <c r="D1047" s="12">
        <v>1</v>
      </c>
      <c r="E1047" s="12">
        <v>1</v>
      </c>
    </row>
    <row r="1048" spans="1:5" x14ac:dyDescent="0.25">
      <c r="A1048" s="20" t="s">
        <v>3490</v>
      </c>
      <c r="B1048" s="12"/>
      <c r="C1048" s="12"/>
      <c r="D1048" s="12">
        <v>1</v>
      </c>
      <c r="E1048" s="12">
        <v>1</v>
      </c>
    </row>
    <row r="1049" spans="1:5" x14ac:dyDescent="0.25">
      <c r="A1049" s="20" t="s">
        <v>3511</v>
      </c>
      <c r="B1049" s="12"/>
      <c r="C1049" s="12"/>
      <c r="D1049" s="12">
        <v>1</v>
      </c>
      <c r="E1049" s="12">
        <v>1</v>
      </c>
    </row>
    <row r="1050" spans="1:5" x14ac:dyDescent="0.25">
      <c r="A1050" s="20" t="s">
        <v>3906</v>
      </c>
      <c r="B1050" s="12">
        <v>1</v>
      </c>
      <c r="C1050" s="12"/>
      <c r="D1050" s="12"/>
      <c r="E1050" s="12">
        <v>1</v>
      </c>
    </row>
    <row r="1051" spans="1:5" x14ac:dyDescent="0.25">
      <c r="A1051" s="20" t="s">
        <v>3732</v>
      </c>
      <c r="B1051" s="12">
        <v>1</v>
      </c>
      <c r="C1051" s="12"/>
      <c r="D1051" s="12"/>
      <c r="E1051" s="12">
        <v>1</v>
      </c>
    </row>
    <row r="1052" spans="1:5" x14ac:dyDescent="0.25">
      <c r="A1052" s="20" t="s">
        <v>3993</v>
      </c>
      <c r="B1052" s="12">
        <v>1</v>
      </c>
      <c r="C1052" s="12"/>
      <c r="D1052" s="12"/>
      <c r="E1052" s="12">
        <v>1</v>
      </c>
    </row>
    <row r="1053" spans="1:5" x14ac:dyDescent="0.25">
      <c r="A1053" s="20" t="s">
        <v>2971</v>
      </c>
      <c r="B1053" s="12"/>
      <c r="C1053" s="12"/>
      <c r="D1053" s="12">
        <v>1</v>
      </c>
      <c r="E1053" s="12">
        <v>1</v>
      </c>
    </row>
    <row r="1054" spans="1:5" x14ac:dyDescent="0.25">
      <c r="A1054" s="20" t="s">
        <v>3527</v>
      </c>
      <c r="B1054" s="12"/>
      <c r="C1054" s="12"/>
      <c r="D1054" s="12">
        <v>1</v>
      </c>
      <c r="E1054" s="12">
        <v>1</v>
      </c>
    </row>
    <row r="1055" spans="1:5" x14ac:dyDescent="0.25">
      <c r="A1055" s="20" t="s">
        <v>3214</v>
      </c>
      <c r="B1055" s="12"/>
      <c r="C1055" s="12"/>
      <c r="D1055" s="12">
        <v>1</v>
      </c>
      <c r="E1055" s="12">
        <v>1</v>
      </c>
    </row>
    <row r="1056" spans="1:5" x14ac:dyDescent="0.25">
      <c r="A1056" s="20" t="s">
        <v>1294</v>
      </c>
      <c r="B1056" s="12"/>
      <c r="C1056" s="12"/>
      <c r="D1056" s="12">
        <v>1</v>
      </c>
      <c r="E1056" s="12">
        <v>1</v>
      </c>
    </row>
    <row r="1057" spans="1:5" x14ac:dyDescent="0.25">
      <c r="A1057" s="20" t="s">
        <v>3983</v>
      </c>
      <c r="B1057" s="12">
        <v>1</v>
      </c>
      <c r="C1057" s="12"/>
      <c r="D1057" s="12"/>
      <c r="E1057" s="12">
        <v>1</v>
      </c>
    </row>
    <row r="1058" spans="1:5" x14ac:dyDescent="0.25">
      <c r="A1058" s="20" t="s">
        <v>3610</v>
      </c>
      <c r="B1058" s="12"/>
      <c r="C1058" s="12"/>
      <c r="D1058" s="12">
        <v>1</v>
      </c>
      <c r="E1058" s="12">
        <v>1</v>
      </c>
    </row>
    <row r="1059" spans="1:5" x14ac:dyDescent="0.25">
      <c r="A1059" s="20" t="s">
        <v>3954</v>
      </c>
      <c r="B1059" s="12">
        <v>1</v>
      </c>
      <c r="C1059" s="12"/>
      <c r="D1059" s="12"/>
      <c r="E1059" s="12">
        <v>1</v>
      </c>
    </row>
    <row r="1060" spans="1:5" x14ac:dyDescent="0.25">
      <c r="A1060" s="20" t="s">
        <v>3249</v>
      </c>
      <c r="B1060" s="12"/>
      <c r="C1060" s="12"/>
      <c r="D1060" s="12">
        <v>1</v>
      </c>
      <c r="E1060" s="12">
        <v>1</v>
      </c>
    </row>
    <row r="1061" spans="1:5" x14ac:dyDescent="0.25">
      <c r="A1061" s="20" t="s">
        <v>3893</v>
      </c>
      <c r="B1061" s="12">
        <v>1</v>
      </c>
      <c r="C1061" s="12"/>
      <c r="D1061" s="12"/>
      <c r="E1061" s="12">
        <v>1</v>
      </c>
    </row>
    <row r="1062" spans="1:5" x14ac:dyDescent="0.25">
      <c r="A1062" s="20" t="s">
        <v>3399</v>
      </c>
      <c r="B1062" s="12"/>
      <c r="C1062" s="12"/>
      <c r="D1062" s="12">
        <v>1</v>
      </c>
      <c r="E1062" s="12">
        <v>1</v>
      </c>
    </row>
    <row r="1063" spans="1:5" x14ac:dyDescent="0.25">
      <c r="A1063" s="20" t="s">
        <v>3532</v>
      </c>
      <c r="B1063" s="12"/>
      <c r="C1063" s="12"/>
      <c r="D1063" s="12">
        <v>1</v>
      </c>
      <c r="E1063" s="12">
        <v>1</v>
      </c>
    </row>
    <row r="1064" spans="1:5" x14ac:dyDescent="0.25">
      <c r="A1064" s="20" t="s">
        <v>3162</v>
      </c>
      <c r="B1064" s="12"/>
      <c r="C1064" s="12"/>
      <c r="D1064" s="12">
        <v>1</v>
      </c>
      <c r="E1064" s="12">
        <v>1</v>
      </c>
    </row>
    <row r="1065" spans="1:5" x14ac:dyDescent="0.25">
      <c r="A1065" s="20" t="s">
        <v>2799</v>
      </c>
      <c r="B1065" s="12"/>
      <c r="C1065" s="12"/>
      <c r="D1065" s="12">
        <v>1</v>
      </c>
      <c r="E1065" s="12">
        <v>1</v>
      </c>
    </row>
    <row r="1066" spans="1:5" x14ac:dyDescent="0.25">
      <c r="A1066" s="20" t="s">
        <v>525</v>
      </c>
      <c r="B1066" s="12"/>
      <c r="C1066" s="12"/>
      <c r="D1066" s="12">
        <v>1</v>
      </c>
      <c r="E1066" s="12">
        <v>1</v>
      </c>
    </row>
    <row r="1067" spans="1:5" x14ac:dyDescent="0.25">
      <c r="A1067" s="13" t="s">
        <v>8362</v>
      </c>
      <c r="B1067" s="12">
        <v>353</v>
      </c>
      <c r="C1067" s="12">
        <v>19</v>
      </c>
      <c r="D1067" s="12">
        <v>694</v>
      </c>
      <c r="E1067" s="12">
        <v>1066</v>
      </c>
    </row>
  </sheetData>
  <pageMargins left="0.7" right="0.7" top="0.75" bottom="0.75" header="0.3" footer="0.3"/>
  <pageSetup orientation="portrait" r:id="rId2"/>
  <headerFooter>
    <oddFooter>&amp;L&amp;1#&amp;"Calibri"&amp;10&amp;K000000Internal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8A039-7032-41C2-B92B-2BD961AE3080}">
  <sheetPr codeName="Sheet5"/>
  <dimension ref="A1:S6"/>
  <sheetViews>
    <sheetView workbookViewId="0">
      <selection activeCell="M6" sqref="M6"/>
    </sheetView>
  </sheetViews>
  <sheetFormatPr defaultRowHeight="15" x14ac:dyDescent="0.25"/>
  <cols>
    <col min="3" max="3" width="10.5703125" style="24" bestFit="1" customWidth="1"/>
    <col min="4" max="4" width="9.140625" style="23"/>
    <col min="8" max="9" width="11" bestFit="1" customWidth="1"/>
    <col min="18" max="19" width="9.7109375" bestFit="1" customWidth="1"/>
  </cols>
  <sheetData>
    <row r="1" spans="1:19" x14ac:dyDescent="0.25">
      <c r="A1" t="s">
        <v>8380</v>
      </c>
      <c r="B1" t="s">
        <v>8381</v>
      </c>
      <c r="C1" s="7" t="s">
        <v>8216</v>
      </c>
      <c r="D1" s="21" t="s">
        <v>8217</v>
      </c>
    </row>
    <row r="2" spans="1:19" ht="255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5">
        <f>VLOOKUP(A2, Kickstarter!B:E, 3, FALSE)</f>
        <v>2000</v>
      </c>
      <c r="D2" s="22">
        <f>VLOOKUP(A2, Kickstarter!B:E, 4, FALSE)</f>
        <v>2020</v>
      </c>
      <c r="E2" t="s">
        <v>8218</v>
      </c>
      <c r="F2" t="s">
        <v>8224</v>
      </c>
      <c r="G2" t="s">
        <v>8246</v>
      </c>
      <c r="H2">
        <v>1469016131</v>
      </c>
      <c r="I2">
        <v>1466424131</v>
      </c>
      <c r="J2" t="b">
        <v>0</v>
      </c>
      <c r="K2">
        <v>39</v>
      </c>
      <c r="L2" t="b">
        <v>1</v>
      </c>
      <c r="M2" t="s">
        <v>8269</v>
      </c>
      <c r="N2">
        <f t="shared" ref="N2:N6" si="0">ROUND(D2/C2*100,0)</f>
        <v>101</v>
      </c>
      <c r="O2">
        <f t="shared" ref="O2:O6" si="1">IFERROR(ROUND(D2/K2,2),0)</f>
        <v>51.79</v>
      </c>
      <c r="P2" s="10" t="s">
        <v>8315</v>
      </c>
      <c r="Q2" t="s">
        <v>8316</v>
      </c>
      <c r="R2" s="15">
        <f t="shared" ref="R2:R6" si="2">(((I2/60)/60)/24)+DATE(1970,1,1)</f>
        <v>42541.501516203702</v>
      </c>
      <c r="S2" s="18">
        <f t="shared" ref="S2:S6" si="3">(((H2/60)/60)/24)+DATE(1970,1,1)</f>
        <v>42571.501516203702</v>
      </c>
    </row>
    <row r="3" spans="1:19" ht="255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5">
        <f>VLOOKUP(A3, Kickstarter!B:E, 3, FALSE)</f>
        <v>2000</v>
      </c>
      <c r="D3" s="22">
        <f>VLOOKUP(A3, Kickstarter!B:E, 4, FALSE)</f>
        <v>2020</v>
      </c>
      <c r="E3" t="s">
        <v>8218</v>
      </c>
      <c r="F3" t="s">
        <v>8224</v>
      </c>
      <c r="G3" t="s">
        <v>8246</v>
      </c>
      <c r="H3">
        <v>1433343850</v>
      </c>
      <c r="I3">
        <v>1430751850</v>
      </c>
      <c r="J3" t="b">
        <v>0</v>
      </c>
      <c r="K3">
        <v>56</v>
      </c>
      <c r="L3" t="b">
        <v>1</v>
      </c>
      <c r="M3" t="s">
        <v>8269</v>
      </c>
      <c r="N3">
        <f t="shared" si="0"/>
        <v>101</v>
      </c>
      <c r="O3">
        <f t="shared" si="1"/>
        <v>36.07</v>
      </c>
      <c r="P3" s="10" t="s">
        <v>8315</v>
      </c>
      <c r="Q3" t="s">
        <v>8316</v>
      </c>
      <c r="R3" s="15">
        <f t="shared" si="2"/>
        <v>42128.627893518518</v>
      </c>
      <c r="S3" s="18">
        <f t="shared" si="3"/>
        <v>42158.627893518518</v>
      </c>
    </row>
    <row r="4" spans="1:19" ht="285" x14ac:dyDescent="0.2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5">
        <f>VLOOKUP(A4, Kickstarter!B:E, 3, FALSE)</f>
        <v>1500</v>
      </c>
      <c r="D4" s="22">
        <f>VLOOKUP(A4, Kickstarter!B:E, 4, FALSE)</f>
        <v>2576</v>
      </c>
      <c r="E4" t="s">
        <v>8218</v>
      </c>
      <c r="F4" t="s">
        <v>8224</v>
      </c>
      <c r="G4" t="s">
        <v>8246</v>
      </c>
      <c r="H4">
        <v>1405521075</v>
      </c>
      <c r="I4">
        <v>1402929075</v>
      </c>
      <c r="J4" t="b">
        <v>1</v>
      </c>
      <c r="K4">
        <v>78</v>
      </c>
      <c r="L4" t="b">
        <v>1</v>
      </c>
      <c r="M4" t="s">
        <v>8269</v>
      </c>
      <c r="N4">
        <f t="shared" si="0"/>
        <v>172</v>
      </c>
      <c r="O4">
        <f t="shared" si="1"/>
        <v>33.03</v>
      </c>
      <c r="P4" s="10" t="s">
        <v>8315</v>
      </c>
      <c r="Q4" t="s">
        <v>8316</v>
      </c>
      <c r="R4" s="15">
        <f t="shared" si="2"/>
        <v>41806.605034722219</v>
      </c>
      <c r="S4" s="18">
        <f t="shared" si="3"/>
        <v>41836.605034722219</v>
      </c>
    </row>
    <row r="5" spans="1:19" ht="240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25">
        <f>VLOOKUP(A5, Kickstarter!B:E, 3, FALSE)</f>
        <v>1000</v>
      </c>
      <c r="D5" s="22">
        <f>VLOOKUP(A5, Kickstarter!B:E, 4, FALSE)</f>
        <v>1168</v>
      </c>
      <c r="E5" t="s">
        <v>8218</v>
      </c>
      <c r="F5" t="s">
        <v>8224</v>
      </c>
      <c r="G5" t="s">
        <v>8246</v>
      </c>
      <c r="H5">
        <v>1406502000</v>
      </c>
      <c r="I5">
        <v>1405583108</v>
      </c>
      <c r="J5" t="b">
        <v>0</v>
      </c>
      <c r="K5">
        <v>26</v>
      </c>
      <c r="L5" t="b">
        <v>1</v>
      </c>
      <c r="M5" t="s">
        <v>8269</v>
      </c>
      <c r="N5">
        <f t="shared" si="0"/>
        <v>117</v>
      </c>
      <c r="O5">
        <f t="shared" si="1"/>
        <v>44.92</v>
      </c>
      <c r="P5" s="10" t="s">
        <v>8315</v>
      </c>
      <c r="Q5" t="s">
        <v>8316</v>
      </c>
      <c r="R5" s="15">
        <f t="shared" si="2"/>
        <v>41837.323009259257</v>
      </c>
      <c r="S5" s="18">
        <f t="shared" si="3"/>
        <v>41847.958333333336</v>
      </c>
    </row>
    <row r="6" spans="1:19" ht="315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5">
        <f>VLOOKUP(A6, Kickstarter!B:E, 3, FALSE)</f>
        <v>4000</v>
      </c>
      <c r="D6" s="22">
        <f>VLOOKUP(A6, Kickstarter!B:E, 4, FALSE)</f>
        <v>4137</v>
      </c>
      <c r="E6" t="s">
        <v>8218</v>
      </c>
      <c r="F6" t="s">
        <v>8224</v>
      </c>
      <c r="G6" t="s">
        <v>8246</v>
      </c>
      <c r="H6">
        <v>1436114603</v>
      </c>
      <c r="I6">
        <v>1433090603</v>
      </c>
      <c r="J6" t="b">
        <v>1</v>
      </c>
      <c r="K6">
        <v>113</v>
      </c>
      <c r="L6" t="b">
        <v>1</v>
      </c>
      <c r="M6" t="s">
        <v>8269</v>
      </c>
      <c r="N6">
        <f t="shared" si="0"/>
        <v>103</v>
      </c>
      <c r="O6">
        <f t="shared" si="1"/>
        <v>36.61</v>
      </c>
      <c r="P6" s="10" t="s">
        <v>8315</v>
      </c>
      <c r="Q6" t="s">
        <v>8316</v>
      </c>
      <c r="R6" s="15">
        <f t="shared" si="2"/>
        <v>42155.696793981479</v>
      </c>
      <c r="S6" s="18">
        <f t="shared" si="3"/>
        <v>42190.696793981479</v>
      </c>
    </row>
  </sheetData>
  <conditionalFormatting sqref="N2">
    <cfRule type="colorScale" priority="5">
      <colorScale>
        <cfvo type="min"/>
        <cfvo type="max"/>
        <color rgb="FFC00000"/>
        <color theme="4"/>
      </colorScale>
    </cfRule>
  </conditionalFormatting>
  <conditionalFormatting sqref="N3">
    <cfRule type="colorScale" priority="4">
      <colorScale>
        <cfvo type="min"/>
        <cfvo type="max"/>
        <color rgb="FFC00000"/>
        <color theme="4"/>
      </colorScale>
    </cfRule>
  </conditionalFormatting>
  <conditionalFormatting sqref="N4">
    <cfRule type="colorScale" priority="3">
      <colorScale>
        <cfvo type="min"/>
        <cfvo type="max"/>
        <color rgb="FFC00000"/>
        <color theme="4"/>
      </colorScale>
    </cfRule>
  </conditionalFormatting>
  <conditionalFormatting sqref="N5">
    <cfRule type="colorScale" priority="2">
      <colorScale>
        <cfvo type="min"/>
        <cfvo type="max"/>
        <color rgb="FFC00000"/>
        <color theme="4"/>
      </colorScale>
    </cfRule>
  </conditionalFormatting>
  <conditionalFormatting sqref="N6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pageSetup orientation="portrait" r:id="rId1"/>
  <headerFooter>
    <oddFooter>&amp;L&amp;1#&amp;"Calibri"&amp;10&amp;K000000Internal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EEFEF-37DE-4CFB-9697-33B32CA977D7}">
  <sheetPr codeName="Sheet6"/>
  <dimension ref="A1:T251"/>
  <sheetViews>
    <sheetView topLeftCell="B1" workbookViewId="0"/>
  </sheetViews>
  <sheetFormatPr defaultRowHeight="15" x14ac:dyDescent="0.25"/>
  <cols>
    <col min="3" max="3" width="23" customWidth="1"/>
    <col min="4" max="4" width="12.5703125" bestFit="1" customWidth="1"/>
    <col min="5" max="5" width="10.14062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7109375" bestFit="1" customWidth="1"/>
    <col min="18" max="18" width="12.5703125" bestFit="1" customWidth="1"/>
    <col min="19" max="19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6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8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8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8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8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8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8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8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8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8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8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8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8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8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8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8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8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8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8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8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8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8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8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8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8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8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8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8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8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8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8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8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8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8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8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8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8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8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8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8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8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8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8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8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8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8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8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8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8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8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8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8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8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8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8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8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8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8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8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8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8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8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8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8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8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8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8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8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8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8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8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8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8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8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8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8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8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8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8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8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8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8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8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8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8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8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8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8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8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8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8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8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8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8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8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8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8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8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8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8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8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8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8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8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8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8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8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8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8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8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8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8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8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8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8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8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8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8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8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8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8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8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8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8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8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8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8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8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8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8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8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8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8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8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8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8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8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8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8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8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8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8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8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8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8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8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8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8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8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8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8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8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8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8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8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8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8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8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8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8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8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8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8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8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8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8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8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8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8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8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8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8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8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8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8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8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8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8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8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8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8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8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8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8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8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8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8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8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8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8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8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8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8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8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8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8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8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8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8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8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8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8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8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8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8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8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8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8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8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8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8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8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8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8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8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8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8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8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8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8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8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8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8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8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8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8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8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8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8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8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8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8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8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8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8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8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8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8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8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8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8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8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8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8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8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8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8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8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8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8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8">
        <v>42377.273611111115</v>
      </c>
    </row>
  </sheetData>
  <conditionalFormatting sqref="O1:P1 O2:O251 R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pageSetup orientation="portrait" r:id="rId1"/>
  <headerFooter>
    <oddFooter>&amp;L&amp;1#&amp;"Calibri"&amp;10&amp;K000000Internal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293C9-6A0C-498E-AC96-27B1FD619F32}">
  <sheetPr codeName="Sheet7"/>
  <dimension ref="A1:T413"/>
  <sheetViews>
    <sheetView workbookViewId="0">
      <selection activeCell="R1" sqref="R1:R1048576"/>
    </sheetView>
  </sheetViews>
  <sheetFormatPr defaultRowHeight="15" x14ac:dyDescent="0.25"/>
  <cols>
    <col min="1" max="1" width="5" bestFit="1" customWidth="1"/>
    <col min="3" max="3" width="32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7109375" bestFit="1" customWidth="1"/>
    <col min="18" max="18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6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8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8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8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8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8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8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8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8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8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8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8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8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8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8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8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8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8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8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8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8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8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8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8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8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8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8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8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8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8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8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8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8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8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8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8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8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8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8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8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8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8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8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8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8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8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8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8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8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8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8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8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8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8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8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8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8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8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8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8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8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8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8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8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8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8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8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8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8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8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8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8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8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8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8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8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8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8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8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8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8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8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8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8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8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8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8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8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8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8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8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8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8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8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8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8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8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8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8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8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8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8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8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8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8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8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8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8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8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8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8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8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8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8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8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8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8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8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8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8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8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8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8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8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8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8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8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8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8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8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8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8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8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8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8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8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8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8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8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8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8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8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8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8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8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8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8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8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8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8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8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8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8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8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8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8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8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8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8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8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8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8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8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8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8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8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8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8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8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8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8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8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8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8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8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8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8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8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8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8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8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8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8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8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8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8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8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8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8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8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8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8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8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8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8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8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8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8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8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8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8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8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8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8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8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8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8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8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8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8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8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8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8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8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8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8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8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8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8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8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8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8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8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8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8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8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8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8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8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8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8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8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8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8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8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8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8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8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8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8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8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8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8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8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8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8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8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8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8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8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8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8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8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8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8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8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8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8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8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8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8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8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8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8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8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8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8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8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8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8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8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8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8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8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8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8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8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8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8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8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8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8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8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8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8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8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8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8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8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8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8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8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8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8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8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8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8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8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8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8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8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8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8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8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8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8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8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8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8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8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8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8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8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8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8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8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8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8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8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8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8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8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8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8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8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8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8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8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8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8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8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8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8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8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8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8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8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8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8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8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8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8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8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8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8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8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8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8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8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8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8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8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8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8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8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8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8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8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8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8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8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8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8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8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8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8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8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8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8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8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8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8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8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8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8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8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8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8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8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8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8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8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8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8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8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8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8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8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8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8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8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8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8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8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8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8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8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8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8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8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8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8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8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8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8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8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8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8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8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8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8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8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8">
        <v>42215.142638888887</v>
      </c>
    </row>
  </sheetData>
  <conditionalFormatting sqref="O2:O413 O1:P1 R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pageSetup orientation="portrait" r:id="rId1"/>
  <headerFooter>
    <oddFooter>&amp;L&amp;1#&amp;"Calibri"&amp;10&amp;K000000Internal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Goals.</vt:lpstr>
      <vt:lpstr>Descriptive Statistics</vt:lpstr>
      <vt:lpstr>Parent Category Statistics</vt:lpstr>
      <vt:lpstr>Subcategory Statistics</vt:lpstr>
      <vt:lpstr>Edinburgh Research Worksheet</vt:lpstr>
      <vt:lpstr>Failed US Kickstarters</vt:lpstr>
      <vt:lpstr>Successful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Manoharan, Nishan</cp:lastModifiedBy>
  <dcterms:created xsi:type="dcterms:W3CDTF">2017-04-20T15:17:24Z</dcterms:created>
  <dcterms:modified xsi:type="dcterms:W3CDTF">2022-05-13T00:03:23Z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8c63503-0fb3-4712-a32e-7ecb4b7d79e8_Enabled">
    <vt:lpwstr>true</vt:lpwstr>
  </property>
  <property fmtid="{D5CDD505-2E9C-101B-9397-08002B2CF9AE}" pid="3" name="MSIP_Label_88c63503-0fb3-4712-a32e-7ecb4b7d79e8_SetDate">
    <vt:lpwstr>2022-05-12T23:58:29Z</vt:lpwstr>
  </property>
  <property fmtid="{D5CDD505-2E9C-101B-9397-08002B2CF9AE}" pid="4" name="MSIP_Label_88c63503-0fb3-4712-a32e-7ecb4b7d79e8_Method">
    <vt:lpwstr>Standard</vt:lpwstr>
  </property>
  <property fmtid="{D5CDD505-2E9C-101B-9397-08002B2CF9AE}" pid="5" name="MSIP_Label_88c63503-0fb3-4712-a32e-7ecb4b7d79e8_Name">
    <vt:lpwstr>88c63503-0fb3-4712-a32e-7ecb4b7d79e8</vt:lpwstr>
  </property>
  <property fmtid="{D5CDD505-2E9C-101B-9397-08002B2CF9AE}" pid="6" name="MSIP_Label_88c63503-0fb3-4712-a32e-7ecb4b7d79e8_SiteId">
    <vt:lpwstr>d9da684f-2c03-432a-a7b6-ed714ffc7683</vt:lpwstr>
  </property>
  <property fmtid="{D5CDD505-2E9C-101B-9397-08002B2CF9AE}" pid="7" name="MSIP_Label_88c63503-0fb3-4712-a32e-7ecb4b7d79e8_ActionId">
    <vt:lpwstr>2970099d-36cb-4f6e-9a9a-eba31172cef3</vt:lpwstr>
  </property>
  <property fmtid="{D5CDD505-2E9C-101B-9397-08002B2CF9AE}" pid="8" name="MSIP_Label_88c63503-0fb3-4712-a32e-7ecb4b7d79e8_ContentBits">
    <vt:lpwstr>2</vt:lpwstr>
  </property>
</Properties>
</file>