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NISHANT\Downloads\startech academy\task2\"/>
    </mc:Choice>
  </mc:AlternateContent>
  <xr:revisionPtr revIDLastSave="0" documentId="13_ncr:1_{57FDCD8C-8BB8-43B8-909E-46C9B1FFD41C}" xr6:coauthVersionLast="47" xr6:coauthVersionMax="47" xr10:uidLastSave="{00000000-0000-0000-0000-000000000000}"/>
  <bookViews>
    <workbookView xWindow="-108" yWindow="-108" windowWidth="23256" windowHeight="12456" firstSheet="2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Sheet1" sheetId="6" r:id="rId6"/>
  </sheets>
  <definedNames>
    <definedName name="_xlnm._FilterDatabase" localSheetId="3" hidden="1">'Cost analysis Pie chart'!$A$3:$B$3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D5" i="5" l="1"/>
  <c r="D4" i="5"/>
  <c r="B16" i="4"/>
  <c r="B8" i="4" s="1"/>
  <c r="B12" i="1"/>
  <c r="B13" i="1" s="1"/>
</calcChain>
</file>

<file path=xl/sharedStrings.xml><?xml version="1.0" encoding="utf-8"?>
<sst xmlns="http://schemas.openxmlformats.org/spreadsheetml/2006/main" count="41" uniqueCount="30">
  <si>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</si>
  <si>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</si>
  <si>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</si>
  <si>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</si>
  <si>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</si>
  <si>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</si>
  <si>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</si>
  <si>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</si>
  <si>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</si>
  <si>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</si>
  <si>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</si>
  <si>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</si>
  <si>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</si>
  <si>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Net Profit</t>
  </si>
  <si>
    <t>Net Profit Margin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</si>
  <si>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</si>
  <si>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</si>
  <si>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</si>
  <si>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</si>
  <si>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</si>
  <si>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</si>
  <si>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</si>
  <si>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</si>
  <si>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</si>
  <si>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</si>
  <si>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</si>
  <si>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</si>
  <si>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</si>
  <si>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 xml:space="preserve"> 24,39,535 </t>
  </si>
  <si>
    <t xml:space="preserve">Financial Dashboard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</si>
</sst>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15">
    <border>
      <left/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1" fontId="3" fillId="0" borderId="1" xfId="0" applyNumberFormat="1" applyFont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0" borderId="5" xfId="0" applyFont="1" applyBorder="1"/>
    <xf numFmtId="164" fontId="3" fillId="0" borderId="6" xfId="0" applyNumberFormat="1" applyFont="1" applyBorder="1"/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4" fontId="3" fillId="0" borderId="8" xfId="0" applyNumberFormat="1" applyFont="1" applyBorder="1"/>
    <xf numFmtId="0" fontId="2" fillId="0" borderId="0" xfId="0" applyFont="1"/>
    <xf numFmtId="0" fontId="3" fillId="0" borderId="9" xfId="0" applyFont="1" applyBorder="1" applyAlignment="1">
      <alignment horizontal="center" vertical="center"/>
    </xf>
    <xf numFmtId="164" fontId="3" fillId="0" borderId="10" xfId="0" applyNumberFormat="1" applyFont="1" applyBorder="1"/>
    <xf numFmtId="0" fontId="3" fillId="0" borderId="1" xfId="0" applyFont="1" applyBorder="1"/>
    <xf numFmtId="0" fontId="3" fillId="0" borderId="11" xfId="0" applyFont="1" applyBorder="1"/>
    <xf numFmtId="0" fontId="2" fillId="0" borderId="11" xfId="0" applyFont="1" applyBorder="1"/>
    <xf numFmtId="0" fontId="2" fillId="0" borderId="11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164" fontId="3" fillId="0" borderId="13" xfId="0" applyNumberFormat="1" applyFont="1" applyBorder="1"/>
    <xf numFmtId="9" fontId="3" fillId="0" borderId="13" xfId="0" applyNumberFormat="1" applyFont="1" applyBorder="1"/>
    <xf numFmtId="0" fontId="3" fillId="2" borderId="11" xfId="0" applyFont="1" applyFill="1" applyBorder="1"/>
    <xf numFmtId="0" fontId="3" fillId="2" borderId="1" xfId="0" applyFont="1" applyFill="1" applyBorder="1"/>
    <xf numFmtId="0" fontId="3" fillId="2" borderId="13" xfId="0" applyFont="1" applyFill="1" applyBorder="1"/>
    <xf numFmtId="0" fontId="3" fillId="4" borderId="12" xfId="0" applyFont="1" applyFill="1" applyBorder="1"/>
    <xf numFmtId="0" fontId="3" fillId="4" borderId="2" xfId="0" applyFont="1" applyFill="1" applyBorder="1"/>
    <xf numFmtId="0" fontId="3" fillId="4" borderId="14" xfId="0" applyFont="1" applyFill="1" applyBorder="1"/>
    <xf numFmtId="1" fontId="3" fillId="0" borderId="13" xfId="0" applyNumberFormat="1" applyFont="1" applyBorder="1"/>
    <xf numFmtId="0" fontId="3" fillId="2" borderId="12" xfId="0" applyFont="1" applyFill="1" applyBorder="1"/>
    <xf numFmtId="0" fontId="3" fillId="2" borderId="14" xfId="0" applyFont="1" applyFill="1" applyBorder="1"/>
    <xf numFmtId="0" fontId="3" fillId="3" borderId="11" xfId="0" applyFont="1" applyFill="1" applyBorder="1"/>
    <xf numFmtId="1" fontId="3" fillId="3" borderId="13" xfId="0" applyNumberFormat="1" applyFont="1" applyFill="1" applyBorder="1"/>
    <xf numFmtId="0" fontId="4" fillId="0" borderId="0" xfId="0" applyFont="1" applyAlignment="1"/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border diagonalUp="0" diagonalDown="0">
        <left style="hair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hair">
          <color rgb="FF000000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E7E6E6"/>
          <bgColor rgb="FFE7E6E6"/>
        </patternFill>
      </fill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hair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hair">
          <color rgb="FF000000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8D8D8"/>
          <bgColor rgb="FFD8D8D8"/>
        </patternFill>
      </fill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border diagonalUp="0" diagonalDown="0">
        <left style="hair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hair">
          <color rgb="FF000000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8D8D8"/>
          <bgColor rgb="FFD8D8D8"/>
        </patternFill>
      </fill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 * #,##0_ ;_ * \-#,##0_ ;_ * &quot;-&quot;??_ ;_ @_ "/>
      <border diagonalUp="0" diagonalDown="0">
        <left style="hair">
          <color rgb="FF000000"/>
        </left>
        <right/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91426071741032"/>
          <c:y val="0.16708333333333336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'Net profit Line Chart'!$A$1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'Net profit Line Chart'!$A$2:$A$7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D-4D8A-83D4-B1287EA349B1}"/>
            </c:ext>
          </c:extLst>
        </c:ser>
        <c:ser>
          <c:idx val="1"/>
          <c:order val="1"/>
          <c:tx>
            <c:strRef>
              <c:f>'Net profit Line Chart'!$B$1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'Net profit Line Chart'!$B$2:$B$7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CD-4D8A-83D4-B1287EA349B1}"/>
            </c:ext>
          </c:extLst>
        </c:ser>
        <c:ser>
          <c:idx val="2"/>
          <c:order val="2"/>
          <c:tx>
            <c:strRef>
              <c:f>'Net profit Line Chart'!$C$1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'Net profit Line Chart'!$C$2:$C$7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CD-4D8A-83D4-B1287EA34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963231"/>
        <c:axId val="1019976959"/>
      </c:lineChart>
      <c:catAx>
        <c:axId val="1019963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76959"/>
        <c:crosses val="autoZero"/>
        <c:auto val="1"/>
        <c:lblAlgn val="ctr"/>
        <c:lblOffset val="100"/>
        <c:noMultiLvlLbl val="0"/>
      </c:catAx>
      <c:valAx>
        <c:axId val="10199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6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chart'!$B$2:$B$7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7-492C-94A7-02B6C085E1F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054639"/>
        <c:axId val="1100064623"/>
      </c:barChart>
      <c:catAx>
        <c:axId val="11000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64623"/>
        <c:crosses val="autoZero"/>
        <c:auto val="1"/>
        <c:lblAlgn val="ctr"/>
        <c:lblOffset val="100"/>
        <c:noMultiLvlLbl val="0"/>
      </c:catAx>
      <c:valAx>
        <c:axId val="11000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5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chart'!$B$3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4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D5-4936-A50B-64B951CEB091}"/>
              </c:ext>
            </c:extLst>
          </c:dPt>
          <c:dPt>
            <c:idx val="2"/>
            <c:bubble3D val="0"/>
            <c:explosion val="17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8D5-4936-A50B-64B951CEB0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8D5-4936-A50B-64B951CEB0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D5-4936-A50B-64B951CEB0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chart'!$A$4:$A$8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chart'!$B$4:$B$8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5-4936-A50B-64B951CEB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charts'!$A$4:$A$5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charts'!$B$4:$B$5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1-4EEA-8310-710AEE8BE321}"/>
            </c:ext>
          </c:extLst>
        </c:ser>
        <c:ser>
          <c:idx val="1"/>
          <c:order val="1"/>
          <c:tx>
            <c:strRef>
              <c:f>'Target Bar charts'!$C$3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charts'!$A$4:$A$5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charts'!$C$4:$C$5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1-4EEA-8310-710AEE8BE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886015"/>
        <c:axId val="1144891423"/>
      </c:barChart>
      <c:catAx>
        <c:axId val="114488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91423"/>
        <c:crosses val="autoZero"/>
        <c:auto val="1"/>
        <c:lblAlgn val="ctr"/>
        <c:lblOffset val="100"/>
        <c:noMultiLvlLbl val="0"/>
      </c:catAx>
      <c:valAx>
        <c:axId val="11448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8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91426071741032"/>
          <c:y val="0.16708333333333336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'Net profit Line Chart'!$A$1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'Net profit Line Chart'!$A$2:$A$7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5-443C-828A-D9F41701E8DB}"/>
            </c:ext>
          </c:extLst>
        </c:ser>
        <c:ser>
          <c:idx val="1"/>
          <c:order val="1"/>
          <c:tx>
            <c:strRef>
              <c:f>'Net profit Line Chart'!$B$1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'Net profit Line Chart'!$B$2:$B$7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5-443C-828A-D9F41701E8DB}"/>
            </c:ext>
          </c:extLst>
        </c:ser>
        <c:ser>
          <c:idx val="2"/>
          <c:order val="2"/>
          <c:tx>
            <c:strRef>
              <c:f>'Net profit Line Chart'!$C$1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'Net profit Line Chart'!$C$2:$C$7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5-443C-828A-D9F41701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963231"/>
        <c:axId val="1019976959"/>
      </c:lineChart>
      <c:catAx>
        <c:axId val="1019963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76959"/>
        <c:crosses val="autoZero"/>
        <c:auto val="1"/>
        <c:lblAlgn val="ctr"/>
        <c:lblOffset val="100"/>
        <c:noMultiLvlLbl val="0"/>
      </c:catAx>
      <c:valAx>
        <c:axId val="10199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96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chart'!$A$2:$A$7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chart'!$B$2:$B$7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1-4DFA-BBE0-AEDF08FD7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054639"/>
        <c:axId val="1100064623"/>
      </c:barChart>
      <c:catAx>
        <c:axId val="110005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64623"/>
        <c:crosses val="autoZero"/>
        <c:auto val="1"/>
        <c:lblAlgn val="ctr"/>
        <c:lblOffset val="100"/>
        <c:noMultiLvlLbl val="0"/>
      </c:catAx>
      <c:valAx>
        <c:axId val="11000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5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chart'!$B$3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94-404B-AD0C-F24C4B87BFFD}"/>
              </c:ext>
            </c:extLst>
          </c:dPt>
          <c:dPt>
            <c:idx val="1"/>
            <c:bubble3D val="0"/>
            <c:explosion val="4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94-404B-AD0C-F24C4B87BFFD}"/>
              </c:ext>
            </c:extLst>
          </c:dPt>
          <c:dPt>
            <c:idx val="2"/>
            <c:bubble3D val="0"/>
            <c:explosion val="17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94-404B-AD0C-F24C4B87BF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94-404B-AD0C-F24C4B87BF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D94-404B-AD0C-F24C4B87BF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chart'!$A$4:$A$8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chart'!$B$4:$B$8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94-404B-AD0C-F24C4B87B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charts'!$B$3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charts'!$A$4:$A$5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charts'!$B$4:$B$5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D-43B0-9F41-A6FA2B56908F}"/>
            </c:ext>
          </c:extLst>
        </c:ser>
        <c:ser>
          <c:idx val="1"/>
          <c:order val="1"/>
          <c:tx>
            <c:strRef>
              <c:f>'Target Bar charts'!$C$3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charts'!$A$4:$A$5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charts'!$C$4:$C$5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D-43B0-9F41-A6FA2B569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4886015"/>
        <c:axId val="1144891423"/>
      </c:barChart>
      <c:catAx>
        <c:axId val="114488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91423"/>
        <c:crosses val="autoZero"/>
        <c:auto val="1"/>
        <c:lblAlgn val="ctr"/>
        <c:lblOffset val="100"/>
        <c:noMultiLvlLbl val="0"/>
      </c:catAx>
      <c:valAx>
        <c:axId val="11448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88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1</xdr:row>
      <xdr:rowOff>30480</xdr:rowOff>
    </xdr:from>
    <xdr:to>
      <xdr:col>12</xdr:col>
      <xdr:colOff>502920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88D61-E706-5133-18F8-6CBED8BEB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5</xdr:row>
      <xdr:rowOff>121920</xdr:rowOff>
    </xdr:from>
    <xdr:to>
      <xdr:col>12</xdr:col>
      <xdr:colOff>457200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93530-67D1-20CE-F20B-9E76949E5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4</xdr:row>
      <xdr:rowOff>137160</xdr:rowOff>
    </xdr:from>
    <xdr:to>
      <xdr:col>11</xdr:col>
      <xdr:colOff>274320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F0A3CE-B2FC-02E1-1AE7-FAA1E2BB0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5</xdr:row>
      <xdr:rowOff>137160</xdr:rowOff>
    </xdr:from>
    <xdr:to>
      <xdr:col>12</xdr:col>
      <xdr:colOff>106680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DC5E-EDC3-6840-2525-C7BEC3D16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5</xdr:row>
      <xdr:rowOff>7620</xdr:rowOff>
    </xdr:from>
    <xdr:to>
      <xdr:col>9</xdr:col>
      <xdr:colOff>266700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B651E-39C6-4139-94C1-6081BADE6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365760</xdr:colOff>
      <xdr:row>4</xdr:row>
      <xdr:rowOff>152400</xdr:rowOff>
    </xdr:from>
    <xdr:to>
      <xdr:col>17</xdr:col>
      <xdr:colOff>373380</xdr:colOff>
      <xdr:row>20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7A1B6-9348-4747-BCD2-2BEA32C4C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579120</xdr:colOff>
      <xdr:row>20</xdr:row>
      <xdr:rowOff>175260</xdr:rowOff>
    </xdr:from>
    <xdr:to>
      <xdr:col>9</xdr:col>
      <xdr:colOff>274320</xdr:colOff>
      <xdr:row>35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CB3A7D-B194-4F76-A450-FC93128CE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373380</xdr:colOff>
      <xdr:row>20</xdr:row>
      <xdr:rowOff>167640</xdr:rowOff>
    </xdr:from>
    <xdr:to>
      <xdr:col>17</xdr:col>
      <xdr:colOff>396240</xdr:colOff>
      <xdr:row>35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072D46-F554-45D0-9A84-9007498A4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DE0CAE-C2B5-4898-8797-AC29E7A5EF06}" name="Table1" displayName="Table1" ref="A1:B13" totalsRowShown="0" tableBorderDxfId="18">
  <autoFilter ref="A1:B13" xr:uid="{28DE0CAE-C2B5-4898-8797-AC29E7A5EF06}"/>
  <tableColumns count="2">
    <tableColumn id="1" xr3:uid="{7BB4C033-904D-447B-AB3F-39E3B2ED2B2F}" name="Sales Revenue"/>
    <tableColumn id="2" xr3:uid="{D3DEAEB6-3132-487E-A433-8A839EF20169}" name=" 24,39,535 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25883D-5B18-45F4-B938-DC34473BFFEB}" name="Table2" displayName="Table2" ref="A1:C7" totalsRowShown="0" headerRowDxfId="16" tableBorderDxfId="15">
  <autoFilter ref="A1:C7" xr:uid="{5C25883D-5B18-45F4-B938-DC34473BFFEB}"/>
  <tableColumns count="3">
    <tableColumn id="1" xr3:uid="{A8D24963-1FC5-4D56-9999-2FC9F4836F56}" name="Year" dataDxfId="14"/>
    <tableColumn id="2" xr3:uid="{82AF5FEF-7B63-427B-B395-8D26EE84A4B8}" name="Net Profit" dataDxfId="13"/>
    <tableColumn id="3" xr3:uid="{11CF7525-6106-4C7A-9B1E-5872748B2486}" name="Net Profit Margin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6893A4-5F62-4D60-8E77-55DC017DB3AF}" name="Table4" displayName="Table4" ref="A1:B7" totalsRowShown="0" headerRowDxfId="11" headerRowBorderDxfId="10" tableBorderDxfId="9">
  <autoFilter ref="A1:B7" xr:uid="{5B6893A4-5F62-4D60-8E77-55DC017DB3AF}"/>
  <tableColumns count="2">
    <tableColumn id="1" xr3:uid="{4EF45712-A5AE-49CC-8CC5-9D65CDBF33DC}" name="Year" dataDxfId="8"/>
    <tableColumn id="2" xr3:uid="{216C0941-C146-4784-B357-0B9C45103AEB}" name="Revenue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FD7F49-A208-402F-8EC3-A9038A5C6045}" name="Table3" displayName="Table3" ref="A3:D5" totalsRowShown="0" headerRowDxfId="6" headerRowBorderDxfId="5" tableBorderDxfId="4">
  <autoFilter ref="A3:D5" xr:uid="{05FD7F49-A208-402F-8EC3-A9038A5C6045}"/>
  <tableColumns count="4">
    <tableColumn id="1" xr3:uid="{F4654042-9D52-4D69-833D-BD16BAFF05D9}" name="Expenditure" dataDxfId="3"/>
    <tableColumn id="2" xr3:uid="{A8C587ED-4B21-4DCA-BD9D-53FF1387BFA1}" name="Target" dataDxfId="2"/>
    <tableColumn id="3" xr3:uid="{12112EAE-E841-449E-8D6E-AD2E3755F45C}" name="YTD" dataDxfId="1"/>
    <tableColumn id="4" xr3:uid="{72352E5D-C371-44A0-8FDE-4BF1EF36C22F}" name="Achieved" dataDxfId="0">
      <calculatedColumnFormula>C4/B4</calculatedColumnFormula>
    </tableColumn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6"/>
  <sheetViews>
    <sheetView showGridLines="0" workbookViewId="0"/>
  </sheetViews>
  <sheetFormatPr defaultColWidth="14.44140625" defaultRowHeight="15" customHeight="1" x14ac:dyDescent="0.3"/>
  <cols>
    <col min="1" max="1" width="26.109375" customWidth="1"/>
    <col min="2" max="2" width="12.77734375" customWidth="1"/>
    <col min="3" max="25" width="8.6640625" customWidth="1"/>
  </cols>
  <sheetData>
    <row r="1" spans="1:2" ht="14.4" x14ac:dyDescent="0.3">
      <c r="A1" s="15" t="s">
        <v>0</v>
      </c>
      <c r="B1" s="19" t="s">
        <v>28</v>
      </c>
    </row>
    <row r="2" spans="1:2" ht="14.4" x14ac:dyDescent="0.3">
      <c r="A2" s="14" t="s">
        <v>1</v>
      </c>
      <c r="B2" s="19">
        <v>1188534.6000000001</v>
      </c>
    </row>
    <row r="3" spans="1:2" ht="14.4" x14ac:dyDescent="0.3">
      <c r="A3" s="15" t="s">
        <v>2</v>
      </c>
      <c r="B3" s="19">
        <v>951000.65</v>
      </c>
    </row>
    <row r="4" spans="1:2" ht="14.4" x14ac:dyDescent="0.3">
      <c r="A4" s="16" t="s">
        <v>3</v>
      </c>
      <c r="B4" s="19"/>
    </row>
    <row r="5" spans="1:2" ht="14.4" x14ac:dyDescent="0.3">
      <c r="A5" s="17" t="s">
        <v>4</v>
      </c>
      <c r="B5" s="19">
        <v>390371.02500000002</v>
      </c>
    </row>
    <row r="6" spans="1:2" ht="14.4" x14ac:dyDescent="0.3">
      <c r="A6" s="17" t="s">
        <v>5</v>
      </c>
      <c r="B6" s="19">
        <v>55000</v>
      </c>
    </row>
    <row r="7" spans="1:2" ht="14.4" x14ac:dyDescent="0.3">
      <c r="A7" s="17" t="s">
        <v>6</v>
      </c>
      <c r="B7" s="19">
        <v>80847.349999999991</v>
      </c>
    </row>
    <row r="8" spans="1:2" ht="14.4" x14ac:dyDescent="0.3">
      <c r="A8" s="17" t="s">
        <v>7</v>
      </c>
      <c r="B8" s="19">
        <v>45000</v>
      </c>
    </row>
    <row r="9" spans="1:2" ht="14.4" x14ac:dyDescent="0.3">
      <c r="A9" s="17" t="s">
        <v>8</v>
      </c>
      <c r="B9" s="19">
        <v>323869.92499999999</v>
      </c>
    </row>
    <row r="10" spans="1:2" ht="14.4" x14ac:dyDescent="0.3">
      <c r="A10" s="17" t="s">
        <v>9</v>
      </c>
      <c r="B10" s="19">
        <v>68865.399999999994</v>
      </c>
    </row>
    <row r="11" spans="1:2" ht="14.4" x14ac:dyDescent="0.3">
      <c r="A11" s="15" t="s">
        <v>10</v>
      </c>
      <c r="B11" s="19">
        <v>287046.95</v>
      </c>
    </row>
    <row r="12" spans="1:2" ht="14.4" x14ac:dyDescent="0.3">
      <c r="A12" s="18" t="s">
        <v>11</v>
      </c>
      <c r="B12" s="19">
        <f>0.25*B11</f>
        <v>71761.737500000003</v>
      </c>
    </row>
    <row r="13" spans="1:2" ht="14.4" x14ac:dyDescent="0.3">
      <c r="A13" s="15" t="s">
        <v>12</v>
      </c>
      <c r="B13" s="19">
        <f>B11-B12</f>
        <v>215285.21250000002</v>
      </c>
    </row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96"/>
  <sheetViews>
    <sheetView showGridLines="0" workbookViewId="0">
      <selection sqref="A1:C7"/>
    </sheetView>
  </sheetViews>
  <sheetFormatPr defaultColWidth="14.44140625" defaultRowHeight="15" customHeight="1" x14ac:dyDescent="0.3"/>
  <cols>
    <col min="1" max="1" width="10.5546875" customWidth="1"/>
    <col min="2" max="2" width="14" customWidth="1"/>
    <col min="3" max="3" width="17.44140625" customWidth="1"/>
    <col min="4" max="25" width="8.6640625" customWidth="1"/>
  </cols>
  <sheetData>
    <row r="1" spans="1:3" ht="14.4" x14ac:dyDescent="0.3">
      <c r="A1" s="21" t="s">
        <v>15</v>
      </c>
      <c r="B1" s="22" t="s">
        <v>13</v>
      </c>
      <c r="C1" s="23" t="s">
        <v>14</v>
      </c>
    </row>
    <row r="2" spans="1:3" ht="14.4" x14ac:dyDescent="0.3">
      <c r="A2" s="14">
        <v>2015</v>
      </c>
      <c r="B2" s="2">
        <v>155075.59355813666</v>
      </c>
      <c r="C2" s="20">
        <v>0.08</v>
      </c>
    </row>
    <row r="3" spans="1:3" ht="14.4" x14ac:dyDescent="0.3">
      <c r="A3" s="14">
        <v>2016</v>
      </c>
      <c r="B3" s="2">
        <v>193189.15111382809</v>
      </c>
      <c r="C3" s="20">
        <v>0.09</v>
      </c>
    </row>
    <row r="4" spans="1:3" ht="14.4" x14ac:dyDescent="0.3">
      <c r="A4" s="14">
        <v>2017</v>
      </c>
      <c r="B4" s="2">
        <v>182970.15906718749</v>
      </c>
      <c r="C4" s="20">
        <v>0.11</v>
      </c>
    </row>
    <row r="5" spans="1:3" ht="14.4" x14ac:dyDescent="0.3">
      <c r="A5" s="14">
        <v>2018</v>
      </c>
      <c r="B5" s="2">
        <v>202514.90428125</v>
      </c>
      <c r="C5" s="20">
        <v>0.115</v>
      </c>
    </row>
    <row r="6" spans="1:3" ht="14.4" x14ac:dyDescent="0.3">
      <c r="A6" s="14">
        <v>2019</v>
      </c>
      <c r="B6" s="2">
        <v>182098.951875</v>
      </c>
      <c r="C6" s="20">
        <v>0.11</v>
      </c>
    </row>
    <row r="7" spans="1:3" ht="14.4" x14ac:dyDescent="0.3">
      <c r="A7" s="14">
        <v>2020</v>
      </c>
      <c r="B7" s="2">
        <v>215285.21250000002</v>
      </c>
      <c r="C7" s="20">
        <v>0.09</v>
      </c>
    </row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showGridLines="0" workbookViewId="0">
      <selection activeCell="B2" sqref="B2"/>
    </sheetView>
  </sheetViews>
  <sheetFormatPr defaultColWidth="14.44140625" defaultRowHeight="15" customHeight="1" x14ac:dyDescent="0.3"/>
  <cols>
    <col min="1" max="1" width="12.5546875" customWidth="1"/>
    <col min="2" max="2" width="11" customWidth="1"/>
    <col min="3" max="24" width="8.6640625" customWidth="1"/>
  </cols>
  <sheetData>
    <row r="1" spans="1:3" ht="14.4" x14ac:dyDescent="0.3">
      <c r="A1" s="28" t="s">
        <v>15</v>
      </c>
      <c r="B1" s="29" t="s">
        <v>16</v>
      </c>
    </row>
    <row r="2" spans="1:3" ht="14.4" x14ac:dyDescent="0.3">
      <c r="A2" s="14">
        <v>2016</v>
      </c>
      <c r="B2" s="27">
        <v>1653633.8787718401</v>
      </c>
    </row>
    <row r="3" spans="1:3" ht="14.4" x14ac:dyDescent="0.3">
      <c r="A3" s="14">
        <v>2017</v>
      </c>
      <c r="B3" s="27">
        <v>1986831.8247520002</v>
      </c>
    </row>
    <row r="4" spans="1:3" ht="14.4" x14ac:dyDescent="0.3">
      <c r="A4" s="14">
        <v>2018</v>
      </c>
      <c r="B4" s="27">
        <v>1997534.6356000002</v>
      </c>
    </row>
    <row r="5" spans="1:3" ht="14.4" x14ac:dyDescent="0.3">
      <c r="A5" s="14">
        <v>2019</v>
      </c>
      <c r="B5" s="27">
        <v>2187475.4300000002</v>
      </c>
    </row>
    <row r="6" spans="1:3" ht="14.4" x14ac:dyDescent="0.3">
      <c r="A6" s="14">
        <v>2020</v>
      </c>
      <c r="B6" s="27">
        <v>2439535.25</v>
      </c>
    </row>
    <row r="7" spans="1:3" ht="14.4" x14ac:dyDescent="0.3">
      <c r="A7" s="30">
        <v>2021</v>
      </c>
      <c r="B7" s="31">
        <v>2584736.1081360602</v>
      </c>
      <c r="C7" t="s">
        <v>17</v>
      </c>
    </row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8"/>
  <sheetViews>
    <sheetView showGridLines="0" workbookViewId="0">
      <selection activeCell="A3" sqref="A3:B8"/>
    </sheetView>
  </sheetViews>
  <sheetFormatPr defaultColWidth="14.44140625" defaultRowHeight="15" customHeight="1" x14ac:dyDescent="0.3"/>
  <cols>
    <col min="1" max="1" width="21.109375" customWidth="1"/>
    <col min="2" max="2" width="12.33203125" customWidth="1"/>
    <col min="3" max="25" width="8.6640625" customWidth="1"/>
  </cols>
  <sheetData>
    <row r="1" spans="1:2" ht="18" x14ac:dyDescent="0.35">
      <c r="A1" s="1" t="s">
        <v>18</v>
      </c>
    </row>
    <row r="3" spans="1:2" ht="14.4" x14ac:dyDescent="0.3">
      <c r="A3" s="3" t="s">
        <v>19</v>
      </c>
      <c r="B3" s="4" t="s">
        <v>20</v>
      </c>
    </row>
    <row r="4" spans="1:2" ht="14.4" x14ac:dyDescent="0.3">
      <c r="A4" s="5" t="s">
        <v>21</v>
      </c>
      <c r="B4" s="6">
        <v>1188534.6000000001</v>
      </c>
    </row>
    <row r="5" spans="1:2" ht="14.4" x14ac:dyDescent="0.3">
      <c r="A5" s="7" t="s">
        <v>4</v>
      </c>
      <c r="B5" s="6">
        <v>390371.02500000002</v>
      </c>
    </row>
    <row r="6" spans="1:2" ht="14.4" x14ac:dyDescent="0.3">
      <c r="A6" s="7" t="s">
        <v>8</v>
      </c>
      <c r="B6" s="6">
        <v>323869.92499999999</v>
      </c>
    </row>
    <row r="7" spans="1:2" ht="14.4" x14ac:dyDescent="0.3">
      <c r="A7" s="7" t="s">
        <v>6</v>
      </c>
      <c r="B7" s="6">
        <v>80847.349999999991</v>
      </c>
    </row>
    <row r="8" spans="1:2" ht="14.4" x14ac:dyDescent="0.3">
      <c r="A8" s="8" t="s">
        <v>7</v>
      </c>
      <c r="B8" s="9">
        <f>SUM(B13:B16)</f>
        <v>180115.4</v>
      </c>
    </row>
    <row r="11" spans="1:2" ht="14.4" x14ac:dyDescent="0.3">
      <c r="A11" s="10" t="s">
        <v>22</v>
      </c>
    </row>
    <row r="13" spans="1:2" ht="14.4" x14ac:dyDescent="0.3">
      <c r="A13" s="11" t="s">
        <v>9</v>
      </c>
      <c r="B13" s="12">
        <v>68865.399999999994</v>
      </c>
    </row>
    <row r="14" spans="1:2" ht="14.4" x14ac:dyDescent="0.3">
      <c r="A14" s="7" t="s">
        <v>5</v>
      </c>
      <c r="B14" s="6">
        <v>55000</v>
      </c>
    </row>
    <row r="15" spans="1:2" ht="14.4" x14ac:dyDescent="0.3">
      <c r="A15" s="7" t="s">
        <v>7</v>
      </c>
      <c r="B15" s="6">
        <v>45000</v>
      </c>
    </row>
    <row r="16" spans="1:2" ht="14.4" x14ac:dyDescent="0.3">
      <c r="A16" s="8" t="s">
        <v>11</v>
      </c>
      <c r="B16" s="9">
        <f>0.25*B15</f>
        <v>11250</v>
      </c>
    </row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autoFilter ref="A3:B3" xr:uid="{00000000-0009-0000-0000-000003000000}">
    <sortState xmlns:xlrd2="http://schemas.microsoft.com/office/spreadsheetml/2017/richdata2" ref="A3:B3">
      <sortCondition descending="1" ref="B3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97"/>
  <sheetViews>
    <sheetView showGridLines="0" workbookViewId="0">
      <selection activeCell="O16" sqref="O16"/>
    </sheetView>
  </sheetViews>
  <sheetFormatPr defaultColWidth="14.44140625" defaultRowHeight="15" customHeight="1" x14ac:dyDescent="0.3"/>
  <cols>
    <col min="1" max="1" width="18" customWidth="1"/>
    <col min="2" max="3" width="8.6640625" customWidth="1"/>
    <col min="4" max="4" width="10.6640625" customWidth="1"/>
    <col min="5" max="25" width="8.6640625" customWidth="1"/>
  </cols>
  <sheetData>
    <row r="1" spans="1:4" ht="18" x14ac:dyDescent="0.35">
      <c r="A1" s="1" t="s">
        <v>23</v>
      </c>
    </row>
    <row r="3" spans="1:4" ht="14.4" x14ac:dyDescent="0.3">
      <c r="A3" s="24" t="s">
        <v>24</v>
      </c>
      <c r="B3" s="25" t="s">
        <v>25</v>
      </c>
      <c r="C3" s="25" t="s">
        <v>26</v>
      </c>
      <c r="D3" s="26" t="s">
        <v>27</v>
      </c>
    </row>
    <row r="4" spans="1:4" ht="14.4" x14ac:dyDescent="0.3">
      <c r="A4" s="14" t="s">
        <v>4</v>
      </c>
      <c r="B4" s="13">
        <v>300000</v>
      </c>
      <c r="C4" s="13">
        <v>210000</v>
      </c>
      <c r="D4" s="20">
        <f t="shared" ref="D4:D5" si="0">C4/B4</f>
        <v>0.7</v>
      </c>
    </row>
    <row r="5" spans="1:4" ht="14.4" x14ac:dyDescent="0.3">
      <c r="A5" s="14" t="s">
        <v>8</v>
      </c>
      <c r="B5" s="13">
        <v>270000</v>
      </c>
      <c r="C5" s="13">
        <v>165000</v>
      </c>
      <c r="D5" s="20">
        <f t="shared" si="0"/>
        <v>0.61111111111111116</v>
      </c>
    </row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8BDE-C383-4458-8912-3DA2B9D63AD2}">
  <dimension ref="I2"/>
  <sheetViews>
    <sheetView showGridLines="0" showRowColHeaders="0" tabSelected="1" zoomScale="70" zoomScaleNormal="70" workbookViewId="0">
      <selection activeCell="U21" sqref="U21"/>
    </sheetView>
  </sheetViews>
  <sheetFormatPr defaultRowHeight="14.4" x14ac:dyDescent="0.3"/>
  <sheetData>
    <row r="2" spans="9:9" ht="33.6" x14ac:dyDescent="0.65">
      <c r="I2" s="32" t="s">
        <v>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NISHANT</cp:lastModifiedBy>
  <dcterms:created xsi:type="dcterms:W3CDTF">2020-08-28T11:25:48Z</dcterms:created>
  <dcterms:modified xsi:type="dcterms:W3CDTF">2022-06-14T18:16:05Z</dcterms:modified>
</cp:coreProperties>
</file>