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B954939-58B7-47EF-AAA9-1761310746C1}" xr6:coauthVersionLast="47" xr6:coauthVersionMax="47" xr10:uidLastSave="{00000000-0000-0000-0000-000000000000}"/>
  <bookViews>
    <workbookView xWindow="-108" yWindow="-108" windowWidth="23256" windowHeight="12576" tabRatio="766" firstSheet="10" activeTab="14" xr2:uid="{00000000-000D-0000-FFFF-FFFF00000000}"/>
  </bookViews>
  <sheets>
    <sheet name="PERSISTENT_DAILY" sheetId="1" r:id="rId1"/>
    <sheet name="CONCOR_DAILY" sheetId="4" r:id="rId2"/>
    <sheet name="PERSISTENT_WEEKLY" sheetId="2" r:id="rId3"/>
    <sheet name="CONCOR_WEEKLY" sheetId="5" r:id="rId4"/>
    <sheet name="PERSISTENT_MONTHLY" sheetId="3" r:id="rId5"/>
    <sheet name="CONCOR_MONTHLY" sheetId="6" r:id="rId6"/>
    <sheet name="PERSISTENT_FUTURES_NEAR" sheetId="7" r:id="rId7"/>
    <sheet name="CONCOR_FUTURES_NEAR" sheetId="10" r:id="rId8"/>
    <sheet name="PERSISTENT_FUTURES_NEXT" sheetId="8" r:id="rId9"/>
    <sheet name="CONCOR_FUTURES_NEXT" sheetId="11" r:id="rId10"/>
    <sheet name="PERSISTENT_FUTURES_FAR" sheetId="9" r:id="rId11"/>
    <sheet name="CONCOR_FUTURES_FAR" sheetId="12" r:id="rId12"/>
    <sheet name="CONCORnearVSnextVSfargraphs" sheetId="15" r:id="rId13"/>
    <sheet name="Persistent Spot vs. Futures" sheetId="18" r:id="rId14"/>
    <sheet name="Concor Spot vs. Futures" sheetId="19" r:id="rId15"/>
  </sheets>
  <definedNames>
    <definedName name="_xlnm._FilterDatabase" localSheetId="7" hidden="1">CONCOR_FUTURES_NEAR!$A$1:$A$252</definedName>
    <definedName name="_xlnm._FilterDatabase" localSheetId="6" hidden="1">PERSISTENT_FUTURES_NEAR!$A$1:$AP$252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6" l="1"/>
  <c r="O11" i="6"/>
  <c r="D3" i="18"/>
  <c r="D4" i="18"/>
  <c r="D5" i="18"/>
  <c r="D6" i="18"/>
  <c r="D7" i="18"/>
  <c r="D8" i="18"/>
  <c r="D9" i="18"/>
  <c r="D10" i="18"/>
  <c r="D11" i="18"/>
  <c r="D12" i="18"/>
  <c r="D13" i="18"/>
  <c r="D14" i="18"/>
  <c r="D2" i="18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Y250" i="12"/>
  <c r="O250" i="12"/>
  <c r="S250" i="12" s="1"/>
  <c r="Y249" i="12"/>
  <c r="O249" i="12"/>
  <c r="S249" i="12" s="1"/>
  <c r="Y248" i="12"/>
  <c r="O248" i="12"/>
  <c r="S248" i="12" s="1"/>
  <c r="Y247" i="12"/>
  <c r="O247" i="12"/>
  <c r="S247" i="12" s="1"/>
  <c r="Y246" i="12"/>
  <c r="O246" i="12"/>
  <c r="S246" i="12" s="1"/>
  <c r="Y245" i="12"/>
  <c r="O245" i="12"/>
  <c r="S245" i="12" s="1"/>
  <c r="Y244" i="12"/>
  <c r="O244" i="12"/>
  <c r="S244" i="12" s="1"/>
  <c r="Y243" i="12"/>
  <c r="O243" i="12"/>
  <c r="S243" i="12" s="1"/>
  <c r="Y242" i="12"/>
  <c r="O242" i="12"/>
  <c r="S242" i="12" s="1"/>
  <c r="Y241" i="12"/>
  <c r="O241" i="12"/>
  <c r="S241" i="12" s="1"/>
  <c r="Y240" i="12"/>
  <c r="O240" i="12"/>
  <c r="S240" i="12" s="1"/>
  <c r="Y239" i="12"/>
  <c r="O239" i="12"/>
  <c r="S239" i="12" s="1"/>
  <c r="Y238" i="12"/>
  <c r="O238" i="12"/>
  <c r="S238" i="12" s="1"/>
  <c r="Y237" i="12"/>
  <c r="O237" i="12"/>
  <c r="S237" i="12" s="1"/>
  <c r="Y236" i="12"/>
  <c r="O236" i="12"/>
  <c r="S236" i="12" s="1"/>
  <c r="Y235" i="12"/>
  <c r="O235" i="12"/>
  <c r="S235" i="12" s="1"/>
  <c r="Y234" i="12"/>
  <c r="O234" i="12"/>
  <c r="S234" i="12" s="1"/>
  <c r="Y233" i="12"/>
  <c r="O233" i="12"/>
  <c r="S233" i="12" s="1"/>
  <c r="Y232" i="12"/>
  <c r="O232" i="12"/>
  <c r="S232" i="12" s="1"/>
  <c r="Y231" i="12"/>
  <c r="O231" i="12"/>
  <c r="S231" i="12" s="1"/>
  <c r="Y230" i="12"/>
  <c r="O230" i="12"/>
  <c r="S230" i="12" s="1"/>
  <c r="Y229" i="12"/>
  <c r="O229" i="12"/>
  <c r="S229" i="12" s="1"/>
  <c r="Y228" i="12"/>
  <c r="O228" i="12"/>
  <c r="S228" i="12" s="1"/>
  <c r="Y227" i="12"/>
  <c r="O227" i="12"/>
  <c r="S227" i="12" s="1"/>
  <c r="Y226" i="12"/>
  <c r="O226" i="12"/>
  <c r="S226" i="12" s="1"/>
  <c r="Y225" i="12"/>
  <c r="O225" i="12"/>
  <c r="S225" i="12" s="1"/>
  <c r="Y224" i="12"/>
  <c r="O224" i="12"/>
  <c r="S224" i="12" s="1"/>
  <c r="Y223" i="12"/>
  <c r="O223" i="12"/>
  <c r="S223" i="12" s="1"/>
  <c r="Y222" i="12"/>
  <c r="O222" i="12"/>
  <c r="S222" i="12" s="1"/>
  <c r="Y221" i="12"/>
  <c r="O221" i="12"/>
  <c r="S221" i="12" s="1"/>
  <c r="Y220" i="12"/>
  <c r="O220" i="12"/>
  <c r="S220" i="12" s="1"/>
  <c r="Y219" i="12"/>
  <c r="O219" i="12"/>
  <c r="S219" i="12" s="1"/>
  <c r="Y218" i="12"/>
  <c r="O218" i="12"/>
  <c r="S218" i="12" s="1"/>
  <c r="Y217" i="12"/>
  <c r="O217" i="12"/>
  <c r="S217" i="12" s="1"/>
  <c r="Y216" i="12"/>
  <c r="O216" i="12"/>
  <c r="S216" i="12" s="1"/>
  <c r="Y215" i="12"/>
  <c r="O215" i="12"/>
  <c r="S215" i="12" s="1"/>
  <c r="Y214" i="12"/>
  <c r="O214" i="12"/>
  <c r="S214" i="12" s="1"/>
  <c r="Y213" i="12"/>
  <c r="O213" i="12"/>
  <c r="S213" i="12" s="1"/>
  <c r="Y212" i="12"/>
  <c r="O212" i="12"/>
  <c r="S212" i="12" s="1"/>
  <c r="Y211" i="12"/>
  <c r="O211" i="12"/>
  <c r="S211" i="12" s="1"/>
  <c r="Y210" i="12"/>
  <c r="O210" i="12"/>
  <c r="S210" i="12" s="1"/>
  <c r="Y209" i="12"/>
  <c r="O209" i="12"/>
  <c r="S209" i="12" s="1"/>
  <c r="Y208" i="12"/>
  <c r="O208" i="12"/>
  <c r="S208" i="12" s="1"/>
  <c r="Y207" i="12"/>
  <c r="O207" i="12"/>
  <c r="S207" i="12" s="1"/>
  <c r="Y206" i="12"/>
  <c r="O206" i="12"/>
  <c r="S206" i="12" s="1"/>
  <c r="Y205" i="12"/>
  <c r="O205" i="12"/>
  <c r="S205" i="12" s="1"/>
  <c r="Y204" i="12"/>
  <c r="O204" i="12"/>
  <c r="S204" i="12" s="1"/>
  <c r="Y203" i="12"/>
  <c r="O203" i="12"/>
  <c r="S203" i="12" s="1"/>
  <c r="Y202" i="12"/>
  <c r="O202" i="12"/>
  <c r="S202" i="12" s="1"/>
  <c r="Y201" i="12"/>
  <c r="O201" i="12"/>
  <c r="S201" i="12" s="1"/>
  <c r="Y200" i="12"/>
  <c r="O200" i="12"/>
  <c r="S200" i="12" s="1"/>
  <c r="Y199" i="12"/>
  <c r="O199" i="12"/>
  <c r="S199" i="12" s="1"/>
  <c r="Y198" i="12"/>
  <c r="O198" i="12"/>
  <c r="S198" i="12" s="1"/>
  <c r="Y197" i="12"/>
  <c r="O197" i="12"/>
  <c r="S197" i="12" s="1"/>
  <c r="Y196" i="12"/>
  <c r="O196" i="12"/>
  <c r="S196" i="12" s="1"/>
  <c r="Y195" i="12"/>
  <c r="O195" i="12"/>
  <c r="S195" i="12" s="1"/>
  <c r="Y194" i="12"/>
  <c r="O194" i="12"/>
  <c r="S194" i="12" s="1"/>
  <c r="Y193" i="12"/>
  <c r="O193" i="12"/>
  <c r="S193" i="12" s="1"/>
  <c r="Y192" i="12"/>
  <c r="O192" i="12"/>
  <c r="S192" i="12" s="1"/>
  <c r="Y191" i="12"/>
  <c r="O191" i="12"/>
  <c r="S191" i="12" s="1"/>
  <c r="Y190" i="12"/>
  <c r="O190" i="12"/>
  <c r="S190" i="12" s="1"/>
  <c r="Y189" i="12"/>
  <c r="O189" i="12"/>
  <c r="S189" i="12" s="1"/>
  <c r="Y188" i="12"/>
  <c r="O188" i="12"/>
  <c r="S188" i="12" s="1"/>
  <c r="Y187" i="12"/>
  <c r="O187" i="12"/>
  <c r="S187" i="12" s="1"/>
  <c r="Y186" i="12"/>
  <c r="O186" i="12"/>
  <c r="S186" i="12" s="1"/>
  <c r="Y185" i="12"/>
  <c r="O185" i="12"/>
  <c r="S185" i="12" s="1"/>
  <c r="Y184" i="12"/>
  <c r="O184" i="12"/>
  <c r="S184" i="12" s="1"/>
  <c r="Y183" i="12"/>
  <c r="O183" i="12"/>
  <c r="S183" i="12" s="1"/>
  <c r="Y182" i="12"/>
  <c r="O182" i="12"/>
  <c r="S182" i="12" s="1"/>
  <c r="Y181" i="12"/>
  <c r="O181" i="12"/>
  <c r="S181" i="12" s="1"/>
  <c r="Y180" i="12"/>
  <c r="O180" i="12"/>
  <c r="S180" i="12" s="1"/>
  <c r="Y179" i="12"/>
  <c r="O179" i="12"/>
  <c r="S179" i="12" s="1"/>
  <c r="Y178" i="12"/>
  <c r="O178" i="12"/>
  <c r="S178" i="12" s="1"/>
  <c r="Y177" i="12"/>
  <c r="O177" i="12"/>
  <c r="S177" i="12" s="1"/>
  <c r="Y176" i="12"/>
  <c r="O176" i="12"/>
  <c r="S176" i="12" s="1"/>
  <c r="Y175" i="12"/>
  <c r="O175" i="12"/>
  <c r="S175" i="12" s="1"/>
  <c r="Y174" i="12"/>
  <c r="O174" i="12"/>
  <c r="S174" i="12" s="1"/>
  <c r="Y173" i="12"/>
  <c r="O173" i="12"/>
  <c r="S173" i="12" s="1"/>
  <c r="Y172" i="12"/>
  <c r="O172" i="12"/>
  <c r="S172" i="12" s="1"/>
  <c r="Y171" i="12"/>
  <c r="O171" i="12"/>
  <c r="S171" i="12" s="1"/>
  <c r="Y170" i="12"/>
  <c r="O170" i="12"/>
  <c r="S170" i="12" s="1"/>
  <c r="Y169" i="12"/>
  <c r="O169" i="12"/>
  <c r="S169" i="12" s="1"/>
  <c r="Y168" i="12"/>
  <c r="O168" i="12"/>
  <c r="S168" i="12" s="1"/>
  <c r="Y167" i="12"/>
  <c r="O167" i="12"/>
  <c r="S167" i="12" s="1"/>
  <c r="Y166" i="12"/>
  <c r="O166" i="12"/>
  <c r="S166" i="12" s="1"/>
  <c r="Y165" i="12"/>
  <c r="O165" i="12"/>
  <c r="S165" i="12" s="1"/>
  <c r="Y164" i="12"/>
  <c r="O164" i="12"/>
  <c r="S164" i="12" s="1"/>
  <c r="Y163" i="12"/>
  <c r="O163" i="12"/>
  <c r="S163" i="12" s="1"/>
  <c r="Y162" i="12"/>
  <c r="O162" i="12"/>
  <c r="S162" i="12" s="1"/>
  <c r="Y161" i="12"/>
  <c r="O161" i="12"/>
  <c r="S161" i="12" s="1"/>
  <c r="Y160" i="12"/>
  <c r="O160" i="12"/>
  <c r="S160" i="12" s="1"/>
  <c r="Y159" i="12"/>
  <c r="O159" i="12"/>
  <c r="S159" i="12" s="1"/>
  <c r="Y158" i="12"/>
  <c r="O158" i="12"/>
  <c r="S158" i="12" s="1"/>
  <c r="Y157" i="12"/>
  <c r="O157" i="12"/>
  <c r="S157" i="12" s="1"/>
  <c r="Y156" i="12"/>
  <c r="O156" i="12"/>
  <c r="S156" i="12" s="1"/>
  <c r="Y155" i="12"/>
  <c r="O155" i="12"/>
  <c r="S155" i="12" s="1"/>
  <c r="Y154" i="12"/>
  <c r="O154" i="12"/>
  <c r="S154" i="12" s="1"/>
  <c r="Y153" i="12"/>
  <c r="O153" i="12"/>
  <c r="S153" i="12" s="1"/>
  <c r="Y152" i="12"/>
  <c r="O152" i="12"/>
  <c r="S152" i="12" s="1"/>
  <c r="Y151" i="12"/>
  <c r="O151" i="12"/>
  <c r="S151" i="12" s="1"/>
  <c r="Y150" i="12"/>
  <c r="O150" i="12"/>
  <c r="S150" i="12" s="1"/>
  <c r="Y149" i="12"/>
  <c r="O149" i="12"/>
  <c r="S149" i="12" s="1"/>
  <c r="Y148" i="12"/>
  <c r="O148" i="12"/>
  <c r="S148" i="12" s="1"/>
  <c r="Y147" i="12"/>
  <c r="O147" i="12"/>
  <c r="S147" i="12" s="1"/>
  <c r="Y146" i="12"/>
  <c r="O146" i="12"/>
  <c r="S146" i="12" s="1"/>
  <c r="Y145" i="12"/>
  <c r="O145" i="12"/>
  <c r="S145" i="12" s="1"/>
  <c r="Y144" i="12"/>
  <c r="O144" i="12"/>
  <c r="S144" i="12" s="1"/>
  <c r="Y143" i="12"/>
  <c r="O143" i="12"/>
  <c r="S143" i="12" s="1"/>
  <c r="Y142" i="12"/>
  <c r="O142" i="12"/>
  <c r="S142" i="12" s="1"/>
  <c r="Y141" i="12"/>
  <c r="O141" i="12"/>
  <c r="S141" i="12" s="1"/>
  <c r="Y140" i="12"/>
  <c r="O140" i="12"/>
  <c r="S140" i="12" s="1"/>
  <c r="Y139" i="12"/>
  <c r="O139" i="12"/>
  <c r="S139" i="12" s="1"/>
  <c r="Y138" i="12"/>
  <c r="O138" i="12"/>
  <c r="S138" i="12" s="1"/>
  <c r="Y137" i="12"/>
  <c r="O137" i="12"/>
  <c r="S137" i="12" s="1"/>
  <c r="Y136" i="12"/>
  <c r="O136" i="12"/>
  <c r="S136" i="12" s="1"/>
  <c r="Y135" i="12"/>
  <c r="O135" i="12"/>
  <c r="S135" i="12" s="1"/>
  <c r="Y134" i="12"/>
  <c r="O134" i="12"/>
  <c r="S134" i="12" s="1"/>
  <c r="Y133" i="12"/>
  <c r="O133" i="12"/>
  <c r="S133" i="12" s="1"/>
  <c r="Y132" i="12"/>
  <c r="O132" i="12"/>
  <c r="S132" i="12" s="1"/>
  <c r="Y131" i="12"/>
  <c r="O131" i="12"/>
  <c r="S131" i="12" s="1"/>
  <c r="Y130" i="12"/>
  <c r="O130" i="12"/>
  <c r="S130" i="12" s="1"/>
  <c r="Y129" i="12"/>
  <c r="O129" i="12"/>
  <c r="S129" i="12" s="1"/>
  <c r="Y128" i="12"/>
  <c r="O128" i="12"/>
  <c r="S128" i="12" s="1"/>
  <c r="Y127" i="12"/>
  <c r="O127" i="12"/>
  <c r="S127" i="12" s="1"/>
  <c r="Y126" i="12"/>
  <c r="O126" i="12"/>
  <c r="S126" i="12" s="1"/>
  <c r="Y125" i="12"/>
  <c r="O125" i="12"/>
  <c r="S125" i="12" s="1"/>
  <c r="Y124" i="12"/>
  <c r="O124" i="12"/>
  <c r="S124" i="12" s="1"/>
  <c r="Y123" i="12"/>
  <c r="O123" i="12"/>
  <c r="S123" i="12" s="1"/>
  <c r="Y122" i="12"/>
  <c r="O122" i="12"/>
  <c r="S122" i="12" s="1"/>
  <c r="Y121" i="12"/>
  <c r="O121" i="12"/>
  <c r="S121" i="12" s="1"/>
  <c r="Y120" i="12"/>
  <c r="O120" i="12"/>
  <c r="S120" i="12" s="1"/>
  <c r="Y119" i="12"/>
  <c r="O119" i="12"/>
  <c r="S119" i="12" s="1"/>
  <c r="Y118" i="12"/>
  <c r="O118" i="12"/>
  <c r="S118" i="12" s="1"/>
  <c r="Y117" i="12"/>
  <c r="O117" i="12"/>
  <c r="S117" i="12" s="1"/>
  <c r="Y116" i="12"/>
  <c r="O116" i="12"/>
  <c r="S116" i="12" s="1"/>
  <c r="Y115" i="12"/>
  <c r="O115" i="12"/>
  <c r="S115" i="12" s="1"/>
  <c r="Y114" i="12"/>
  <c r="O114" i="12"/>
  <c r="S114" i="12" s="1"/>
  <c r="Y113" i="12"/>
  <c r="O113" i="12"/>
  <c r="S113" i="12" s="1"/>
  <c r="Y112" i="12"/>
  <c r="O112" i="12"/>
  <c r="S112" i="12" s="1"/>
  <c r="Y111" i="12"/>
  <c r="O111" i="12"/>
  <c r="S111" i="12" s="1"/>
  <c r="Y110" i="12"/>
  <c r="O110" i="12"/>
  <c r="S110" i="12" s="1"/>
  <c r="Y109" i="12"/>
  <c r="O109" i="12"/>
  <c r="S109" i="12" s="1"/>
  <c r="Y108" i="12"/>
  <c r="O108" i="12"/>
  <c r="S108" i="12" s="1"/>
  <c r="Y107" i="12"/>
  <c r="P107" i="12"/>
  <c r="O107" i="12"/>
  <c r="Y106" i="12"/>
  <c r="O106" i="12"/>
  <c r="S106" i="12" s="1"/>
  <c r="Y105" i="12"/>
  <c r="O105" i="12"/>
  <c r="S105" i="12" s="1"/>
  <c r="Y104" i="12"/>
  <c r="O104" i="12"/>
  <c r="S104" i="12" s="1"/>
  <c r="Y103" i="12"/>
  <c r="O103" i="12"/>
  <c r="S103" i="12" s="1"/>
  <c r="Y102" i="12"/>
  <c r="O102" i="12"/>
  <c r="S102" i="12" s="1"/>
  <c r="Y101" i="12"/>
  <c r="S101" i="12"/>
  <c r="O101" i="12"/>
  <c r="Y100" i="12"/>
  <c r="O100" i="12"/>
  <c r="S100" i="12" s="1"/>
  <c r="Y99" i="12"/>
  <c r="S99" i="12"/>
  <c r="O99" i="12"/>
  <c r="Y98" i="12"/>
  <c r="O98" i="12"/>
  <c r="S98" i="12" s="1"/>
  <c r="Y97" i="12"/>
  <c r="O97" i="12"/>
  <c r="S97" i="12" s="1"/>
  <c r="Y96" i="12"/>
  <c r="O96" i="12"/>
  <c r="S96" i="12" s="1"/>
  <c r="Y95" i="12"/>
  <c r="S95" i="12"/>
  <c r="O95" i="12"/>
  <c r="Y94" i="12"/>
  <c r="O94" i="12"/>
  <c r="S94" i="12" s="1"/>
  <c r="Y93" i="12"/>
  <c r="O93" i="12"/>
  <c r="S93" i="12" s="1"/>
  <c r="Y92" i="12"/>
  <c r="O92" i="12"/>
  <c r="S92" i="12" s="1"/>
  <c r="Y91" i="12"/>
  <c r="S91" i="12"/>
  <c r="O91" i="12"/>
  <c r="Y90" i="12"/>
  <c r="O90" i="12"/>
  <c r="S90" i="12" s="1"/>
  <c r="Y89" i="12"/>
  <c r="O89" i="12"/>
  <c r="S89" i="12" s="1"/>
  <c r="Y88" i="12"/>
  <c r="O88" i="12"/>
  <c r="S88" i="12" s="1"/>
  <c r="Y87" i="12"/>
  <c r="O87" i="12"/>
  <c r="S87" i="12" s="1"/>
  <c r="Y86" i="12"/>
  <c r="O86" i="12"/>
  <c r="S86" i="12" s="1"/>
  <c r="Y85" i="12"/>
  <c r="S85" i="12"/>
  <c r="O85" i="12"/>
  <c r="Y84" i="12"/>
  <c r="O84" i="12"/>
  <c r="S84" i="12" s="1"/>
  <c r="Y83" i="12"/>
  <c r="O83" i="12"/>
  <c r="S83" i="12" s="1"/>
  <c r="Y82" i="12"/>
  <c r="O82" i="12"/>
  <c r="S82" i="12" s="1"/>
  <c r="Y81" i="12"/>
  <c r="O81" i="12"/>
  <c r="S81" i="12" s="1"/>
  <c r="Y80" i="12"/>
  <c r="O80" i="12"/>
  <c r="S80" i="12" s="1"/>
  <c r="Y79" i="12"/>
  <c r="O79" i="12"/>
  <c r="S79" i="12" s="1"/>
  <c r="Y78" i="12"/>
  <c r="O78" i="12"/>
  <c r="S78" i="12" s="1"/>
  <c r="Y77" i="12"/>
  <c r="O77" i="12"/>
  <c r="S77" i="12" s="1"/>
  <c r="Y76" i="12"/>
  <c r="O76" i="12"/>
  <c r="S76" i="12" s="1"/>
  <c r="Y75" i="12"/>
  <c r="S75" i="12"/>
  <c r="O75" i="12"/>
  <c r="Y74" i="12"/>
  <c r="O74" i="12"/>
  <c r="S74" i="12" s="1"/>
  <c r="Y73" i="12"/>
  <c r="O73" i="12"/>
  <c r="S73" i="12" s="1"/>
  <c r="Y72" i="12"/>
  <c r="O72" i="12"/>
  <c r="S72" i="12" s="1"/>
  <c r="Y71" i="12"/>
  <c r="S71" i="12"/>
  <c r="O71" i="12"/>
  <c r="Y70" i="12"/>
  <c r="O70" i="12"/>
  <c r="Y69" i="12"/>
  <c r="O69" i="12"/>
  <c r="S69" i="12" s="1"/>
  <c r="Y68" i="12"/>
  <c r="S68" i="12"/>
  <c r="O68" i="12"/>
  <c r="Y67" i="12"/>
  <c r="O67" i="12"/>
  <c r="S67" i="12" s="1"/>
  <c r="Y66" i="12"/>
  <c r="O66" i="12"/>
  <c r="S66" i="12" s="1"/>
  <c r="Y65" i="12"/>
  <c r="O65" i="12"/>
  <c r="S65" i="12" s="1"/>
  <c r="Y64" i="12"/>
  <c r="S64" i="12"/>
  <c r="O64" i="12"/>
  <c r="Y63" i="12"/>
  <c r="O63" i="12"/>
  <c r="S63" i="12" s="1"/>
  <c r="Y62" i="12"/>
  <c r="O62" i="12"/>
  <c r="S62" i="12" s="1"/>
  <c r="Y61" i="12"/>
  <c r="O61" i="12"/>
  <c r="S61" i="12" s="1"/>
  <c r="Y60" i="12"/>
  <c r="O60" i="12"/>
  <c r="S60" i="12" s="1"/>
  <c r="Y59" i="12"/>
  <c r="O59" i="12"/>
  <c r="S59" i="12" s="1"/>
  <c r="Y58" i="12"/>
  <c r="S58" i="12"/>
  <c r="O58" i="12"/>
  <c r="Y57" i="12"/>
  <c r="O57" i="12"/>
  <c r="S57" i="12" s="1"/>
  <c r="Y56" i="12"/>
  <c r="O56" i="12"/>
  <c r="S56" i="12" s="1"/>
  <c r="AD55" i="12"/>
  <c r="Y55" i="12"/>
  <c r="X55" i="12"/>
  <c r="S55" i="12"/>
  <c r="O55" i="12"/>
  <c r="AD54" i="12"/>
  <c r="Y54" i="12"/>
  <c r="X54" i="12"/>
  <c r="O54" i="12"/>
  <c r="S54" i="12" s="1"/>
  <c r="AD53" i="12"/>
  <c r="Y53" i="12"/>
  <c r="X53" i="12"/>
  <c r="O53" i="12"/>
  <c r="S53" i="12" s="1"/>
  <c r="AD52" i="12"/>
  <c r="Y52" i="12"/>
  <c r="X52" i="12"/>
  <c r="O52" i="12"/>
  <c r="S52" i="12" s="1"/>
  <c r="AD51" i="12"/>
  <c r="Y51" i="12"/>
  <c r="X51" i="12"/>
  <c r="O51" i="12"/>
  <c r="S51" i="12" s="1"/>
  <c r="AD50" i="12"/>
  <c r="Y50" i="12"/>
  <c r="X50" i="12"/>
  <c r="O50" i="12"/>
  <c r="S50" i="12" s="1"/>
  <c r="AD49" i="12"/>
  <c r="Y49" i="12"/>
  <c r="X49" i="12"/>
  <c r="O49" i="12"/>
  <c r="S49" i="12" s="1"/>
  <c r="AD48" i="12"/>
  <c r="Y48" i="12"/>
  <c r="X48" i="12"/>
  <c r="O48" i="12"/>
  <c r="S48" i="12" s="1"/>
  <c r="AD47" i="12"/>
  <c r="Y47" i="12"/>
  <c r="X47" i="12"/>
  <c r="O47" i="12"/>
  <c r="S47" i="12" s="1"/>
  <c r="AD46" i="12"/>
  <c r="Y46" i="12"/>
  <c r="X46" i="12"/>
  <c r="O46" i="12"/>
  <c r="S46" i="12" s="1"/>
  <c r="AD45" i="12"/>
  <c r="Y45" i="12"/>
  <c r="X45" i="12"/>
  <c r="O45" i="12"/>
  <c r="S45" i="12" s="1"/>
  <c r="AD44" i="12"/>
  <c r="Y44" i="12"/>
  <c r="X44" i="12"/>
  <c r="O44" i="12"/>
  <c r="S44" i="12" s="1"/>
  <c r="AD43" i="12"/>
  <c r="Y43" i="12"/>
  <c r="X43" i="12"/>
  <c r="S43" i="12"/>
  <c r="O43" i="12"/>
  <c r="AD42" i="12"/>
  <c r="Y42" i="12"/>
  <c r="X42" i="12"/>
  <c r="O42" i="12"/>
  <c r="S42" i="12" s="1"/>
  <c r="AD41" i="12"/>
  <c r="Y41" i="12"/>
  <c r="X41" i="12"/>
  <c r="O41" i="12"/>
  <c r="S41" i="12" s="1"/>
  <c r="AD40" i="12"/>
  <c r="Y40" i="12"/>
  <c r="X40" i="12"/>
  <c r="S40" i="12"/>
  <c r="O40" i="12"/>
  <c r="AD39" i="12"/>
  <c r="Y39" i="12"/>
  <c r="X39" i="12"/>
  <c r="O39" i="12"/>
  <c r="S39" i="12" s="1"/>
  <c r="AD38" i="12"/>
  <c r="Y38" i="12"/>
  <c r="X38" i="12"/>
  <c r="O38" i="12"/>
  <c r="S38" i="12" s="1"/>
  <c r="AD37" i="12"/>
  <c r="Y37" i="12"/>
  <c r="X37" i="12"/>
  <c r="O37" i="12"/>
  <c r="S37" i="12" s="1"/>
  <c r="AD36" i="12"/>
  <c r="Y36" i="12"/>
  <c r="X36" i="12"/>
  <c r="O36" i="12"/>
  <c r="S36" i="12" s="1"/>
  <c r="AD35" i="12"/>
  <c r="Y35" i="12"/>
  <c r="X35" i="12"/>
  <c r="O35" i="12"/>
  <c r="S35" i="12" s="1"/>
  <c r="AD34" i="12"/>
  <c r="Y34" i="12"/>
  <c r="X34" i="12"/>
  <c r="O34" i="12"/>
  <c r="S34" i="12" s="1"/>
  <c r="AD33" i="12"/>
  <c r="Y33" i="12"/>
  <c r="X33" i="12"/>
  <c r="O33" i="12"/>
  <c r="S33" i="12" s="1"/>
  <c r="AD32" i="12"/>
  <c r="Y32" i="12"/>
  <c r="X32" i="12"/>
  <c r="O32" i="12"/>
  <c r="S32" i="12" s="1"/>
  <c r="AD31" i="12"/>
  <c r="Y31" i="12"/>
  <c r="X31" i="12"/>
  <c r="O31" i="12"/>
  <c r="S31" i="12" s="1"/>
  <c r="AD30" i="12"/>
  <c r="Y30" i="12"/>
  <c r="X30" i="12"/>
  <c r="O30" i="12"/>
  <c r="S30" i="12" s="1"/>
  <c r="AD29" i="12"/>
  <c r="Y29" i="12"/>
  <c r="X29" i="12"/>
  <c r="O29" i="12"/>
  <c r="S29" i="12" s="1"/>
  <c r="AD28" i="12"/>
  <c r="Y28" i="12"/>
  <c r="X28" i="12"/>
  <c r="O28" i="12"/>
  <c r="S28" i="12" s="1"/>
  <c r="AD27" i="12"/>
  <c r="Y27" i="12"/>
  <c r="X27" i="12"/>
  <c r="O27" i="12"/>
  <c r="S27" i="12" s="1"/>
  <c r="AD26" i="12"/>
  <c r="Y26" i="12"/>
  <c r="X26" i="12"/>
  <c r="O26" i="12"/>
  <c r="S26" i="12" s="1"/>
  <c r="AD25" i="12"/>
  <c r="Y25" i="12"/>
  <c r="X25" i="12"/>
  <c r="S25" i="12"/>
  <c r="O25" i="12"/>
  <c r="AD24" i="12"/>
  <c r="Y24" i="12"/>
  <c r="X24" i="12"/>
  <c r="O24" i="12"/>
  <c r="S24" i="12" s="1"/>
  <c r="AD23" i="12"/>
  <c r="Y23" i="12"/>
  <c r="X23" i="12"/>
  <c r="O23" i="12"/>
  <c r="S23" i="12" s="1"/>
  <c r="AD22" i="12"/>
  <c r="Y22" i="12"/>
  <c r="X22" i="12"/>
  <c r="O22" i="12"/>
  <c r="S22" i="12" s="1"/>
  <c r="AD21" i="12"/>
  <c r="Y21" i="12"/>
  <c r="X21" i="12"/>
  <c r="O21" i="12"/>
  <c r="S21" i="12" s="1"/>
  <c r="AD20" i="12"/>
  <c r="Y20" i="12"/>
  <c r="X20" i="12"/>
  <c r="O20" i="12"/>
  <c r="S20" i="12" s="1"/>
  <c r="AD19" i="12"/>
  <c r="Y19" i="12"/>
  <c r="X19" i="12"/>
  <c r="O19" i="12"/>
  <c r="S19" i="12" s="1"/>
  <c r="AD18" i="12"/>
  <c r="Y18" i="12"/>
  <c r="X18" i="12"/>
  <c r="O18" i="12"/>
  <c r="S18" i="12" s="1"/>
  <c r="AD17" i="12"/>
  <c r="Y17" i="12"/>
  <c r="X17" i="12"/>
  <c r="O17" i="12"/>
  <c r="S17" i="12" s="1"/>
  <c r="AD16" i="12"/>
  <c r="Y16" i="12"/>
  <c r="X16" i="12"/>
  <c r="O16" i="12"/>
  <c r="S16" i="12" s="1"/>
  <c r="AN15" i="12"/>
  <c r="AI15" i="12"/>
  <c r="AH15" i="12"/>
  <c r="AD15" i="12"/>
  <c r="Y15" i="12"/>
  <c r="X15" i="12"/>
  <c r="O15" i="12"/>
  <c r="S15" i="12" s="1"/>
  <c r="AN14" i="12"/>
  <c r="AI14" i="12"/>
  <c r="AH14" i="12"/>
  <c r="AD14" i="12"/>
  <c r="Y14" i="12"/>
  <c r="X14" i="12"/>
  <c r="O14" i="12"/>
  <c r="S14" i="12" s="1"/>
  <c r="AN13" i="12"/>
  <c r="AI13" i="12"/>
  <c r="AH13" i="12"/>
  <c r="AD13" i="12"/>
  <c r="Y13" i="12"/>
  <c r="X13" i="12"/>
  <c r="O13" i="12"/>
  <c r="S13" i="12" s="1"/>
  <c r="AN12" i="12"/>
  <c r="AI12" i="12"/>
  <c r="AH12" i="12"/>
  <c r="AD12" i="12"/>
  <c r="Y12" i="12"/>
  <c r="X12" i="12"/>
  <c r="S12" i="12"/>
  <c r="O12" i="12"/>
  <c r="AN11" i="12"/>
  <c r="AI11" i="12"/>
  <c r="AH11" i="12"/>
  <c r="AD11" i="12"/>
  <c r="Y11" i="12"/>
  <c r="X11" i="12"/>
  <c r="S11" i="12"/>
  <c r="O11" i="12"/>
  <c r="AN10" i="12"/>
  <c r="AI10" i="12"/>
  <c r="AH10" i="12"/>
  <c r="AD10" i="12"/>
  <c r="Y10" i="12"/>
  <c r="X10" i="12"/>
  <c r="O10" i="12"/>
  <c r="S10" i="12" s="1"/>
  <c r="AN9" i="12"/>
  <c r="AI9" i="12"/>
  <c r="AH9" i="12"/>
  <c r="AD9" i="12"/>
  <c r="Y9" i="12"/>
  <c r="X9" i="12"/>
  <c r="O9" i="12"/>
  <c r="S9" i="12" s="1"/>
  <c r="AN8" i="12"/>
  <c r="AI8" i="12"/>
  <c r="AH8" i="12"/>
  <c r="AD8" i="12"/>
  <c r="Y8" i="12"/>
  <c r="X8" i="12"/>
  <c r="O8" i="12"/>
  <c r="S8" i="12" s="1"/>
  <c r="AN7" i="12"/>
  <c r="AI7" i="12"/>
  <c r="AH7" i="12"/>
  <c r="AD7" i="12"/>
  <c r="Y7" i="12"/>
  <c r="X7" i="12"/>
  <c r="O7" i="12"/>
  <c r="S7" i="12" s="1"/>
  <c r="AN6" i="12"/>
  <c r="AI6" i="12"/>
  <c r="AH6" i="12"/>
  <c r="AD6" i="12"/>
  <c r="Y6" i="12"/>
  <c r="X6" i="12"/>
  <c r="V6" i="12"/>
  <c r="O6" i="12"/>
  <c r="AN5" i="12"/>
  <c r="AM5" i="12"/>
  <c r="AI5" i="12"/>
  <c r="AH5" i="12"/>
  <c r="AD5" i="12"/>
  <c r="Y5" i="12"/>
  <c r="X5" i="12"/>
  <c r="V5" i="12"/>
  <c r="O5" i="12"/>
  <c r="S5" i="12" s="1"/>
  <c r="AN4" i="12"/>
  <c r="AI4" i="12"/>
  <c r="AH4" i="12"/>
  <c r="AD4" i="12"/>
  <c r="Y4" i="12"/>
  <c r="X4" i="12"/>
  <c r="V4" i="12"/>
  <c r="O4" i="12"/>
  <c r="S4" i="12" s="1"/>
  <c r="V3" i="12"/>
  <c r="O3" i="12"/>
  <c r="Y250" i="9"/>
  <c r="O250" i="9"/>
  <c r="S250" i="9" s="1"/>
  <c r="Y249" i="9"/>
  <c r="O249" i="9"/>
  <c r="S249" i="9" s="1"/>
  <c r="Y248" i="9"/>
  <c r="O248" i="9"/>
  <c r="S248" i="9" s="1"/>
  <c r="Y247" i="9"/>
  <c r="O247" i="9"/>
  <c r="S247" i="9" s="1"/>
  <c r="Y246" i="9"/>
  <c r="O246" i="9"/>
  <c r="S246" i="9" s="1"/>
  <c r="Y245" i="9"/>
  <c r="O245" i="9"/>
  <c r="S245" i="9" s="1"/>
  <c r="Y244" i="9"/>
  <c r="O244" i="9"/>
  <c r="S244" i="9" s="1"/>
  <c r="Y243" i="9"/>
  <c r="O243" i="9"/>
  <c r="S243" i="9" s="1"/>
  <c r="Y242" i="9"/>
  <c r="O242" i="9"/>
  <c r="S242" i="9" s="1"/>
  <c r="Y241" i="9"/>
  <c r="O241" i="9"/>
  <c r="S241" i="9" s="1"/>
  <c r="Y240" i="9"/>
  <c r="S240" i="9"/>
  <c r="O240" i="9"/>
  <c r="Y239" i="9"/>
  <c r="O239" i="9"/>
  <c r="S239" i="9" s="1"/>
  <c r="Y238" i="9"/>
  <c r="O238" i="9"/>
  <c r="S238" i="9" s="1"/>
  <c r="Y237" i="9"/>
  <c r="O237" i="9"/>
  <c r="S237" i="9" s="1"/>
  <c r="Y236" i="9"/>
  <c r="O236" i="9"/>
  <c r="S236" i="9" s="1"/>
  <c r="Y235" i="9"/>
  <c r="O235" i="9"/>
  <c r="S235" i="9" s="1"/>
  <c r="Y234" i="9"/>
  <c r="O234" i="9"/>
  <c r="S234" i="9" s="1"/>
  <c r="Y233" i="9"/>
  <c r="O233" i="9"/>
  <c r="S233" i="9" s="1"/>
  <c r="Y232" i="9"/>
  <c r="O232" i="9"/>
  <c r="S232" i="9" s="1"/>
  <c r="Y231" i="9"/>
  <c r="O231" i="9"/>
  <c r="S231" i="9" s="1"/>
  <c r="Y230" i="9"/>
  <c r="O230" i="9"/>
  <c r="S230" i="9" s="1"/>
  <c r="Y229" i="9"/>
  <c r="S229" i="9"/>
  <c r="O229" i="9"/>
  <c r="Y228" i="9"/>
  <c r="O228" i="9"/>
  <c r="S228" i="9" s="1"/>
  <c r="Y227" i="9"/>
  <c r="O227" i="9"/>
  <c r="S227" i="9" s="1"/>
  <c r="Y226" i="9"/>
  <c r="O226" i="9"/>
  <c r="S226" i="9" s="1"/>
  <c r="Y225" i="9"/>
  <c r="O225" i="9"/>
  <c r="S225" i="9" s="1"/>
  <c r="Y224" i="9"/>
  <c r="O224" i="9"/>
  <c r="S224" i="9" s="1"/>
  <c r="Y223" i="9"/>
  <c r="O223" i="9"/>
  <c r="S223" i="9" s="1"/>
  <c r="Y222" i="9"/>
  <c r="O222" i="9"/>
  <c r="S222" i="9" s="1"/>
  <c r="Y221" i="9"/>
  <c r="O221" i="9"/>
  <c r="S221" i="9" s="1"/>
  <c r="Y220" i="9"/>
  <c r="O220" i="9"/>
  <c r="S220" i="9" s="1"/>
  <c r="Y219" i="9"/>
  <c r="O219" i="9"/>
  <c r="S219" i="9" s="1"/>
  <c r="Y218" i="9"/>
  <c r="O218" i="9"/>
  <c r="S218" i="9" s="1"/>
  <c r="Y217" i="9"/>
  <c r="O217" i="9"/>
  <c r="S217" i="9" s="1"/>
  <c r="Y216" i="9"/>
  <c r="O216" i="9"/>
  <c r="S216" i="9" s="1"/>
  <c r="Y215" i="9"/>
  <c r="O215" i="9"/>
  <c r="S215" i="9" s="1"/>
  <c r="Y214" i="9"/>
  <c r="O214" i="9"/>
  <c r="S214" i="9" s="1"/>
  <c r="Y213" i="9"/>
  <c r="O213" i="9"/>
  <c r="S213" i="9" s="1"/>
  <c r="Y212" i="9"/>
  <c r="O212" i="9"/>
  <c r="S212" i="9" s="1"/>
  <c r="Y211" i="9"/>
  <c r="O211" i="9"/>
  <c r="S211" i="9" s="1"/>
  <c r="Y210" i="9"/>
  <c r="O210" i="9"/>
  <c r="S210" i="9" s="1"/>
  <c r="Y209" i="9"/>
  <c r="O209" i="9"/>
  <c r="S209" i="9" s="1"/>
  <c r="Y208" i="9"/>
  <c r="O208" i="9"/>
  <c r="S208" i="9" s="1"/>
  <c r="Y207" i="9"/>
  <c r="O207" i="9"/>
  <c r="S207" i="9" s="1"/>
  <c r="Y206" i="9"/>
  <c r="O206" i="9"/>
  <c r="S206" i="9" s="1"/>
  <c r="Y205" i="9"/>
  <c r="O205" i="9"/>
  <c r="S205" i="9" s="1"/>
  <c r="Y204" i="9"/>
  <c r="O204" i="9"/>
  <c r="S204" i="9" s="1"/>
  <c r="Y203" i="9"/>
  <c r="O203" i="9"/>
  <c r="S203" i="9" s="1"/>
  <c r="Y202" i="9"/>
  <c r="O202" i="9"/>
  <c r="S202" i="9" s="1"/>
  <c r="Y201" i="9"/>
  <c r="O201" i="9"/>
  <c r="S201" i="9" s="1"/>
  <c r="Y200" i="9"/>
  <c r="S200" i="9"/>
  <c r="O200" i="9"/>
  <c r="Y199" i="9"/>
  <c r="O199" i="9"/>
  <c r="S199" i="9" s="1"/>
  <c r="Y198" i="9"/>
  <c r="O198" i="9"/>
  <c r="S198" i="9" s="1"/>
  <c r="Y197" i="9"/>
  <c r="O197" i="9"/>
  <c r="S197" i="9" s="1"/>
  <c r="Y196" i="9"/>
  <c r="O196" i="9"/>
  <c r="S196" i="9" s="1"/>
  <c r="Y195" i="9"/>
  <c r="O195" i="9"/>
  <c r="S195" i="9" s="1"/>
  <c r="Y194" i="9"/>
  <c r="O194" i="9"/>
  <c r="S194" i="9" s="1"/>
  <c r="Y193" i="9"/>
  <c r="S193" i="9"/>
  <c r="O193" i="9"/>
  <c r="Y192" i="9"/>
  <c r="O192" i="9"/>
  <c r="S192" i="9" s="1"/>
  <c r="Y191" i="9"/>
  <c r="O191" i="9"/>
  <c r="S191" i="9" s="1"/>
  <c r="Y190" i="9"/>
  <c r="O190" i="9"/>
  <c r="S190" i="9" s="1"/>
  <c r="Y189" i="9"/>
  <c r="S189" i="9"/>
  <c r="O189" i="9"/>
  <c r="Y188" i="9"/>
  <c r="S188" i="9"/>
  <c r="O188" i="9"/>
  <c r="Y187" i="9"/>
  <c r="O187" i="9"/>
  <c r="S187" i="9" s="1"/>
  <c r="Y186" i="9"/>
  <c r="O186" i="9"/>
  <c r="S186" i="9" s="1"/>
  <c r="Y185" i="9"/>
  <c r="O185" i="9"/>
  <c r="S185" i="9" s="1"/>
  <c r="Y184" i="9"/>
  <c r="O184" i="9"/>
  <c r="S184" i="9" s="1"/>
  <c r="Y183" i="9"/>
  <c r="O183" i="9"/>
  <c r="S183" i="9" s="1"/>
  <c r="Y182" i="9"/>
  <c r="O182" i="9"/>
  <c r="S182" i="9" s="1"/>
  <c r="Y181" i="9"/>
  <c r="O181" i="9"/>
  <c r="S181" i="9" s="1"/>
  <c r="Y180" i="9"/>
  <c r="O180" i="9"/>
  <c r="S180" i="9" s="1"/>
  <c r="Y179" i="9"/>
  <c r="O179" i="9"/>
  <c r="S179" i="9" s="1"/>
  <c r="Y178" i="9"/>
  <c r="O178" i="9"/>
  <c r="S178" i="9" s="1"/>
  <c r="Y177" i="9"/>
  <c r="O177" i="9"/>
  <c r="S177" i="9" s="1"/>
  <c r="Y176" i="9"/>
  <c r="O176" i="9"/>
  <c r="S176" i="9" s="1"/>
  <c r="Y175" i="9"/>
  <c r="O175" i="9"/>
  <c r="S175" i="9" s="1"/>
  <c r="Y174" i="9"/>
  <c r="O174" i="9"/>
  <c r="S174" i="9" s="1"/>
  <c r="Y173" i="9"/>
  <c r="S173" i="9"/>
  <c r="O173" i="9"/>
  <c r="Y172" i="9"/>
  <c r="O172" i="9"/>
  <c r="S172" i="9" s="1"/>
  <c r="Y171" i="9"/>
  <c r="O171" i="9"/>
  <c r="S171" i="9" s="1"/>
  <c r="Y170" i="9"/>
  <c r="O170" i="9"/>
  <c r="S170" i="9" s="1"/>
  <c r="Y169" i="9"/>
  <c r="O169" i="9"/>
  <c r="S169" i="9" s="1"/>
  <c r="Y168" i="9"/>
  <c r="O168" i="9"/>
  <c r="S168" i="9" s="1"/>
  <c r="Y167" i="9"/>
  <c r="O167" i="9"/>
  <c r="S167" i="9" s="1"/>
  <c r="Y166" i="9"/>
  <c r="O166" i="9"/>
  <c r="S166" i="9" s="1"/>
  <c r="Y165" i="9"/>
  <c r="O165" i="9"/>
  <c r="S165" i="9" s="1"/>
  <c r="Y164" i="9"/>
  <c r="S164" i="9"/>
  <c r="O164" i="9"/>
  <c r="Y163" i="9"/>
  <c r="O163" i="9"/>
  <c r="S163" i="9" s="1"/>
  <c r="Y162" i="9"/>
  <c r="O162" i="9"/>
  <c r="S162" i="9" s="1"/>
  <c r="Y161" i="9"/>
  <c r="O161" i="9"/>
  <c r="S161" i="9" s="1"/>
  <c r="Y160" i="9"/>
  <c r="O160" i="9"/>
  <c r="S160" i="9" s="1"/>
  <c r="Y159" i="9"/>
  <c r="O159" i="9"/>
  <c r="S159" i="9" s="1"/>
  <c r="Y158" i="9"/>
  <c r="O158" i="9"/>
  <c r="S158" i="9" s="1"/>
  <c r="Y157" i="9"/>
  <c r="S157" i="9"/>
  <c r="O157" i="9"/>
  <c r="Y156" i="9"/>
  <c r="O156" i="9"/>
  <c r="S156" i="9" s="1"/>
  <c r="Y155" i="9"/>
  <c r="O155" i="9"/>
  <c r="S155" i="9" s="1"/>
  <c r="Y154" i="9"/>
  <c r="O154" i="9"/>
  <c r="S154" i="9" s="1"/>
  <c r="Y153" i="9"/>
  <c r="O153" i="9"/>
  <c r="S153" i="9" s="1"/>
  <c r="Y152" i="9"/>
  <c r="O152" i="9"/>
  <c r="S152" i="9" s="1"/>
  <c r="Y151" i="9"/>
  <c r="O151" i="9"/>
  <c r="S151" i="9" s="1"/>
  <c r="Y150" i="9"/>
  <c r="O150" i="9"/>
  <c r="S150" i="9" s="1"/>
  <c r="Y149" i="9"/>
  <c r="O149" i="9"/>
  <c r="S149" i="9" s="1"/>
  <c r="Y148" i="9"/>
  <c r="O148" i="9"/>
  <c r="S148" i="9" s="1"/>
  <c r="Y147" i="9"/>
  <c r="O147" i="9"/>
  <c r="S147" i="9" s="1"/>
  <c r="Y146" i="9"/>
  <c r="O146" i="9"/>
  <c r="S146" i="9" s="1"/>
  <c r="Y145" i="9"/>
  <c r="S145" i="9"/>
  <c r="O145" i="9"/>
  <c r="Y144" i="9"/>
  <c r="O144" i="9"/>
  <c r="S144" i="9" s="1"/>
  <c r="Y143" i="9"/>
  <c r="O143" i="9"/>
  <c r="S143" i="9" s="1"/>
  <c r="Y142" i="9"/>
  <c r="O142" i="9"/>
  <c r="S142" i="9" s="1"/>
  <c r="Y141" i="9"/>
  <c r="O141" i="9"/>
  <c r="S141" i="9" s="1"/>
  <c r="Y140" i="9"/>
  <c r="O140" i="9"/>
  <c r="S140" i="9" s="1"/>
  <c r="Y139" i="9"/>
  <c r="O139" i="9"/>
  <c r="S139" i="9" s="1"/>
  <c r="Y138" i="9"/>
  <c r="O138" i="9"/>
  <c r="S138" i="9" s="1"/>
  <c r="Y137" i="9"/>
  <c r="O137" i="9"/>
  <c r="S137" i="9" s="1"/>
  <c r="Y136" i="9"/>
  <c r="O136" i="9"/>
  <c r="S136" i="9" s="1"/>
  <c r="Y135" i="9"/>
  <c r="O135" i="9"/>
  <c r="S135" i="9" s="1"/>
  <c r="Y134" i="9"/>
  <c r="O134" i="9"/>
  <c r="S134" i="9" s="1"/>
  <c r="Y133" i="9"/>
  <c r="O133" i="9"/>
  <c r="S133" i="9" s="1"/>
  <c r="Y132" i="9"/>
  <c r="O132" i="9"/>
  <c r="S132" i="9" s="1"/>
  <c r="Y131" i="9"/>
  <c r="O131" i="9"/>
  <c r="S131" i="9" s="1"/>
  <c r="Y130" i="9"/>
  <c r="O130" i="9"/>
  <c r="S130" i="9" s="1"/>
  <c r="Y129" i="9"/>
  <c r="O129" i="9"/>
  <c r="S129" i="9" s="1"/>
  <c r="Y128" i="9"/>
  <c r="O128" i="9"/>
  <c r="S128" i="9" s="1"/>
  <c r="Y127" i="9"/>
  <c r="O127" i="9"/>
  <c r="S127" i="9" s="1"/>
  <c r="Y126" i="9"/>
  <c r="O126" i="9"/>
  <c r="S126" i="9" s="1"/>
  <c r="Y125" i="9"/>
  <c r="O125" i="9"/>
  <c r="S125" i="9" s="1"/>
  <c r="Y124" i="9"/>
  <c r="O124" i="9"/>
  <c r="S124" i="9" s="1"/>
  <c r="Y123" i="9"/>
  <c r="O123" i="9"/>
  <c r="S123" i="9" s="1"/>
  <c r="Y122" i="9"/>
  <c r="O122" i="9"/>
  <c r="S122" i="9" s="1"/>
  <c r="Y121" i="9"/>
  <c r="O121" i="9"/>
  <c r="S121" i="9" s="1"/>
  <c r="Y120" i="9"/>
  <c r="O120" i="9"/>
  <c r="S120" i="9" s="1"/>
  <c r="Y119" i="9"/>
  <c r="O119" i="9"/>
  <c r="S119" i="9" s="1"/>
  <c r="Y118" i="9"/>
  <c r="O118" i="9"/>
  <c r="S118" i="9" s="1"/>
  <c r="Y117" i="9"/>
  <c r="O117" i="9"/>
  <c r="S117" i="9" s="1"/>
  <c r="Y116" i="9"/>
  <c r="O116" i="9"/>
  <c r="S116" i="9" s="1"/>
  <c r="Y115" i="9"/>
  <c r="O115" i="9"/>
  <c r="S115" i="9" s="1"/>
  <c r="Y114" i="9"/>
  <c r="O114" i="9"/>
  <c r="S114" i="9" s="1"/>
  <c r="Y113" i="9"/>
  <c r="S113" i="9"/>
  <c r="O113" i="9"/>
  <c r="Y112" i="9"/>
  <c r="O112" i="9"/>
  <c r="S112" i="9" s="1"/>
  <c r="Y111" i="9"/>
  <c r="O111" i="9"/>
  <c r="S111" i="9" s="1"/>
  <c r="Y110" i="9"/>
  <c r="O110" i="9"/>
  <c r="S110" i="9" s="1"/>
  <c r="Y109" i="9"/>
  <c r="O109" i="9"/>
  <c r="S109" i="9" s="1"/>
  <c r="Y108" i="9"/>
  <c r="O108" i="9"/>
  <c r="S108" i="9" s="1"/>
  <c r="Y107" i="9"/>
  <c r="P107" i="9"/>
  <c r="O107" i="9"/>
  <c r="Y106" i="9"/>
  <c r="O106" i="9"/>
  <c r="S106" i="9" s="1"/>
  <c r="Y105" i="9"/>
  <c r="O105" i="9"/>
  <c r="S105" i="9" s="1"/>
  <c r="Y104" i="9"/>
  <c r="O104" i="9"/>
  <c r="S104" i="9" s="1"/>
  <c r="Y103" i="9"/>
  <c r="O103" i="9"/>
  <c r="S103" i="9" s="1"/>
  <c r="Y102" i="9"/>
  <c r="O102" i="9"/>
  <c r="S102" i="9" s="1"/>
  <c r="Y101" i="9"/>
  <c r="O101" i="9"/>
  <c r="S101" i="9" s="1"/>
  <c r="Y100" i="9"/>
  <c r="O100" i="9"/>
  <c r="S100" i="9" s="1"/>
  <c r="Y99" i="9"/>
  <c r="O99" i="9"/>
  <c r="S99" i="9" s="1"/>
  <c r="Y98" i="9"/>
  <c r="O98" i="9"/>
  <c r="S98" i="9" s="1"/>
  <c r="Y97" i="9"/>
  <c r="O97" i="9"/>
  <c r="S97" i="9" s="1"/>
  <c r="Y96" i="9"/>
  <c r="O96" i="9"/>
  <c r="S96" i="9" s="1"/>
  <c r="Y95" i="9"/>
  <c r="O95" i="9"/>
  <c r="S95" i="9" s="1"/>
  <c r="Y94" i="9"/>
  <c r="O94" i="9"/>
  <c r="S94" i="9" s="1"/>
  <c r="Y93" i="9"/>
  <c r="O93" i="9"/>
  <c r="S93" i="9" s="1"/>
  <c r="Y92" i="9"/>
  <c r="O92" i="9"/>
  <c r="S92" i="9" s="1"/>
  <c r="Y91" i="9"/>
  <c r="O91" i="9"/>
  <c r="S91" i="9" s="1"/>
  <c r="Y90" i="9"/>
  <c r="O90" i="9"/>
  <c r="S90" i="9" s="1"/>
  <c r="Y89" i="9"/>
  <c r="O89" i="9"/>
  <c r="S89" i="9" s="1"/>
  <c r="Y88" i="9"/>
  <c r="O88" i="9"/>
  <c r="S88" i="9" s="1"/>
  <c r="Y87" i="9"/>
  <c r="O87" i="9"/>
  <c r="S87" i="9" s="1"/>
  <c r="Y86" i="9"/>
  <c r="O86" i="9"/>
  <c r="S86" i="9" s="1"/>
  <c r="Y85" i="9"/>
  <c r="S85" i="9"/>
  <c r="O85" i="9"/>
  <c r="Y84" i="9"/>
  <c r="O84" i="9"/>
  <c r="S84" i="9" s="1"/>
  <c r="Y83" i="9"/>
  <c r="O83" i="9"/>
  <c r="S83" i="9" s="1"/>
  <c r="Y82" i="9"/>
  <c r="S82" i="9"/>
  <c r="O82" i="9"/>
  <c r="Y81" i="9"/>
  <c r="O81" i="9"/>
  <c r="S81" i="9" s="1"/>
  <c r="Y80" i="9"/>
  <c r="O80" i="9"/>
  <c r="S80" i="9" s="1"/>
  <c r="Y79" i="9"/>
  <c r="S79" i="9"/>
  <c r="O79" i="9"/>
  <c r="Y78" i="9"/>
  <c r="O78" i="9"/>
  <c r="S78" i="9" s="1"/>
  <c r="Y77" i="9"/>
  <c r="O77" i="9"/>
  <c r="S77" i="9" s="1"/>
  <c r="Y76" i="9"/>
  <c r="O76" i="9"/>
  <c r="S76" i="9" s="1"/>
  <c r="Y75" i="9"/>
  <c r="O75" i="9"/>
  <c r="S75" i="9" s="1"/>
  <c r="Y74" i="9"/>
  <c r="O74" i="9"/>
  <c r="S74" i="9" s="1"/>
  <c r="Y73" i="9"/>
  <c r="O73" i="9"/>
  <c r="S73" i="9" s="1"/>
  <c r="Y72" i="9"/>
  <c r="O72" i="9"/>
  <c r="S72" i="9" s="1"/>
  <c r="Y71" i="9"/>
  <c r="O71" i="9"/>
  <c r="S71" i="9" s="1"/>
  <c r="Y70" i="9"/>
  <c r="O70" i="9"/>
  <c r="Y69" i="9"/>
  <c r="O69" i="9"/>
  <c r="S69" i="9" s="1"/>
  <c r="Y68" i="9"/>
  <c r="S68" i="9"/>
  <c r="O68" i="9"/>
  <c r="Y67" i="9"/>
  <c r="S67" i="9"/>
  <c r="O67" i="9"/>
  <c r="Y66" i="9"/>
  <c r="O66" i="9"/>
  <c r="S66" i="9" s="1"/>
  <c r="Y65" i="9"/>
  <c r="O65" i="9"/>
  <c r="S65" i="9" s="1"/>
  <c r="Y64" i="9"/>
  <c r="O64" i="9"/>
  <c r="S64" i="9" s="1"/>
  <c r="Y63" i="9"/>
  <c r="O63" i="9"/>
  <c r="S63" i="9" s="1"/>
  <c r="Y62" i="9"/>
  <c r="O62" i="9"/>
  <c r="S62" i="9" s="1"/>
  <c r="Y61" i="9"/>
  <c r="O61" i="9"/>
  <c r="S61" i="9" s="1"/>
  <c r="Y60" i="9"/>
  <c r="O60" i="9"/>
  <c r="S60" i="9" s="1"/>
  <c r="Y59" i="9"/>
  <c r="O59" i="9"/>
  <c r="S59" i="9" s="1"/>
  <c r="Y58" i="9"/>
  <c r="O58" i="9"/>
  <c r="S58" i="9" s="1"/>
  <c r="Y57" i="9"/>
  <c r="O57" i="9"/>
  <c r="S57" i="9" s="1"/>
  <c r="Y56" i="9"/>
  <c r="O56" i="9"/>
  <c r="S56" i="9" s="1"/>
  <c r="AD55" i="9"/>
  <c r="Y55" i="9"/>
  <c r="X55" i="9"/>
  <c r="O55" i="9"/>
  <c r="S55" i="9" s="1"/>
  <c r="AD54" i="9"/>
  <c r="Y54" i="9"/>
  <c r="X54" i="9"/>
  <c r="O54" i="9"/>
  <c r="S54" i="9" s="1"/>
  <c r="AD53" i="9"/>
  <c r="Y53" i="9"/>
  <c r="X53" i="9"/>
  <c r="O53" i="9"/>
  <c r="S53" i="9" s="1"/>
  <c r="AD52" i="9"/>
  <c r="Y52" i="9"/>
  <c r="X52" i="9"/>
  <c r="O52" i="9"/>
  <c r="S52" i="9" s="1"/>
  <c r="AD51" i="9"/>
  <c r="Y51" i="9"/>
  <c r="X51" i="9"/>
  <c r="O51" i="9"/>
  <c r="S51" i="9" s="1"/>
  <c r="AD50" i="9"/>
  <c r="Y50" i="9"/>
  <c r="X50" i="9"/>
  <c r="O50" i="9"/>
  <c r="S50" i="9" s="1"/>
  <c r="AD49" i="9"/>
  <c r="Y49" i="9"/>
  <c r="X49" i="9"/>
  <c r="O49" i="9"/>
  <c r="S49" i="9" s="1"/>
  <c r="AD48" i="9"/>
  <c r="Y48" i="9"/>
  <c r="X48" i="9"/>
  <c r="O48" i="9"/>
  <c r="S48" i="9" s="1"/>
  <c r="AD47" i="9"/>
  <c r="Y47" i="9"/>
  <c r="X47" i="9"/>
  <c r="S47" i="9"/>
  <c r="O47" i="9"/>
  <c r="AD46" i="9"/>
  <c r="Y46" i="9"/>
  <c r="X46" i="9"/>
  <c r="S46" i="9"/>
  <c r="O46" i="9"/>
  <c r="AD45" i="9"/>
  <c r="Y45" i="9"/>
  <c r="X45" i="9"/>
  <c r="S45" i="9"/>
  <c r="O45" i="9"/>
  <c r="AD44" i="9"/>
  <c r="Y44" i="9"/>
  <c r="X44" i="9"/>
  <c r="O44" i="9"/>
  <c r="S44" i="9" s="1"/>
  <c r="AD43" i="9"/>
  <c r="Y43" i="9"/>
  <c r="X43" i="9"/>
  <c r="O43" i="9"/>
  <c r="S43" i="9" s="1"/>
  <c r="AD42" i="9"/>
  <c r="Y42" i="9"/>
  <c r="X42" i="9"/>
  <c r="O42" i="9"/>
  <c r="S42" i="9" s="1"/>
  <c r="AD41" i="9"/>
  <c r="Y41" i="9"/>
  <c r="X41" i="9"/>
  <c r="O41" i="9"/>
  <c r="S41" i="9" s="1"/>
  <c r="AD40" i="9"/>
  <c r="Y40" i="9"/>
  <c r="X40" i="9"/>
  <c r="O40" i="9"/>
  <c r="S40" i="9" s="1"/>
  <c r="AD39" i="9"/>
  <c r="Y39" i="9"/>
  <c r="X39" i="9"/>
  <c r="O39" i="9"/>
  <c r="S39" i="9" s="1"/>
  <c r="AD38" i="9"/>
  <c r="Y38" i="9"/>
  <c r="X38" i="9"/>
  <c r="O38" i="9"/>
  <c r="S38" i="9" s="1"/>
  <c r="AD37" i="9"/>
  <c r="Y37" i="9"/>
  <c r="X37" i="9"/>
  <c r="O37" i="9"/>
  <c r="S37" i="9" s="1"/>
  <c r="AD36" i="9"/>
  <c r="Y36" i="9"/>
  <c r="X36" i="9"/>
  <c r="S36" i="9"/>
  <c r="O36" i="9"/>
  <c r="AD35" i="9"/>
  <c r="Y35" i="9"/>
  <c r="X35" i="9"/>
  <c r="O35" i="9"/>
  <c r="S35" i="9" s="1"/>
  <c r="AD34" i="9"/>
  <c r="Y34" i="9"/>
  <c r="X34" i="9"/>
  <c r="O34" i="9"/>
  <c r="S34" i="9" s="1"/>
  <c r="AD33" i="9"/>
  <c r="Y33" i="9"/>
  <c r="X33" i="9"/>
  <c r="O33" i="9"/>
  <c r="S33" i="9" s="1"/>
  <c r="AD32" i="9"/>
  <c r="Y32" i="9"/>
  <c r="X32" i="9"/>
  <c r="O32" i="9"/>
  <c r="S32" i="9" s="1"/>
  <c r="AD31" i="9"/>
  <c r="Y31" i="9"/>
  <c r="X31" i="9"/>
  <c r="O31" i="9"/>
  <c r="S31" i="9" s="1"/>
  <c r="AD30" i="9"/>
  <c r="Y30" i="9"/>
  <c r="X30" i="9"/>
  <c r="O30" i="9"/>
  <c r="S30" i="9" s="1"/>
  <c r="AD29" i="9"/>
  <c r="Y29" i="9"/>
  <c r="X29" i="9"/>
  <c r="O29" i="9"/>
  <c r="S29" i="9" s="1"/>
  <c r="AD28" i="9"/>
  <c r="Y28" i="9"/>
  <c r="X28" i="9"/>
  <c r="O28" i="9"/>
  <c r="S28" i="9" s="1"/>
  <c r="AD27" i="9"/>
  <c r="Y27" i="9"/>
  <c r="X27" i="9"/>
  <c r="O27" i="9"/>
  <c r="S27" i="9" s="1"/>
  <c r="AD26" i="9"/>
  <c r="Y26" i="9"/>
  <c r="X26" i="9"/>
  <c r="O26" i="9"/>
  <c r="S26" i="9" s="1"/>
  <c r="AD25" i="9"/>
  <c r="Y25" i="9"/>
  <c r="X25" i="9"/>
  <c r="O25" i="9"/>
  <c r="S25" i="9" s="1"/>
  <c r="AD24" i="9"/>
  <c r="Y24" i="9"/>
  <c r="X24" i="9"/>
  <c r="O24" i="9"/>
  <c r="S24" i="9" s="1"/>
  <c r="AD23" i="9"/>
  <c r="Y23" i="9"/>
  <c r="X23" i="9"/>
  <c r="O23" i="9"/>
  <c r="S23" i="9" s="1"/>
  <c r="AD22" i="9"/>
  <c r="Y22" i="9"/>
  <c r="X22" i="9"/>
  <c r="O22" i="9"/>
  <c r="S22" i="9" s="1"/>
  <c r="AD21" i="9"/>
  <c r="Y21" i="9"/>
  <c r="X21" i="9"/>
  <c r="O21" i="9"/>
  <c r="S21" i="9" s="1"/>
  <c r="AD20" i="9"/>
  <c r="Y20" i="9"/>
  <c r="X20" i="9"/>
  <c r="O20" i="9"/>
  <c r="S20" i="9" s="1"/>
  <c r="AD19" i="9"/>
  <c r="Y19" i="9"/>
  <c r="X19" i="9"/>
  <c r="O19" i="9"/>
  <c r="S19" i="9" s="1"/>
  <c r="AD18" i="9"/>
  <c r="Y18" i="9"/>
  <c r="X18" i="9"/>
  <c r="O18" i="9"/>
  <c r="S18" i="9" s="1"/>
  <c r="AD17" i="9"/>
  <c r="Y17" i="9"/>
  <c r="X17" i="9"/>
  <c r="O17" i="9"/>
  <c r="S17" i="9" s="1"/>
  <c r="AD16" i="9"/>
  <c r="Y16" i="9"/>
  <c r="X16" i="9"/>
  <c r="O16" i="9"/>
  <c r="S16" i="9" s="1"/>
  <c r="AN15" i="9"/>
  <c r="AI15" i="9"/>
  <c r="AH15" i="9"/>
  <c r="AD15" i="9"/>
  <c r="Y15" i="9"/>
  <c r="X15" i="9"/>
  <c r="O15" i="9"/>
  <c r="S15" i="9" s="1"/>
  <c r="AN14" i="9"/>
  <c r="AI14" i="9"/>
  <c r="AH14" i="9"/>
  <c r="AD14" i="9"/>
  <c r="Y14" i="9"/>
  <c r="X14" i="9"/>
  <c r="S14" i="9"/>
  <c r="O14" i="9"/>
  <c r="AN13" i="9"/>
  <c r="AI13" i="9"/>
  <c r="AH13" i="9"/>
  <c r="AD13" i="9"/>
  <c r="Y13" i="9"/>
  <c r="X13" i="9"/>
  <c r="O13" i="9"/>
  <c r="S13" i="9" s="1"/>
  <c r="AN12" i="9"/>
  <c r="AI12" i="9"/>
  <c r="AH12" i="9"/>
  <c r="AD12" i="9"/>
  <c r="Y12" i="9"/>
  <c r="X12" i="9"/>
  <c r="O12" i="9"/>
  <c r="S12" i="9" s="1"/>
  <c r="AN11" i="9"/>
  <c r="AI11" i="9"/>
  <c r="AH11" i="9"/>
  <c r="AD11" i="9"/>
  <c r="Y11" i="9"/>
  <c r="X11" i="9"/>
  <c r="S11" i="9"/>
  <c r="O11" i="9"/>
  <c r="AN10" i="9"/>
  <c r="AI10" i="9"/>
  <c r="AH10" i="9"/>
  <c r="AD10" i="9"/>
  <c r="Y10" i="9"/>
  <c r="X10" i="9"/>
  <c r="O10" i="9"/>
  <c r="S10" i="9" s="1"/>
  <c r="AN9" i="9"/>
  <c r="AI9" i="9"/>
  <c r="AH9" i="9"/>
  <c r="AD9" i="9"/>
  <c r="Y9" i="9"/>
  <c r="X9" i="9"/>
  <c r="O9" i="9"/>
  <c r="S9" i="9" s="1"/>
  <c r="AN8" i="9"/>
  <c r="AI8" i="9"/>
  <c r="AH8" i="9"/>
  <c r="AD8" i="9"/>
  <c r="Y8" i="9"/>
  <c r="X8" i="9"/>
  <c r="O8" i="9"/>
  <c r="S8" i="9" s="1"/>
  <c r="AN7" i="9"/>
  <c r="AI7" i="9"/>
  <c r="AH7" i="9"/>
  <c r="AD7" i="9"/>
  <c r="Y7" i="9"/>
  <c r="X7" i="9"/>
  <c r="O7" i="9"/>
  <c r="S7" i="9" s="1"/>
  <c r="AN6" i="9"/>
  <c r="AI6" i="9"/>
  <c r="AH6" i="9"/>
  <c r="AD6" i="9"/>
  <c r="Y6" i="9"/>
  <c r="X6" i="9"/>
  <c r="V6" i="9"/>
  <c r="O6" i="9"/>
  <c r="AN5" i="9"/>
  <c r="AI5" i="9"/>
  <c r="AH5" i="9"/>
  <c r="AD5" i="9"/>
  <c r="Y5" i="9"/>
  <c r="X5" i="9"/>
  <c r="V5" i="9"/>
  <c r="O5" i="9"/>
  <c r="AN4" i="9"/>
  <c r="AI4" i="9"/>
  <c r="AH4" i="9"/>
  <c r="AD4" i="9"/>
  <c r="Y4" i="9"/>
  <c r="X4" i="9"/>
  <c r="V4" i="9"/>
  <c r="O4" i="9"/>
  <c r="S4" i="9" s="1"/>
  <c r="V3" i="9"/>
  <c r="O3" i="9"/>
  <c r="S3" i="9" s="1"/>
  <c r="Y250" i="11"/>
  <c r="O250" i="11"/>
  <c r="S250" i="11" s="1"/>
  <c r="Y249" i="11"/>
  <c r="O249" i="11"/>
  <c r="S249" i="11" s="1"/>
  <c r="Y248" i="11"/>
  <c r="O248" i="11"/>
  <c r="S248" i="11" s="1"/>
  <c r="Y247" i="11"/>
  <c r="O247" i="11"/>
  <c r="S247" i="11" s="1"/>
  <c r="Y246" i="11"/>
  <c r="O246" i="11"/>
  <c r="S246" i="11" s="1"/>
  <c r="Y245" i="11"/>
  <c r="O245" i="11"/>
  <c r="S245" i="11" s="1"/>
  <c r="Y244" i="11"/>
  <c r="S244" i="11"/>
  <c r="O244" i="11"/>
  <c r="Y243" i="11"/>
  <c r="O243" i="11"/>
  <c r="S243" i="11" s="1"/>
  <c r="Y242" i="11"/>
  <c r="O242" i="11"/>
  <c r="S242" i="11" s="1"/>
  <c r="Y241" i="11"/>
  <c r="O241" i="11"/>
  <c r="S241" i="11" s="1"/>
  <c r="Y240" i="11"/>
  <c r="O240" i="11"/>
  <c r="S240" i="11" s="1"/>
  <c r="Y239" i="11"/>
  <c r="O239" i="11"/>
  <c r="S239" i="11" s="1"/>
  <c r="Y238" i="11"/>
  <c r="O238" i="11"/>
  <c r="S238" i="11" s="1"/>
  <c r="Y237" i="11"/>
  <c r="O237" i="11"/>
  <c r="S237" i="11" s="1"/>
  <c r="Y236" i="11"/>
  <c r="O236" i="11"/>
  <c r="S236" i="11" s="1"/>
  <c r="Y235" i="11"/>
  <c r="O235" i="11"/>
  <c r="S235" i="11" s="1"/>
  <c r="Y234" i="11"/>
  <c r="O234" i="11"/>
  <c r="S234" i="11" s="1"/>
  <c r="Y233" i="11"/>
  <c r="O233" i="11"/>
  <c r="S233" i="11" s="1"/>
  <c r="Y232" i="11"/>
  <c r="O232" i="11"/>
  <c r="S232" i="11" s="1"/>
  <c r="Y231" i="11"/>
  <c r="O231" i="11"/>
  <c r="S231" i="11" s="1"/>
  <c r="Y230" i="11"/>
  <c r="O230" i="11"/>
  <c r="S230" i="11" s="1"/>
  <c r="Y229" i="11"/>
  <c r="O229" i="11"/>
  <c r="S229" i="11" s="1"/>
  <c r="Y228" i="11"/>
  <c r="O228" i="11"/>
  <c r="S228" i="11" s="1"/>
  <c r="Y227" i="11"/>
  <c r="O227" i="11"/>
  <c r="S227" i="11" s="1"/>
  <c r="Y226" i="11"/>
  <c r="O226" i="11"/>
  <c r="S226" i="11" s="1"/>
  <c r="Y225" i="11"/>
  <c r="O225" i="11"/>
  <c r="S225" i="11" s="1"/>
  <c r="Y224" i="11"/>
  <c r="O224" i="11"/>
  <c r="S224" i="11" s="1"/>
  <c r="Y223" i="11"/>
  <c r="O223" i="11"/>
  <c r="S223" i="11" s="1"/>
  <c r="Y222" i="11"/>
  <c r="O222" i="11"/>
  <c r="S222" i="11" s="1"/>
  <c r="Y221" i="11"/>
  <c r="O221" i="11"/>
  <c r="S221" i="11" s="1"/>
  <c r="Y220" i="11"/>
  <c r="O220" i="11"/>
  <c r="S220" i="11" s="1"/>
  <c r="Y219" i="11"/>
  <c r="O219" i="11"/>
  <c r="S219" i="11" s="1"/>
  <c r="Y218" i="11"/>
  <c r="O218" i="11"/>
  <c r="S218" i="11" s="1"/>
  <c r="Y217" i="11"/>
  <c r="S217" i="11"/>
  <c r="O217" i="11"/>
  <c r="Y216" i="11"/>
  <c r="O216" i="11"/>
  <c r="S216" i="11" s="1"/>
  <c r="Y215" i="11"/>
  <c r="S215" i="11"/>
  <c r="O215" i="11"/>
  <c r="Y214" i="11"/>
  <c r="O214" i="11"/>
  <c r="S214" i="11" s="1"/>
  <c r="Y213" i="11"/>
  <c r="O213" i="11"/>
  <c r="S213" i="11" s="1"/>
  <c r="Y212" i="11"/>
  <c r="O212" i="11"/>
  <c r="S212" i="11" s="1"/>
  <c r="Y211" i="11"/>
  <c r="O211" i="11"/>
  <c r="S211" i="11" s="1"/>
  <c r="Y210" i="11"/>
  <c r="O210" i="11"/>
  <c r="S210" i="11" s="1"/>
  <c r="Y209" i="11"/>
  <c r="O209" i="11"/>
  <c r="S209" i="11" s="1"/>
  <c r="Y208" i="11"/>
  <c r="O208" i="11"/>
  <c r="S208" i="11" s="1"/>
  <c r="Y207" i="11"/>
  <c r="O207" i="11"/>
  <c r="S207" i="11" s="1"/>
  <c r="Y206" i="11"/>
  <c r="O206" i="11"/>
  <c r="S206" i="11" s="1"/>
  <c r="Y205" i="11"/>
  <c r="O205" i="11"/>
  <c r="S205" i="11" s="1"/>
  <c r="Y204" i="11"/>
  <c r="O204" i="11"/>
  <c r="S204" i="11" s="1"/>
  <c r="Y203" i="11"/>
  <c r="O203" i="11"/>
  <c r="S203" i="11" s="1"/>
  <c r="Y202" i="11"/>
  <c r="O202" i="11"/>
  <c r="S202" i="11" s="1"/>
  <c r="Y201" i="11"/>
  <c r="S201" i="11"/>
  <c r="O201" i="11"/>
  <c r="Y200" i="11"/>
  <c r="O200" i="11"/>
  <c r="S200" i="11" s="1"/>
  <c r="Y199" i="11"/>
  <c r="O199" i="11"/>
  <c r="S199" i="11" s="1"/>
  <c r="Y198" i="11"/>
  <c r="O198" i="11"/>
  <c r="S198" i="11" s="1"/>
  <c r="Y197" i="11"/>
  <c r="S197" i="11"/>
  <c r="O197" i="11"/>
  <c r="Y196" i="11"/>
  <c r="O196" i="11"/>
  <c r="S196" i="11" s="1"/>
  <c r="Y195" i="11"/>
  <c r="O195" i="11"/>
  <c r="S195" i="11" s="1"/>
  <c r="Y194" i="11"/>
  <c r="O194" i="11"/>
  <c r="S194" i="11" s="1"/>
  <c r="Y193" i="11"/>
  <c r="O193" i="11"/>
  <c r="S193" i="11" s="1"/>
  <c r="Y192" i="11"/>
  <c r="O192" i="11"/>
  <c r="S192" i="11" s="1"/>
  <c r="Y191" i="11"/>
  <c r="O191" i="11"/>
  <c r="S191" i="11" s="1"/>
  <c r="Y190" i="11"/>
  <c r="O190" i="11"/>
  <c r="S190" i="11" s="1"/>
  <c r="Y189" i="11"/>
  <c r="S189" i="11"/>
  <c r="O189" i="11"/>
  <c r="Y188" i="11"/>
  <c r="O188" i="11"/>
  <c r="S188" i="11" s="1"/>
  <c r="Y187" i="11"/>
  <c r="O187" i="11"/>
  <c r="S187" i="11" s="1"/>
  <c r="Y186" i="11"/>
  <c r="O186" i="11"/>
  <c r="S186" i="11" s="1"/>
  <c r="Y185" i="11"/>
  <c r="O185" i="11"/>
  <c r="S185" i="11" s="1"/>
  <c r="Y184" i="11"/>
  <c r="O184" i="11"/>
  <c r="S184" i="11" s="1"/>
  <c r="Y183" i="11"/>
  <c r="O183" i="11"/>
  <c r="S183" i="11" s="1"/>
  <c r="Y182" i="11"/>
  <c r="O182" i="11"/>
  <c r="S182" i="11" s="1"/>
  <c r="Y181" i="11"/>
  <c r="O181" i="11"/>
  <c r="S181" i="11" s="1"/>
  <c r="Y180" i="11"/>
  <c r="O180" i="11"/>
  <c r="S180" i="11" s="1"/>
  <c r="Y179" i="11"/>
  <c r="S179" i="11"/>
  <c r="O179" i="11"/>
  <c r="Y178" i="11"/>
  <c r="O178" i="11"/>
  <c r="S178" i="11" s="1"/>
  <c r="Y177" i="11"/>
  <c r="O177" i="11"/>
  <c r="S177" i="11" s="1"/>
  <c r="Y176" i="11"/>
  <c r="O176" i="11"/>
  <c r="S176" i="11" s="1"/>
  <c r="Y175" i="11"/>
  <c r="O175" i="11"/>
  <c r="S175" i="11" s="1"/>
  <c r="Y174" i="11"/>
  <c r="O174" i="11"/>
  <c r="S174" i="11" s="1"/>
  <c r="Y173" i="11"/>
  <c r="O173" i="11"/>
  <c r="S173" i="11" s="1"/>
  <c r="Y172" i="11"/>
  <c r="O172" i="11"/>
  <c r="S172" i="11" s="1"/>
  <c r="Y171" i="11"/>
  <c r="O171" i="11"/>
  <c r="S171" i="11" s="1"/>
  <c r="Y170" i="11"/>
  <c r="O170" i="11"/>
  <c r="S170" i="11" s="1"/>
  <c r="Y169" i="11"/>
  <c r="O169" i="11"/>
  <c r="S169" i="11" s="1"/>
  <c r="Y168" i="11"/>
  <c r="O168" i="11"/>
  <c r="S168" i="11" s="1"/>
  <c r="Y167" i="11"/>
  <c r="O167" i="11"/>
  <c r="S167" i="11" s="1"/>
  <c r="Y166" i="11"/>
  <c r="O166" i="11"/>
  <c r="S166" i="11" s="1"/>
  <c r="Y165" i="11"/>
  <c r="O165" i="11"/>
  <c r="S165" i="11" s="1"/>
  <c r="Y164" i="11"/>
  <c r="O164" i="11"/>
  <c r="S164" i="11" s="1"/>
  <c r="Y163" i="11"/>
  <c r="O163" i="11"/>
  <c r="S163" i="11" s="1"/>
  <c r="Y162" i="11"/>
  <c r="O162" i="11"/>
  <c r="S162" i="11" s="1"/>
  <c r="Y161" i="11"/>
  <c r="O161" i="11"/>
  <c r="S161" i="11" s="1"/>
  <c r="Y160" i="11"/>
  <c r="O160" i="11"/>
  <c r="S160" i="11" s="1"/>
  <c r="Y159" i="11"/>
  <c r="O159" i="11"/>
  <c r="S159" i="11" s="1"/>
  <c r="Y158" i="11"/>
  <c r="O158" i="11"/>
  <c r="S158" i="11" s="1"/>
  <c r="Y157" i="11"/>
  <c r="O157" i="11"/>
  <c r="S157" i="11" s="1"/>
  <c r="Y156" i="11"/>
  <c r="O156" i="11"/>
  <c r="S156" i="11" s="1"/>
  <c r="Y155" i="11"/>
  <c r="O155" i="11"/>
  <c r="S155" i="11" s="1"/>
  <c r="Y154" i="11"/>
  <c r="O154" i="11"/>
  <c r="S154" i="11" s="1"/>
  <c r="Y153" i="11"/>
  <c r="O153" i="11"/>
  <c r="S153" i="11" s="1"/>
  <c r="Y152" i="11"/>
  <c r="O152" i="11"/>
  <c r="S152" i="11" s="1"/>
  <c r="Y151" i="11"/>
  <c r="O151" i="11"/>
  <c r="S151" i="11" s="1"/>
  <c r="Y150" i="11"/>
  <c r="O150" i="11"/>
  <c r="S150" i="11" s="1"/>
  <c r="Y149" i="11"/>
  <c r="O149" i="11"/>
  <c r="S149" i="11" s="1"/>
  <c r="Y148" i="11"/>
  <c r="O148" i="11"/>
  <c r="S148" i="11" s="1"/>
  <c r="Y147" i="11"/>
  <c r="O147" i="11"/>
  <c r="S147" i="11" s="1"/>
  <c r="Y146" i="11"/>
  <c r="O146" i="11"/>
  <c r="S146" i="11" s="1"/>
  <c r="Y145" i="11"/>
  <c r="S145" i="11"/>
  <c r="O145" i="11"/>
  <c r="Y144" i="11"/>
  <c r="O144" i="11"/>
  <c r="S144" i="11" s="1"/>
  <c r="Y143" i="11"/>
  <c r="S143" i="11"/>
  <c r="O143" i="11"/>
  <c r="Y142" i="11"/>
  <c r="O142" i="11"/>
  <c r="S142" i="11" s="1"/>
  <c r="Y141" i="11"/>
  <c r="S141" i="11"/>
  <c r="O141" i="11"/>
  <c r="Y140" i="11"/>
  <c r="O140" i="11"/>
  <c r="S140" i="11" s="1"/>
  <c r="Y139" i="11"/>
  <c r="O139" i="11"/>
  <c r="S139" i="11" s="1"/>
  <c r="Y138" i="11"/>
  <c r="O138" i="11"/>
  <c r="S138" i="11" s="1"/>
  <c r="Y137" i="11"/>
  <c r="O137" i="11"/>
  <c r="S137" i="11" s="1"/>
  <c r="Y136" i="11"/>
  <c r="O136" i="11"/>
  <c r="S136" i="11" s="1"/>
  <c r="Y135" i="11"/>
  <c r="O135" i="11"/>
  <c r="S135" i="11" s="1"/>
  <c r="Y134" i="11"/>
  <c r="O134" i="11"/>
  <c r="S134" i="11" s="1"/>
  <c r="Y133" i="11"/>
  <c r="O133" i="11"/>
  <c r="S133" i="11" s="1"/>
  <c r="Y132" i="11"/>
  <c r="O132" i="11"/>
  <c r="S132" i="11" s="1"/>
  <c r="Y131" i="11"/>
  <c r="S131" i="11"/>
  <c r="O131" i="11"/>
  <c r="Y130" i="11"/>
  <c r="O130" i="11"/>
  <c r="S130" i="11" s="1"/>
  <c r="Y129" i="11"/>
  <c r="O129" i="11"/>
  <c r="S129" i="11" s="1"/>
  <c r="Y128" i="11"/>
  <c r="O128" i="11"/>
  <c r="S128" i="11" s="1"/>
  <c r="Y127" i="11"/>
  <c r="O127" i="11"/>
  <c r="S127" i="11" s="1"/>
  <c r="Y126" i="11"/>
  <c r="O126" i="11"/>
  <c r="S126" i="11" s="1"/>
  <c r="Y125" i="11"/>
  <c r="S125" i="11"/>
  <c r="O125" i="11"/>
  <c r="Y124" i="11"/>
  <c r="O124" i="11"/>
  <c r="S124" i="11" s="1"/>
  <c r="Y123" i="11"/>
  <c r="O123" i="11"/>
  <c r="S123" i="11" s="1"/>
  <c r="Y122" i="11"/>
  <c r="O122" i="11"/>
  <c r="S122" i="11" s="1"/>
  <c r="Y121" i="11"/>
  <c r="O121" i="11"/>
  <c r="S121" i="11" s="1"/>
  <c r="Y120" i="11"/>
  <c r="O120" i="11"/>
  <c r="S120" i="11" s="1"/>
  <c r="Y119" i="11"/>
  <c r="O119" i="11"/>
  <c r="S119" i="11" s="1"/>
  <c r="Y118" i="11"/>
  <c r="O118" i="11"/>
  <c r="S118" i="11" s="1"/>
  <c r="Y117" i="11"/>
  <c r="O117" i="11"/>
  <c r="S117" i="11" s="1"/>
  <c r="Y116" i="11"/>
  <c r="O116" i="11"/>
  <c r="S116" i="11" s="1"/>
  <c r="Y115" i="11"/>
  <c r="S115" i="11"/>
  <c r="O115" i="11"/>
  <c r="Y114" i="11"/>
  <c r="O114" i="11"/>
  <c r="S114" i="11" s="1"/>
  <c r="Y113" i="11"/>
  <c r="O113" i="11"/>
  <c r="S113" i="11" s="1"/>
  <c r="Y112" i="11"/>
  <c r="O112" i="11"/>
  <c r="S112" i="11" s="1"/>
  <c r="Y111" i="11"/>
  <c r="O111" i="11"/>
  <c r="S111" i="11" s="1"/>
  <c r="Y110" i="11"/>
  <c r="O110" i="11"/>
  <c r="S110" i="11" s="1"/>
  <c r="Y109" i="11"/>
  <c r="O109" i="11"/>
  <c r="S109" i="11" s="1"/>
  <c r="Y108" i="11"/>
  <c r="O108" i="11"/>
  <c r="S108" i="11" s="1"/>
  <c r="Y107" i="11"/>
  <c r="P107" i="11"/>
  <c r="O107" i="11"/>
  <c r="S107" i="11" s="1"/>
  <c r="Y106" i="11"/>
  <c r="O106" i="11"/>
  <c r="S106" i="11" s="1"/>
  <c r="Y105" i="11"/>
  <c r="O105" i="11"/>
  <c r="S105" i="11" s="1"/>
  <c r="Y104" i="11"/>
  <c r="O104" i="11"/>
  <c r="S104" i="11" s="1"/>
  <c r="Y103" i="11"/>
  <c r="O103" i="11"/>
  <c r="S103" i="11" s="1"/>
  <c r="Y102" i="11"/>
  <c r="S102" i="11"/>
  <c r="O102" i="11"/>
  <c r="Y101" i="11"/>
  <c r="O101" i="11"/>
  <c r="S101" i="11" s="1"/>
  <c r="Y100" i="11"/>
  <c r="O100" i="11"/>
  <c r="S100" i="11" s="1"/>
  <c r="Y99" i="11"/>
  <c r="O99" i="11"/>
  <c r="S99" i="11" s="1"/>
  <c r="Y98" i="11"/>
  <c r="O98" i="11"/>
  <c r="S98" i="11" s="1"/>
  <c r="Y97" i="11"/>
  <c r="O97" i="11"/>
  <c r="S97" i="11" s="1"/>
  <c r="Y96" i="11"/>
  <c r="S96" i="11"/>
  <c r="O96" i="11"/>
  <c r="Y95" i="11"/>
  <c r="O95" i="11"/>
  <c r="S95" i="11" s="1"/>
  <c r="Y94" i="11"/>
  <c r="O94" i="11"/>
  <c r="S94" i="11" s="1"/>
  <c r="Y93" i="11"/>
  <c r="O93" i="11"/>
  <c r="S93" i="11" s="1"/>
  <c r="Y92" i="11"/>
  <c r="O92" i="11"/>
  <c r="S92" i="11" s="1"/>
  <c r="Y91" i="11"/>
  <c r="O91" i="11"/>
  <c r="S91" i="11" s="1"/>
  <c r="Y90" i="11"/>
  <c r="O90" i="11"/>
  <c r="S90" i="11" s="1"/>
  <c r="Y89" i="11"/>
  <c r="O89" i="11"/>
  <c r="S89" i="11" s="1"/>
  <c r="Y88" i="11"/>
  <c r="O88" i="11"/>
  <c r="S88" i="11" s="1"/>
  <c r="Y87" i="11"/>
  <c r="O87" i="11"/>
  <c r="S87" i="11" s="1"/>
  <c r="Y86" i="11"/>
  <c r="O86" i="11"/>
  <c r="S86" i="11" s="1"/>
  <c r="Y85" i="11"/>
  <c r="O85" i="11"/>
  <c r="S85" i="11" s="1"/>
  <c r="Y84" i="11"/>
  <c r="O84" i="11"/>
  <c r="S84" i="11" s="1"/>
  <c r="Y83" i="11"/>
  <c r="O83" i="11"/>
  <c r="S83" i="11" s="1"/>
  <c r="Y82" i="11"/>
  <c r="O82" i="11"/>
  <c r="S82" i="11" s="1"/>
  <c r="Y81" i="11"/>
  <c r="O81" i="11"/>
  <c r="S81" i="11" s="1"/>
  <c r="Y80" i="11"/>
  <c r="S80" i="11"/>
  <c r="O80" i="11"/>
  <c r="Y79" i="11"/>
  <c r="O79" i="11"/>
  <c r="S79" i="11" s="1"/>
  <c r="Y78" i="11"/>
  <c r="O78" i="11"/>
  <c r="S78" i="11" s="1"/>
  <c r="Y77" i="11"/>
  <c r="O77" i="11"/>
  <c r="S77" i="11" s="1"/>
  <c r="Y76" i="11"/>
  <c r="S76" i="11"/>
  <c r="O76" i="11"/>
  <c r="Y75" i="11"/>
  <c r="O75" i="11"/>
  <c r="S75" i="11" s="1"/>
  <c r="Y74" i="11"/>
  <c r="O74" i="11"/>
  <c r="S74" i="11" s="1"/>
  <c r="Y73" i="11"/>
  <c r="O73" i="11"/>
  <c r="S73" i="11" s="1"/>
  <c r="Y72" i="11"/>
  <c r="O72" i="11"/>
  <c r="S72" i="11" s="1"/>
  <c r="Y71" i="11"/>
  <c r="O71" i="11"/>
  <c r="S71" i="11" s="1"/>
  <c r="Y70" i="11"/>
  <c r="O70" i="11"/>
  <c r="Y69" i="11"/>
  <c r="O69" i="11"/>
  <c r="S69" i="11" s="1"/>
  <c r="Y68" i="11"/>
  <c r="O68" i="11"/>
  <c r="S68" i="11" s="1"/>
  <c r="Y67" i="11"/>
  <c r="O67" i="11"/>
  <c r="S67" i="11" s="1"/>
  <c r="Y66" i="11"/>
  <c r="O66" i="11"/>
  <c r="S66" i="11" s="1"/>
  <c r="Y65" i="11"/>
  <c r="O65" i="11"/>
  <c r="S65" i="11" s="1"/>
  <c r="Y64" i="11"/>
  <c r="O64" i="11"/>
  <c r="S64" i="11" s="1"/>
  <c r="Y63" i="11"/>
  <c r="S63" i="11"/>
  <c r="O63" i="11"/>
  <c r="Y62" i="11"/>
  <c r="O62" i="11"/>
  <c r="S62" i="11" s="1"/>
  <c r="Y61" i="11"/>
  <c r="O61" i="11"/>
  <c r="S61" i="11" s="1"/>
  <c r="Y60" i="11"/>
  <c r="O60" i="11"/>
  <c r="S60" i="11" s="1"/>
  <c r="Y59" i="11"/>
  <c r="O59" i="11"/>
  <c r="S59" i="11" s="1"/>
  <c r="Y58" i="11"/>
  <c r="O58" i="11"/>
  <c r="S58" i="11" s="1"/>
  <c r="Y57" i="11"/>
  <c r="O57" i="11"/>
  <c r="S57" i="11" s="1"/>
  <c r="Y56" i="11"/>
  <c r="O56" i="11"/>
  <c r="S56" i="11" s="1"/>
  <c r="AD55" i="11"/>
  <c r="Y55" i="11"/>
  <c r="X55" i="11"/>
  <c r="O55" i="11"/>
  <c r="S55" i="11" s="1"/>
  <c r="AD54" i="11"/>
  <c r="Y54" i="11"/>
  <c r="X54" i="11"/>
  <c r="O54" i="11"/>
  <c r="S54" i="11" s="1"/>
  <c r="AD53" i="11"/>
  <c r="Y53" i="11"/>
  <c r="X53" i="11"/>
  <c r="O53" i="11"/>
  <c r="S53" i="11" s="1"/>
  <c r="AD52" i="11"/>
  <c r="Y52" i="11"/>
  <c r="X52" i="11"/>
  <c r="O52" i="11"/>
  <c r="S52" i="11" s="1"/>
  <c r="AD51" i="11"/>
  <c r="Y51" i="11"/>
  <c r="X51" i="11"/>
  <c r="O51" i="11"/>
  <c r="S51" i="11" s="1"/>
  <c r="AD50" i="11"/>
  <c r="Y50" i="11"/>
  <c r="X50" i="11"/>
  <c r="O50" i="11"/>
  <c r="S50" i="11" s="1"/>
  <c r="AD49" i="11"/>
  <c r="Y49" i="11"/>
  <c r="X49" i="11"/>
  <c r="O49" i="11"/>
  <c r="S49" i="11" s="1"/>
  <c r="AD48" i="11"/>
  <c r="Y48" i="11"/>
  <c r="X48" i="11"/>
  <c r="O48" i="11"/>
  <c r="S48" i="11" s="1"/>
  <c r="AD47" i="11"/>
  <c r="Y47" i="11"/>
  <c r="X47" i="11"/>
  <c r="O47" i="11"/>
  <c r="S47" i="11" s="1"/>
  <c r="AD46" i="11"/>
  <c r="Y46" i="11"/>
  <c r="X46" i="11"/>
  <c r="O46" i="11"/>
  <c r="S46" i="11" s="1"/>
  <c r="AD45" i="11"/>
  <c r="Y45" i="11"/>
  <c r="X45" i="11"/>
  <c r="O45" i="11"/>
  <c r="S45" i="11" s="1"/>
  <c r="AD44" i="11"/>
  <c r="Y44" i="11"/>
  <c r="X44" i="11"/>
  <c r="S44" i="11"/>
  <c r="O44" i="11"/>
  <c r="AD43" i="11"/>
  <c r="Y43" i="11"/>
  <c r="X43" i="11"/>
  <c r="O43" i="11"/>
  <c r="S43" i="11" s="1"/>
  <c r="AD42" i="11"/>
  <c r="Y42" i="11"/>
  <c r="X42" i="11"/>
  <c r="O42" i="11"/>
  <c r="S42" i="11" s="1"/>
  <c r="AD41" i="11"/>
  <c r="Y41" i="11"/>
  <c r="X41" i="11"/>
  <c r="O41" i="11"/>
  <c r="S41" i="11" s="1"/>
  <c r="AD40" i="11"/>
  <c r="Y40" i="11"/>
  <c r="X40" i="11"/>
  <c r="O40" i="11"/>
  <c r="S40" i="11" s="1"/>
  <c r="AD39" i="11"/>
  <c r="Y39" i="11"/>
  <c r="X39" i="11"/>
  <c r="O39" i="11"/>
  <c r="S39" i="11" s="1"/>
  <c r="AD38" i="11"/>
  <c r="Y38" i="11"/>
  <c r="X38" i="11"/>
  <c r="O38" i="11"/>
  <c r="S38" i="11" s="1"/>
  <c r="AD37" i="11"/>
  <c r="Y37" i="11"/>
  <c r="X37" i="11"/>
  <c r="O37" i="11"/>
  <c r="S37" i="11" s="1"/>
  <c r="AD36" i="11"/>
  <c r="Y36" i="11"/>
  <c r="X36" i="11"/>
  <c r="O36" i="11"/>
  <c r="S36" i="11" s="1"/>
  <c r="AD35" i="11"/>
  <c r="Y35" i="11"/>
  <c r="X35" i="11"/>
  <c r="O35" i="11"/>
  <c r="S35" i="11" s="1"/>
  <c r="AD34" i="11"/>
  <c r="Y34" i="11"/>
  <c r="X34" i="11"/>
  <c r="O34" i="11"/>
  <c r="S34" i="11" s="1"/>
  <c r="AD33" i="11"/>
  <c r="Y33" i="11"/>
  <c r="X33" i="11"/>
  <c r="O33" i="11"/>
  <c r="S33" i="11" s="1"/>
  <c r="AD32" i="11"/>
  <c r="Y32" i="11"/>
  <c r="X32" i="11"/>
  <c r="O32" i="11"/>
  <c r="S32" i="11" s="1"/>
  <c r="AD31" i="11"/>
  <c r="Y31" i="11"/>
  <c r="X31" i="11"/>
  <c r="O31" i="11"/>
  <c r="S31" i="11" s="1"/>
  <c r="AD30" i="11"/>
  <c r="Y30" i="11"/>
  <c r="X30" i="11"/>
  <c r="O30" i="11"/>
  <c r="S30" i="11" s="1"/>
  <c r="AD29" i="11"/>
  <c r="Y29" i="11"/>
  <c r="X29" i="11"/>
  <c r="O29" i="11"/>
  <c r="S29" i="11" s="1"/>
  <c r="AD28" i="11"/>
  <c r="Y28" i="11"/>
  <c r="X28" i="11"/>
  <c r="O28" i="11"/>
  <c r="S28" i="11" s="1"/>
  <c r="AD27" i="11"/>
  <c r="Y27" i="11"/>
  <c r="X27" i="11"/>
  <c r="O27" i="11"/>
  <c r="S27" i="11" s="1"/>
  <c r="AD26" i="11"/>
  <c r="Y26" i="11"/>
  <c r="X26" i="11"/>
  <c r="O26" i="11"/>
  <c r="S26" i="11" s="1"/>
  <c r="AD25" i="11"/>
  <c r="Y25" i="11"/>
  <c r="X25" i="11"/>
  <c r="O25" i="11"/>
  <c r="S25" i="11" s="1"/>
  <c r="AD24" i="11"/>
  <c r="Y24" i="11"/>
  <c r="X24" i="11"/>
  <c r="O24" i="11"/>
  <c r="S24" i="11" s="1"/>
  <c r="AD23" i="11"/>
  <c r="Y23" i="11"/>
  <c r="X23" i="11"/>
  <c r="O23" i="11"/>
  <c r="S23" i="11" s="1"/>
  <c r="AD22" i="11"/>
  <c r="Y22" i="11"/>
  <c r="X22" i="11"/>
  <c r="O22" i="11"/>
  <c r="S22" i="11" s="1"/>
  <c r="AD21" i="11"/>
  <c r="Y21" i="11"/>
  <c r="X21" i="11"/>
  <c r="O21" i="11"/>
  <c r="S21" i="11" s="1"/>
  <c r="AD20" i="11"/>
  <c r="Y20" i="11"/>
  <c r="X20" i="11"/>
  <c r="O20" i="11"/>
  <c r="S20" i="11" s="1"/>
  <c r="AD19" i="11"/>
  <c r="Y19" i="11"/>
  <c r="X19" i="11"/>
  <c r="O19" i="11"/>
  <c r="S19" i="11" s="1"/>
  <c r="AD18" i="11"/>
  <c r="Y18" i="11"/>
  <c r="X18" i="11"/>
  <c r="O18" i="11"/>
  <c r="S18" i="11" s="1"/>
  <c r="AD17" i="11"/>
  <c r="Y17" i="11"/>
  <c r="X17" i="11"/>
  <c r="O17" i="11"/>
  <c r="S17" i="11" s="1"/>
  <c r="AD16" i="11"/>
  <c r="Y16" i="11"/>
  <c r="X16" i="11"/>
  <c r="O16" i="11"/>
  <c r="S16" i="11" s="1"/>
  <c r="AN15" i="11"/>
  <c r="AI15" i="11"/>
  <c r="AH15" i="11"/>
  <c r="AD15" i="11"/>
  <c r="Y15" i="11"/>
  <c r="X15" i="11"/>
  <c r="O15" i="11"/>
  <c r="S15" i="11" s="1"/>
  <c r="AN14" i="11"/>
  <c r="AI14" i="11"/>
  <c r="AH14" i="11"/>
  <c r="AD14" i="11"/>
  <c r="Y14" i="11"/>
  <c r="X14" i="11"/>
  <c r="O14" i="11"/>
  <c r="S14" i="11" s="1"/>
  <c r="AN13" i="11"/>
  <c r="AI13" i="11"/>
  <c r="AH13" i="11"/>
  <c r="AD13" i="11"/>
  <c r="Y13" i="11"/>
  <c r="X13" i="11"/>
  <c r="O13" i="11"/>
  <c r="S13" i="11" s="1"/>
  <c r="AN12" i="11"/>
  <c r="AI12" i="11"/>
  <c r="AH12" i="11"/>
  <c r="AD12" i="11"/>
  <c r="Y12" i="11"/>
  <c r="X12" i="11"/>
  <c r="O12" i="11"/>
  <c r="S12" i="11" s="1"/>
  <c r="AN11" i="11"/>
  <c r="AI11" i="11"/>
  <c r="AH11" i="11"/>
  <c r="AD11" i="11"/>
  <c r="Y11" i="11"/>
  <c r="X11" i="11"/>
  <c r="O11" i="11"/>
  <c r="S11" i="11" s="1"/>
  <c r="AN10" i="11"/>
  <c r="AI10" i="11"/>
  <c r="AH10" i="11"/>
  <c r="AD10" i="11"/>
  <c r="Y10" i="11"/>
  <c r="X10" i="11"/>
  <c r="O10" i="11"/>
  <c r="S10" i="11" s="1"/>
  <c r="AN9" i="11"/>
  <c r="AI9" i="11"/>
  <c r="AH9" i="11"/>
  <c r="AD9" i="11"/>
  <c r="Y9" i="11"/>
  <c r="X9" i="11"/>
  <c r="O9" i="11"/>
  <c r="S9" i="11" s="1"/>
  <c r="AN8" i="11"/>
  <c r="AI8" i="11"/>
  <c r="AH8" i="11"/>
  <c r="AD8" i="11"/>
  <c r="Y8" i="11"/>
  <c r="X8" i="11"/>
  <c r="O8" i="11"/>
  <c r="S8" i="11" s="1"/>
  <c r="AN7" i="11"/>
  <c r="AI7" i="11"/>
  <c r="AH7" i="11"/>
  <c r="AD7" i="11"/>
  <c r="Y7" i="11"/>
  <c r="X7" i="11"/>
  <c r="O7" i="11"/>
  <c r="S7" i="11" s="1"/>
  <c r="AN6" i="11"/>
  <c r="AI6" i="11"/>
  <c r="AH6" i="11"/>
  <c r="AD6" i="11"/>
  <c r="Y6" i="11"/>
  <c r="X6" i="11"/>
  <c r="V6" i="11"/>
  <c r="O6" i="11"/>
  <c r="AN5" i="11"/>
  <c r="AI5" i="11"/>
  <c r="AH5" i="11"/>
  <c r="AD5" i="11"/>
  <c r="Y5" i="11"/>
  <c r="X5" i="11"/>
  <c r="V5" i="11"/>
  <c r="O5" i="11"/>
  <c r="S5" i="11" s="1"/>
  <c r="AN4" i="11"/>
  <c r="AP4" i="11" s="1"/>
  <c r="AI4" i="11"/>
  <c r="AH4" i="11"/>
  <c r="AD4" i="11"/>
  <c r="Y4" i="11"/>
  <c r="X4" i="11"/>
  <c r="V4" i="11"/>
  <c r="O4" i="11"/>
  <c r="S4" i="11" s="1"/>
  <c r="V3" i="11"/>
  <c r="O3" i="11"/>
  <c r="O250" i="8"/>
  <c r="S250" i="8" s="1"/>
  <c r="O249" i="8"/>
  <c r="S249" i="8" s="1"/>
  <c r="O248" i="8"/>
  <c r="S248" i="8" s="1"/>
  <c r="O247" i="8"/>
  <c r="S247" i="8" s="1"/>
  <c r="O246" i="8"/>
  <c r="S246" i="8" s="1"/>
  <c r="O245" i="8"/>
  <c r="S245" i="8" s="1"/>
  <c r="O244" i="8"/>
  <c r="S244" i="8" s="1"/>
  <c r="O243" i="8"/>
  <c r="S243" i="8" s="1"/>
  <c r="S242" i="8"/>
  <c r="O242" i="8"/>
  <c r="O241" i="8"/>
  <c r="S241" i="8" s="1"/>
  <c r="O240" i="8"/>
  <c r="S240" i="8" s="1"/>
  <c r="O239" i="8"/>
  <c r="S239" i="8" s="1"/>
  <c r="O238" i="8"/>
  <c r="S238" i="8" s="1"/>
  <c r="O237" i="8"/>
  <c r="S237" i="8" s="1"/>
  <c r="O236" i="8"/>
  <c r="S236" i="8" s="1"/>
  <c r="O235" i="8"/>
  <c r="S235" i="8" s="1"/>
  <c r="O234" i="8"/>
  <c r="S234" i="8" s="1"/>
  <c r="O233" i="8"/>
  <c r="S233" i="8" s="1"/>
  <c r="O232" i="8"/>
  <c r="S232" i="8" s="1"/>
  <c r="O231" i="8"/>
  <c r="S231" i="8" s="1"/>
  <c r="O230" i="8"/>
  <c r="S230" i="8" s="1"/>
  <c r="O229" i="8"/>
  <c r="S229" i="8" s="1"/>
  <c r="O228" i="8"/>
  <c r="S228" i="8" s="1"/>
  <c r="O227" i="8"/>
  <c r="S227" i="8" s="1"/>
  <c r="O226" i="8"/>
  <c r="S226" i="8" s="1"/>
  <c r="O225" i="8"/>
  <c r="S225" i="8" s="1"/>
  <c r="O224" i="8"/>
  <c r="S224" i="8" s="1"/>
  <c r="O223" i="8"/>
  <c r="S223" i="8" s="1"/>
  <c r="S222" i="8"/>
  <c r="O222" i="8"/>
  <c r="O221" i="8"/>
  <c r="S221" i="8" s="1"/>
  <c r="O220" i="8"/>
  <c r="S220" i="8" s="1"/>
  <c r="O219" i="8"/>
  <c r="S219" i="8" s="1"/>
  <c r="O218" i="8"/>
  <c r="S218" i="8" s="1"/>
  <c r="O217" i="8"/>
  <c r="S217" i="8" s="1"/>
  <c r="S216" i="8"/>
  <c r="O216" i="8"/>
  <c r="O215" i="8"/>
  <c r="S215" i="8" s="1"/>
  <c r="O214" i="8"/>
  <c r="S214" i="8" s="1"/>
  <c r="O213" i="8"/>
  <c r="S213" i="8" s="1"/>
  <c r="O212" i="8"/>
  <c r="S212" i="8" s="1"/>
  <c r="O211" i="8"/>
  <c r="S211" i="8" s="1"/>
  <c r="O210" i="8"/>
  <c r="S210" i="8" s="1"/>
  <c r="O209" i="8"/>
  <c r="S209" i="8" s="1"/>
  <c r="O208" i="8"/>
  <c r="S208" i="8" s="1"/>
  <c r="O207" i="8"/>
  <c r="S207" i="8" s="1"/>
  <c r="O206" i="8"/>
  <c r="S206" i="8" s="1"/>
  <c r="O205" i="8"/>
  <c r="S205" i="8" s="1"/>
  <c r="O204" i="8"/>
  <c r="S204" i="8" s="1"/>
  <c r="O203" i="8"/>
  <c r="S203" i="8" s="1"/>
  <c r="O202" i="8"/>
  <c r="S202" i="8" s="1"/>
  <c r="O201" i="8"/>
  <c r="S201" i="8" s="1"/>
  <c r="O200" i="8"/>
  <c r="S200" i="8" s="1"/>
  <c r="O199" i="8"/>
  <c r="S199" i="8" s="1"/>
  <c r="O198" i="8"/>
  <c r="S198" i="8" s="1"/>
  <c r="O197" i="8"/>
  <c r="S197" i="8" s="1"/>
  <c r="O196" i="8"/>
  <c r="S196" i="8" s="1"/>
  <c r="O195" i="8"/>
  <c r="S195" i="8" s="1"/>
  <c r="S194" i="8"/>
  <c r="O194" i="8"/>
  <c r="O193" i="8"/>
  <c r="S193" i="8" s="1"/>
  <c r="O192" i="8"/>
  <c r="S192" i="8" s="1"/>
  <c r="S191" i="8"/>
  <c r="O191" i="8"/>
  <c r="O190" i="8"/>
  <c r="S190" i="8" s="1"/>
  <c r="O189" i="8"/>
  <c r="S189" i="8" s="1"/>
  <c r="S188" i="8"/>
  <c r="O188" i="8"/>
  <c r="O187" i="8"/>
  <c r="S187" i="8" s="1"/>
  <c r="O186" i="8"/>
  <c r="S186" i="8" s="1"/>
  <c r="O185" i="8"/>
  <c r="S185" i="8" s="1"/>
  <c r="O184" i="8"/>
  <c r="S184" i="8" s="1"/>
  <c r="O183" i="8"/>
  <c r="S183" i="8" s="1"/>
  <c r="O182" i="8"/>
  <c r="S182" i="8" s="1"/>
  <c r="O181" i="8"/>
  <c r="S181" i="8" s="1"/>
  <c r="O180" i="8"/>
  <c r="S180" i="8" s="1"/>
  <c r="O179" i="8"/>
  <c r="S179" i="8" s="1"/>
  <c r="O178" i="8"/>
  <c r="S178" i="8" s="1"/>
  <c r="O177" i="8"/>
  <c r="S177" i="8" s="1"/>
  <c r="O176" i="8"/>
  <c r="S176" i="8" s="1"/>
  <c r="O175" i="8"/>
  <c r="S175" i="8" s="1"/>
  <c r="O174" i="8"/>
  <c r="S174" i="8" s="1"/>
  <c r="O173" i="8"/>
  <c r="S173" i="8" s="1"/>
  <c r="S172" i="8"/>
  <c r="O172" i="8"/>
  <c r="O171" i="8"/>
  <c r="S171" i="8" s="1"/>
  <c r="O170" i="8"/>
  <c r="S170" i="8" s="1"/>
  <c r="O169" i="8"/>
  <c r="S169" i="8" s="1"/>
  <c r="O168" i="8"/>
  <c r="S168" i="8" s="1"/>
  <c r="O167" i="8"/>
  <c r="S167" i="8" s="1"/>
  <c r="O166" i="8"/>
  <c r="S166" i="8" s="1"/>
  <c r="O165" i="8"/>
  <c r="S165" i="8" s="1"/>
  <c r="O164" i="8"/>
  <c r="S164" i="8" s="1"/>
  <c r="O163" i="8"/>
  <c r="S163" i="8" s="1"/>
  <c r="S162" i="8"/>
  <c r="O162" i="8"/>
  <c r="O161" i="8"/>
  <c r="S161" i="8" s="1"/>
  <c r="O160" i="8"/>
  <c r="S160" i="8" s="1"/>
  <c r="O159" i="8"/>
  <c r="S159" i="8" s="1"/>
  <c r="O158" i="8"/>
  <c r="S158" i="8" s="1"/>
  <c r="O157" i="8"/>
  <c r="S157" i="8" s="1"/>
  <c r="O156" i="8"/>
  <c r="S156" i="8" s="1"/>
  <c r="O155" i="8"/>
  <c r="S155" i="8" s="1"/>
  <c r="S154" i="8"/>
  <c r="O154" i="8"/>
  <c r="O153" i="8"/>
  <c r="S153" i="8" s="1"/>
  <c r="O152" i="8"/>
  <c r="S152" i="8" s="1"/>
  <c r="O151" i="8"/>
  <c r="S151" i="8" s="1"/>
  <c r="O150" i="8"/>
  <c r="S150" i="8" s="1"/>
  <c r="O149" i="8"/>
  <c r="S149" i="8" s="1"/>
  <c r="O148" i="8"/>
  <c r="S148" i="8" s="1"/>
  <c r="O147" i="8"/>
  <c r="S147" i="8" s="1"/>
  <c r="O146" i="8"/>
  <c r="S146" i="8" s="1"/>
  <c r="O145" i="8"/>
  <c r="S145" i="8" s="1"/>
  <c r="O144" i="8"/>
  <c r="S144" i="8" s="1"/>
  <c r="O143" i="8"/>
  <c r="S143" i="8" s="1"/>
  <c r="S142" i="8"/>
  <c r="O142" i="8"/>
  <c r="O141" i="8"/>
  <c r="S141" i="8" s="1"/>
  <c r="O140" i="8"/>
  <c r="S140" i="8" s="1"/>
  <c r="O139" i="8"/>
  <c r="S139" i="8" s="1"/>
  <c r="O138" i="8"/>
  <c r="S138" i="8" s="1"/>
  <c r="O137" i="8"/>
  <c r="S137" i="8" s="1"/>
  <c r="O136" i="8"/>
  <c r="S136" i="8" s="1"/>
  <c r="O135" i="8"/>
  <c r="S135" i="8" s="1"/>
  <c r="O134" i="8"/>
  <c r="S134" i="8" s="1"/>
  <c r="O133" i="8"/>
  <c r="S133" i="8" s="1"/>
  <c r="O132" i="8"/>
  <c r="S132" i="8" s="1"/>
  <c r="O131" i="8"/>
  <c r="S131" i="8" s="1"/>
  <c r="O130" i="8"/>
  <c r="S130" i="8" s="1"/>
  <c r="S129" i="8"/>
  <c r="O129" i="8"/>
  <c r="O128" i="8"/>
  <c r="S128" i="8" s="1"/>
  <c r="O127" i="8"/>
  <c r="S127" i="8" s="1"/>
  <c r="O126" i="8"/>
  <c r="S126" i="8" s="1"/>
  <c r="O125" i="8"/>
  <c r="S125" i="8" s="1"/>
  <c r="O124" i="8"/>
  <c r="S124" i="8" s="1"/>
  <c r="O123" i="8"/>
  <c r="S123" i="8" s="1"/>
  <c r="O122" i="8"/>
  <c r="S122" i="8" s="1"/>
  <c r="S121" i="8"/>
  <c r="O121" i="8"/>
  <c r="O120" i="8"/>
  <c r="S120" i="8" s="1"/>
  <c r="S119" i="8"/>
  <c r="O119" i="8"/>
  <c r="O118" i="8"/>
  <c r="S118" i="8" s="1"/>
  <c r="O117" i="8"/>
  <c r="S117" i="8" s="1"/>
  <c r="O116" i="8"/>
  <c r="S116" i="8" s="1"/>
  <c r="O115" i="8"/>
  <c r="S115" i="8" s="1"/>
  <c r="O114" i="8"/>
  <c r="S114" i="8" s="1"/>
  <c r="S113" i="8"/>
  <c r="O113" i="8"/>
  <c r="O112" i="8"/>
  <c r="S112" i="8" s="1"/>
  <c r="S111" i="8"/>
  <c r="O111" i="8"/>
  <c r="O110" i="8"/>
  <c r="S110" i="8" s="1"/>
  <c r="O109" i="8"/>
  <c r="S109" i="8" s="1"/>
  <c r="O108" i="8"/>
  <c r="S108" i="8" s="1"/>
  <c r="P107" i="8"/>
  <c r="S107" i="8" s="1"/>
  <c r="O107" i="8"/>
  <c r="O106" i="8"/>
  <c r="S106" i="8" s="1"/>
  <c r="O105" i="8"/>
  <c r="S105" i="8" s="1"/>
  <c r="O104" i="8"/>
  <c r="S104" i="8" s="1"/>
  <c r="O103" i="8"/>
  <c r="S103" i="8" s="1"/>
  <c r="S102" i="8"/>
  <c r="O102" i="8"/>
  <c r="O101" i="8"/>
  <c r="S101" i="8" s="1"/>
  <c r="O100" i="8"/>
  <c r="S100" i="8" s="1"/>
  <c r="O99" i="8"/>
  <c r="S99" i="8" s="1"/>
  <c r="O98" i="8"/>
  <c r="S98" i="8" s="1"/>
  <c r="O97" i="8"/>
  <c r="S97" i="8" s="1"/>
  <c r="O96" i="8"/>
  <c r="S96" i="8" s="1"/>
  <c r="O95" i="8"/>
  <c r="S95" i="8" s="1"/>
  <c r="O94" i="8"/>
  <c r="S94" i="8" s="1"/>
  <c r="O93" i="8"/>
  <c r="S93" i="8" s="1"/>
  <c r="O92" i="8"/>
  <c r="S92" i="8" s="1"/>
  <c r="O91" i="8"/>
  <c r="S91" i="8" s="1"/>
  <c r="O90" i="8"/>
  <c r="S90" i="8" s="1"/>
  <c r="O89" i="8"/>
  <c r="S89" i="8" s="1"/>
  <c r="O88" i="8"/>
  <c r="S88" i="8" s="1"/>
  <c r="O87" i="8"/>
  <c r="S87" i="8" s="1"/>
  <c r="O86" i="8"/>
  <c r="S86" i="8" s="1"/>
  <c r="O85" i="8"/>
  <c r="S85" i="8" s="1"/>
  <c r="O84" i="8"/>
  <c r="S84" i="8" s="1"/>
  <c r="O83" i="8"/>
  <c r="S83" i="8" s="1"/>
  <c r="O82" i="8"/>
  <c r="S82" i="8" s="1"/>
  <c r="O81" i="8"/>
  <c r="S81" i="8" s="1"/>
  <c r="O80" i="8"/>
  <c r="S80" i="8" s="1"/>
  <c r="O79" i="8"/>
  <c r="S79" i="8" s="1"/>
  <c r="O78" i="8"/>
  <c r="S78" i="8" s="1"/>
  <c r="O77" i="8"/>
  <c r="S77" i="8" s="1"/>
  <c r="O76" i="8"/>
  <c r="S76" i="8" s="1"/>
  <c r="O75" i="8"/>
  <c r="S75" i="8" s="1"/>
  <c r="O74" i="8"/>
  <c r="S74" i="8" s="1"/>
  <c r="O73" i="8"/>
  <c r="S73" i="8" s="1"/>
  <c r="O72" i="8"/>
  <c r="S72" i="8" s="1"/>
  <c r="O71" i="8"/>
  <c r="S71" i="8" s="1"/>
  <c r="O70" i="8"/>
  <c r="O69" i="8"/>
  <c r="S69" i="8" s="1"/>
  <c r="S68" i="8"/>
  <c r="O68" i="8"/>
  <c r="O67" i="8"/>
  <c r="S67" i="8" s="1"/>
  <c r="O66" i="8"/>
  <c r="S66" i="8" s="1"/>
  <c r="O65" i="8"/>
  <c r="S65" i="8" s="1"/>
  <c r="O64" i="8"/>
  <c r="S64" i="8" s="1"/>
  <c r="O63" i="8"/>
  <c r="S63" i="8" s="1"/>
  <c r="O62" i="8"/>
  <c r="S62" i="8" s="1"/>
  <c r="O61" i="8"/>
  <c r="S61" i="8" s="1"/>
  <c r="S60" i="8"/>
  <c r="O60" i="8"/>
  <c r="O59" i="8"/>
  <c r="S59" i="8" s="1"/>
  <c r="O58" i="8"/>
  <c r="S58" i="8" s="1"/>
  <c r="O57" i="8"/>
  <c r="S57" i="8" s="1"/>
  <c r="Y56" i="8"/>
  <c r="O56" i="8"/>
  <c r="S56" i="8" s="1"/>
  <c r="AD55" i="8"/>
  <c r="Y55" i="8"/>
  <c r="X55" i="8"/>
  <c r="O55" i="8"/>
  <c r="S55" i="8" s="1"/>
  <c r="AD54" i="8"/>
  <c r="Y54" i="8"/>
  <c r="X54" i="8"/>
  <c r="O54" i="8"/>
  <c r="S54" i="8" s="1"/>
  <c r="AD53" i="8"/>
  <c r="Y53" i="8"/>
  <c r="X53" i="8"/>
  <c r="O53" i="8"/>
  <c r="S53" i="8" s="1"/>
  <c r="AD52" i="8"/>
  <c r="Y52" i="8"/>
  <c r="X52" i="8"/>
  <c r="O52" i="8"/>
  <c r="S52" i="8" s="1"/>
  <c r="AD51" i="8"/>
  <c r="Y51" i="8"/>
  <c r="X51" i="8"/>
  <c r="O51" i="8"/>
  <c r="S51" i="8" s="1"/>
  <c r="AD50" i="8"/>
  <c r="Y50" i="8"/>
  <c r="X50" i="8"/>
  <c r="O50" i="8"/>
  <c r="S50" i="8" s="1"/>
  <c r="AD49" i="8"/>
  <c r="Y49" i="8"/>
  <c r="X49" i="8"/>
  <c r="O49" i="8"/>
  <c r="S49" i="8" s="1"/>
  <c r="AD48" i="8"/>
  <c r="Y48" i="8"/>
  <c r="X48" i="8"/>
  <c r="O48" i="8"/>
  <c r="S48" i="8" s="1"/>
  <c r="AD47" i="8"/>
  <c r="Y47" i="8"/>
  <c r="X47" i="8"/>
  <c r="O47" i="8"/>
  <c r="S47" i="8" s="1"/>
  <c r="AD46" i="8"/>
  <c r="Y46" i="8"/>
  <c r="X46" i="8"/>
  <c r="O46" i="8"/>
  <c r="S46" i="8" s="1"/>
  <c r="AD45" i="8"/>
  <c r="Y45" i="8"/>
  <c r="X45" i="8"/>
  <c r="O45" i="8"/>
  <c r="S45" i="8" s="1"/>
  <c r="AD44" i="8"/>
  <c r="Y44" i="8"/>
  <c r="X44" i="8"/>
  <c r="S44" i="8"/>
  <c r="O44" i="8"/>
  <c r="AD43" i="8"/>
  <c r="Y43" i="8"/>
  <c r="X43" i="8"/>
  <c r="O43" i="8"/>
  <c r="S43" i="8" s="1"/>
  <c r="AD42" i="8"/>
  <c r="Y42" i="8"/>
  <c r="X42" i="8"/>
  <c r="O42" i="8"/>
  <c r="S42" i="8" s="1"/>
  <c r="AD41" i="8"/>
  <c r="Y41" i="8"/>
  <c r="X41" i="8"/>
  <c r="O41" i="8"/>
  <c r="S41" i="8" s="1"/>
  <c r="AD40" i="8"/>
  <c r="Y40" i="8"/>
  <c r="X40" i="8"/>
  <c r="O40" i="8"/>
  <c r="S40" i="8" s="1"/>
  <c r="AD39" i="8"/>
  <c r="Y39" i="8"/>
  <c r="X39" i="8"/>
  <c r="O39" i="8"/>
  <c r="S39" i="8" s="1"/>
  <c r="AD38" i="8"/>
  <c r="Y38" i="8"/>
  <c r="X38" i="8"/>
  <c r="O38" i="8"/>
  <c r="S38" i="8" s="1"/>
  <c r="AD37" i="8"/>
  <c r="Y37" i="8"/>
  <c r="X37" i="8"/>
  <c r="O37" i="8"/>
  <c r="S37" i="8" s="1"/>
  <c r="AD36" i="8"/>
  <c r="Y36" i="8"/>
  <c r="X36" i="8"/>
  <c r="O36" i="8"/>
  <c r="S36" i="8" s="1"/>
  <c r="AD35" i="8"/>
  <c r="Y35" i="8"/>
  <c r="X35" i="8"/>
  <c r="O35" i="8"/>
  <c r="S35" i="8" s="1"/>
  <c r="AD34" i="8"/>
  <c r="Y34" i="8"/>
  <c r="X34" i="8"/>
  <c r="S34" i="8"/>
  <c r="O34" i="8"/>
  <c r="AD33" i="8"/>
  <c r="Y33" i="8"/>
  <c r="X33" i="8"/>
  <c r="O33" i="8"/>
  <c r="S33" i="8" s="1"/>
  <c r="AD32" i="8"/>
  <c r="Y32" i="8"/>
  <c r="X32" i="8"/>
  <c r="O32" i="8"/>
  <c r="S32" i="8" s="1"/>
  <c r="AD31" i="8"/>
  <c r="Y31" i="8"/>
  <c r="X31" i="8"/>
  <c r="O31" i="8"/>
  <c r="S31" i="8" s="1"/>
  <c r="AD30" i="8"/>
  <c r="Y30" i="8"/>
  <c r="X30" i="8"/>
  <c r="O30" i="8"/>
  <c r="S30" i="8" s="1"/>
  <c r="AD29" i="8"/>
  <c r="Y29" i="8"/>
  <c r="X29" i="8"/>
  <c r="O29" i="8"/>
  <c r="S29" i="8" s="1"/>
  <c r="AD28" i="8"/>
  <c r="Y28" i="8"/>
  <c r="X28" i="8"/>
  <c r="O28" i="8"/>
  <c r="S28" i="8" s="1"/>
  <c r="AD27" i="8"/>
  <c r="Y27" i="8"/>
  <c r="X27" i="8"/>
  <c r="O27" i="8"/>
  <c r="S27" i="8" s="1"/>
  <c r="AD26" i="8"/>
  <c r="Y26" i="8"/>
  <c r="X26" i="8"/>
  <c r="O26" i="8"/>
  <c r="S26" i="8" s="1"/>
  <c r="AD25" i="8"/>
  <c r="Y25" i="8"/>
  <c r="X25" i="8"/>
  <c r="O25" i="8"/>
  <c r="S25" i="8" s="1"/>
  <c r="AD24" i="8"/>
  <c r="Y24" i="8"/>
  <c r="X24" i="8"/>
  <c r="O24" i="8"/>
  <c r="S24" i="8" s="1"/>
  <c r="AD23" i="8"/>
  <c r="Y23" i="8"/>
  <c r="X23" i="8"/>
  <c r="O23" i="8"/>
  <c r="S23" i="8" s="1"/>
  <c r="AD22" i="8"/>
  <c r="Y22" i="8"/>
  <c r="X22" i="8"/>
  <c r="O22" i="8"/>
  <c r="S22" i="8" s="1"/>
  <c r="AD21" i="8"/>
  <c r="Y21" i="8"/>
  <c r="X21" i="8"/>
  <c r="O21" i="8"/>
  <c r="S21" i="8" s="1"/>
  <c r="AD20" i="8"/>
  <c r="Y20" i="8"/>
  <c r="X20" i="8"/>
  <c r="O20" i="8"/>
  <c r="S20" i="8" s="1"/>
  <c r="AD19" i="8"/>
  <c r="Y19" i="8"/>
  <c r="X19" i="8"/>
  <c r="O19" i="8"/>
  <c r="S19" i="8" s="1"/>
  <c r="AD18" i="8"/>
  <c r="Y18" i="8"/>
  <c r="X18" i="8"/>
  <c r="O18" i="8"/>
  <c r="S18" i="8" s="1"/>
  <c r="AD17" i="8"/>
  <c r="Y17" i="8"/>
  <c r="X17" i="8"/>
  <c r="O17" i="8"/>
  <c r="S17" i="8" s="1"/>
  <c r="AD16" i="8"/>
  <c r="Y16" i="8"/>
  <c r="X16" i="8"/>
  <c r="O16" i="8"/>
  <c r="S16" i="8" s="1"/>
  <c r="AN15" i="8"/>
  <c r="AI15" i="8"/>
  <c r="AH15" i="8"/>
  <c r="AD15" i="8"/>
  <c r="Y15" i="8"/>
  <c r="X15" i="8"/>
  <c r="O15" i="8"/>
  <c r="S15" i="8" s="1"/>
  <c r="AN14" i="8"/>
  <c r="AI14" i="8"/>
  <c r="AH14" i="8"/>
  <c r="AD14" i="8"/>
  <c r="Y14" i="8"/>
  <c r="X14" i="8"/>
  <c r="O14" i="8"/>
  <c r="S14" i="8" s="1"/>
  <c r="AN13" i="8"/>
  <c r="AI13" i="8"/>
  <c r="AH13" i="8"/>
  <c r="AD13" i="8"/>
  <c r="Y13" i="8"/>
  <c r="X13" i="8"/>
  <c r="O13" i="8"/>
  <c r="S13" i="8" s="1"/>
  <c r="AN12" i="8"/>
  <c r="AI12" i="8"/>
  <c r="AH12" i="8"/>
  <c r="AD12" i="8"/>
  <c r="Y12" i="8"/>
  <c r="X12" i="8"/>
  <c r="O12" i="8"/>
  <c r="S12" i="8" s="1"/>
  <c r="AN11" i="8"/>
  <c r="AI11" i="8"/>
  <c r="AH11" i="8"/>
  <c r="AD11" i="8"/>
  <c r="Y11" i="8"/>
  <c r="X11" i="8"/>
  <c r="O11" i="8"/>
  <c r="S11" i="8" s="1"/>
  <c r="AN10" i="8"/>
  <c r="AI10" i="8"/>
  <c r="AH10" i="8"/>
  <c r="AD10" i="8"/>
  <c r="Y10" i="8"/>
  <c r="X10" i="8"/>
  <c r="O10" i="8"/>
  <c r="S10" i="8" s="1"/>
  <c r="AN9" i="8"/>
  <c r="AI9" i="8"/>
  <c r="AH9" i="8"/>
  <c r="AD9" i="8"/>
  <c r="Y9" i="8"/>
  <c r="X9" i="8"/>
  <c r="O9" i="8"/>
  <c r="S9" i="8" s="1"/>
  <c r="AN8" i="8"/>
  <c r="AI8" i="8"/>
  <c r="AH8" i="8"/>
  <c r="AD8" i="8"/>
  <c r="Y8" i="8"/>
  <c r="X8" i="8"/>
  <c r="S8" i="8"/>
  <c r="O8" i="8"/>
  <c r="AN7" i="8"/>
  <c r="AI7" i="8"/>
  <c r="AH7" i="8"/>
  <c r="AD7" i="8"/>
  <c r="Y7" i="8"/>
  <c r="X7" i="8"/>
  <c r="O7" i="8"/>
  <c r="S7" i="8" s="1"/>
  <c r="AN6" i="8"/>
  <c r="AI6" i="8"/>
  <c r="AH6" i="8"/>
  <c r="AD6" i="8"/>
  <c r="Y6" i="8"/>
  <c r="X6" i="8"/>
  <c r="V6" i="8"/>
  <c r="O6" i="8"/>
  <c r="AN5" i="8"/>
  <c r="AI5" i="8"/>
  <c r="AH5" i="8"/>
  <c r="AD5" i="8"/>
  <c r="Y5" i="8"/>
  <c r="X5" i="8"/>
  <c r="V5" i="8"/>
  <c r="S5" i="8"/>
  <c r="O5" i="8"/>
  <c r="AN4" i="8"/>
  <c r="AI4" i="8"/>
  <c r="AH4" i="8"/>
  <c r="AD4" i="8"/>
  <c r="Y4" i="8"/>
  <c r="X4" i="8"/>
  <c r="V4" i="8"/>
  <c r="O4" i="8"/>
  <c r="S4" i="8" s="1"/>
  <c r="V3" i="8"/>
  <c r="O3" i="8"/>
  <c r="S3" i="8" s="1"/>
  <c r="O250" i="10"/>
  <c r="S250" i="10" s="1"/>
  <c r="O249" i="10"/>
  <c r="S249" i="10" s="1"/>
  <c r="O248" i="10"/>
  <c r="S248" i="10" s="1"/>
  <c r="O247" i="10"/>
  <c r="S247" i="10" s="1"/>
  <c r="O246" i="10"/>
  <c r="S246" i="10" s="1"/>
  <c r="O245" i="10"/>
  <c r="S245" i="10" s="1"/>
  <c r="O244" i="10"/>
  <c r="S244" i="10" s="1"/>
  <c r="O243" i="10"/>
  <c r="S243" i="10" s="1"/>
  <c r="O242" i="10"/>
  <c r="S242" i="10" s="1"/>
  <c r="O241" i="10"/>
  <c r="S241" i="10" s="1"/>
  <c r="O240" i="10"/>
  <c r="S240" i="10" s="1"/>
  <c r="O239" i="10"/>
  <c r="S239" i="10" s="1"/>
  <c r="O238" i="10"/>
  <c r="S238" i="10" s="1"/>
  <c r="O237" i="10"/>
  <c r="S237" i="10" s="1"/>
  <c r="O236" i="10"/>
  <c r="S236" i="10" s="1"/>
  <c r="O235" i="10"/>
  <c r="S235" i="10" s="1"/>
  <c r="O234" i="10"/>
  <c r="S234" i="10" s="1"/>
  <c r="O233" i="10"/>
  <c r="S233" i="10" s="1"/>
  <c r="O232" i="10"/>
  <c r="S232" i="10" s="1"/>
  <c r="O231" i="10"/>
  <c r="S231" i="10" s="1"/>
  <c r="O230" i="10"/>
  <c r="S230" i="10" s="1"/>
  <c r="O229" i="10"/>
  <c r="S229" i="10" s="1"/>
  <c r="O228" i="10"/>
  <c r="S228" i="10" s="1"/>
  <c r="O227" i="10"/>
  <c r="S227" i="10" s="1"/>
  <c r="O226" i="10"/>
  <c r="S226" i="10" s="1"/>
  <c r="O225" i="10"/>
  <c r="S225" i="10" s="1"/>
  <c r="O224" i="10"/>
  <c r="S224" i="10" s="1"/>
  <c r="O223" i="10"/>
  <c r="S223" i="10" s="1"/>
  <c r="O222" i="10"/>
  <c r="S222" i="10" s="1"/>
  <c r="O221" i="10"/>
  <c r="S221" i="10" s="1"/>
  <c r="O220" i="10"/>
  <c r="S220" i="10" s="1"/>
  <c r="O219" i="10"/>
  <c r="S219" i="10" s="1"/>
  <c r="O218" i="10"/>
  <c r="S218" i="10" s="1"/>
  <c r="O217" i="10"/>
  <c r="S217" i="10" s="1"/>
  <c r="O216" i="10"/>
  <c r="S216" i="10" s="1"/>
  <c r="O215" i="10"/>
  <c r="S215" i="10" s="1"/>
  <c r="O214" i="10"/>
  <c r="S214" i="10" s="1"/>
  <c r="O213" i="10"/>
  <c r="S213" i="10" s="1"/>
  <c r="O212" i="10"/>
  <c r="S212" i="10" s="1"/>
  <c r="O211" i="10"/>
  <c r="S211" i="10" s="1"/>
  <c r="O210" i="10"/>
  <c r="S210" i="10" s="1"/>
  <c r="O209" i="10"/>
  <c r="S209" i="10" s="1"/>
  <c r="O208" i="10"/>
  <c r="S208" i="10" s="1"/>
  <c r="O207" i="10"/>
  <c r="S207" i="10" s="1"/>
  <c r="O206" i="10"/>
  <c r="S206" i="10" s="1"/>
  <c r="O205" i="10"/>
  <c r="S205" i="10" s="1"/>
  <c r="O204" i="10"/>
  <c r="S204" i="10" s="1"/>
  <c r="O203" i="10"/>
  <c r="S203" i="10" s="1"/>
  <c r="O202" i="10"/>
  <c r="S202" i="10" s="1"/>
  <c r="O201" i="10"/>
  <c r="S201" i="10" s="1"/>
  <c r="O200" i="10"/>
  <c r="S200" i="10" s="1"/>
  <c r="S199" i="10"/>
  <c r="O199" i="10"/>
  <c r="O198" i="10"/>
  <c r="S198" i="10" s="1"/>
  <c r="O197" i="10"/>
  <c r="S197" i="10" s="1"/>
  <c r="O196" i="10"/>
  <c r="S196" i="10" s="1"/>
  <c r="O195" i="10"/>
  <c r="S195" i="10" s="1"/>
  <c r="O194" i="10"/>
  <c r="S194" i="10" s="1"/>
  <c r="O193" i="10"/>
  <c r="S193" i="10" s="1"/>
  <c r="O192" i="10"/>
  <c r="S192" i="10" s="1"/>
  <c r="O191" i="10"/>
  <c r="S191" i="10" s="1"/>
  <c r="O190" i="10"/>
  <c r="S190" i="10" s="1"/>
  <c r="O189" i="10"/>
  <c r="S189" i="10" s="1"/>
  <c r="O188" i="10"/>
  <c r="S188" i="10" s="1"/>
  <c r="O187" i="10"/>
  <c r="S187" i="10" s="1"/>
  <c r="S186" i="10"/>
  <c r="O186" i="10"/>
  <c r="O185" i="10"/>
  <c r="S185" i="10" s="1"/>
  <c r="O184" i="10"/>
  <c r="S184" i="10" s="1"/>
  <c r="O183" i="10"/>
  <c r="S183" i="10" s="1"/>
  <c r="O182" i="10"/>
  <c r="S182" i="10" s="1"/>
  <c r="O181" i="10"/>
  <c r="S181" i="10" s="1"/>
  <c r="O180" i="10"/>
  <c r="S180" i="10" s="1"/>
  <c r="O179" i="10"/>
  <c r="S179" i="10" s="1"/>
  <c r="O178" i="10"/>
  <c r="S178" i="10" s="1"/>
  <c r="O177" i="10"/>
  <c r="S177" i="10" s="1"/>
  <c r="O176" i="10"/>
  <c r="S176" i="10" s="1"/>
  <c r="O175" i="10"/>
  <c r="S175" i="10" s="1"/>
  <c r="O174" i="10"/>
  <c r="S174" i="10" s="1"/>
  <c r="O173" i="10"/>
  <c r="S173" i="10" s="1"/>
  <c r="O172" i="10"/>
  <c r="S172" i="10" s="1"/>
  <c r="O171" i="10"/>
  <c r="S171" i="10" s="1"/>
  <c r="O170" i="10"/>
  <c r="S170" i="10" s="1"/>
  <c r="O169" i="10"/>
  <c r="S169" i="10" s="1"/>
  <c r="O168" i="10"/>
  <c r="S168" i="10" s="1"/>
  <c r="O167" i="10"/>
  <c r="S167" i="10" s="1"/>
  <c r="O166" i="10"/>
  <c r="S166" i="10" s="1"/>
  <c r="O165" i="10"/>
  <c r="S165" i="10" s="1"/>
  <c r="O164" i="10"/>
  <c r="S164" i="10" s="1"/>
  <c r="O163" i="10"/>
  <c r="S163" i="10" s="1"/>
  <c r="O162" i="10"/>
  <c r="S162" i="10" s="1"/>
  <c r="O161" i="10"/>
  <c r="S161" i="10" s="1"/>
  <c r="O160" i="10"/>
  <c r="S160" i="10" s="1"/>
  <c r="O159" i="10"/>
  <c r="S159" i="10" s="1"/>
  <c r="O158" i="10"/>
  <c r="S158" i="10" s="1"/>
  <c r="O157" i="10"/>
  <c r="S157" i="10" s="1"/>
  <c r="O156" i="10"/>
  <c r="S156" i="10" s="1"/>
  <c r="O155" i="10"/>
  <c r="S155" i="10" s="1"/>
  <c r="O154" i="10"/>
  <c r="S154" i="10" s="1"/>
  <c r="O153" i="10"/>
  <c r="S153" i="10" s="1"/>
  <c r="O152" i="10"/>
  <c r="S152" i="10" s="1"/>
  <c r="O151" i="10"/>
  <c r="S151" i="10" s="1"/>
  <c r="O150" i="10"/>
  <c r="S150" i="10" s="1"/>
  <c r="O149" i="10"/>
  <c r="S149" i="10" s="1"/>
  <c r="O148" i="10"/>
  <c r="S148" i="10" s="1"/>
  <c r="O147" i="10"/>
  <c r="S147" i="10" s="1"/>
  <c r="O146" i="10"/>
  <c r="S146" i="10" s="1"/>
  <c r="O145" i="10"/>
  <c r="S145" i="10" s="1"/>
  <c r="O144" i="10"/>
  <c r="S144" i="10" s="1"/>
  <c r="O143" i="10"/>
  <c r="S143" i="10" s="1"/>
  <c r="O142" i="10"/>
  <c r="S142" i="10" s="1"/>
  <c r="O141" i="10"/>
  <c r="S141" i="10" s="1"/>
  <c r="S140" i="10"/>
  <c r="O140" i="10"/>
  <c r="O139" i="10"/>
  <c r="S139" i="10" s="1"/>
  <c r="O138" i="10"/>
  <c r="S138" i="10" s="1"/>
  <c r="O137" i="10"/>
  <c r="S137" i="10" s="1"/>
  <c r="O136" i="10"/>
  <c r="S136" i="10" s="1"/>
  <c r="O135" i="10"/>
  <c r="S135" i="10" s="1"/>
  <c r="O134" i="10"/>
  <c r="S134" i="10" s="1"/>
  <c r="O133" i="10"/>
  <c r="S133" i="10" s="1"/>
  <c r="O132" i="10"/>
  <c r="S132" i="10" s="1"/>
  <c r="O131" i="10"/>
  <c r="S131" i="10" s="1"/>
  <c r="O130" i="10"/>
  <c r="S130" i="10" s="1"/>
  <c r="O129" i="10"/>
  <c r="S129" i="10" s="1"/>
  <c r="S128" i="10"/>
  <c r="O128" i="10"/>
  <c r="O127" i="10"/>
  <c r="S127" i="10" s="1"/>
  <c r="O126" i="10"/>
  <c r="S126" i="10" s="1"/>
  <c r="O125" i="10"/>
  <c r="S125" i="10" s="1"/>
  <c r="O124" i="10"/>
  <c r="S124" i="10" s="1"/>
  <c r="O123" i="10"/>
  <c r="S123" i="10" s="1"/>
  <c r="O122" i="10"/>
  <c r="S122" i="10" s="1"/>
  <c r="O121" i="10"/>
  <c r="S121" i="10" s="1"/>
  <c r="O120" i="10"/>
  <c r="S120" i="10" s="1"/>
  <c r="O119" i="10"/>
  <c r="S119" i="10" s="1"/>
  <c r="O118" i="10"/>
  <c r="S118" i="10" s="1"/>
  <c r="O117" i="10"/>
  <c r="S117" i="10" s="1"/>
  <c r="O116" i="10"/>
  <c r="S116" i="10" s="1"/>
  <c r="O115" i="10"/>
  <c r="S115" i="10" s="1"/>
  <c r="O114" i="10"/>
  <c r="S114" i="10" s="1"/>
  <c r="O113" i="10"/>
  <c r="S113" i="10" s="1"/>
  <c r="O112" i="10"/>
  <c r="S112" i="10" s="1"/>
  <c r="O111" i="10"/>
  <c r="S111" i="10" s="1"/>
  <c r="O110" i="10"/>
  <c r="S110" i="10" s="1"/>
  <c r="O109" i="10"/>
  <c r="S109" i="10" s="1"/>
  <c r="O108" i="10"/>
  <c r="S108" i="10" s="1"/>
  <c r="P107" i="10"/>
  <c r="O107" i="10"/>
  <c r="O106" i="10"/>
  <c r="S106" i="10" s="1"/>
  <c r="O105" i="10"/>
  <c r="S105" i="10" s="1"/>
  <c r="O104" i="10"/>
  <c r="S104" i="10" s="1"/>
  <c r="O103" i="10"/>
  <c r="S103" i="10" s="1"/>
  <c r="O102" i="10"/>
  <c r="S102" i="10" s="1"/>
  <c r="O101" i="10"/>
  <c r="S101" i="10" s="1"/>
  <c r="O100" i="10"/>
  <c r="S100" i="10" s="1"/>
  <c r="O99" i="10"/>
  <c r="S99" i="10" s="1"/>
  <c r="O98" i="10"/>
  <c r="S98" i="10" s="1"/>
  <c r="O97" i="10"/>
  <c r="S97" i="10" s="1"/>
  <c r="O96" i="10"/>
  <c r="S96" i="10" s="1"/>
  <c r="S95" i="10"/>
  <c r="O95" i="10"/>
  <c r="O94" i="10"/>
  <c r="S94" i="10" s="1"/>
  <c r="O93" i="10"/>
  <c r="S93" i="10" s="1"/>
  <c r="O92" i="10"/>
  <c r="S92" i="10" s="1"/>
  <c r="O91" i="10"/>
  <c r="S91" i="10" s="1"/>
  <c r="O90" i="10"/>
  <c r="S90" i="10" s="1"/>
  <c r="O89" i="10"/>
  <c r="S89" i="10" s="1"/>
  <c r="O88" i="10"/>
  <c r="S88" i="10" s="1"/>
  <c r="O87" i="10"/>
  <c r="S87" i="10" s="1"/>
  <c r="O86" i="10"/>
  <c r="S86" i="10" s="1"/>
  <c r="O85" i="10"/>
  <c r="S85" i="10" s="1"/>
  <c r="O84" i="10"/>
  <c r="S84" i="10" s="1"/>
  <c r="O83" i="10"/>
  <c r="S83" i="10" s="1"/>
  <c r="O82" i="10"/>
  <c r="S82" i="10" s="1"/>
  <c r="S81" i="10"/>
  <c r="O81" i="10"/>
  <c r="O80" i="10"/>
  <c r="S80" i="10" s="1"/>
  <c r="O79" i="10"/>
  <c r="S79" i="10" s="1"/>
  <c r="O78" i="10"/>
  <c r="S78" i="10" s="1"/>
  <c r="O77" i="10"/>
  <c r="S77" i="10" s="1"/>
  <c r="O76" i="10"/>
  <c r="S76" i="10" s="1"/>
  <c r="O75" i="10"/>
  <c r="S75" i="10" s="1"/>
  <c r="O74" i="10"/>
  <c r="S74" i="10" s="1"/>
  <c r="O73" i="10"/>
  <c r="S73" i="10" s="1"/>
  <c r="O72" i="10"/>
  <c r="S72" i="10" s="1"/>
  <c r="O71" i="10"/>
  <c r="S71" i="10" s="1"/>
  <c r="O70" i="10"/>
  <c r="O69" i="10"/>
  <c r="S69" i="10" s="1"/>
  <c r="O68" i="10"/>
  <c r="S68" i="10" s="1"/>
  <c r="O67" i="10"/>
  <c r="S67" i="10" s="1"/>
  <c r="O66" i="10"/>
  <c r="S66" i="10" s="1"/>
  <c r="O65" i="10"/>
  <c r="S65" i="10" s="1"/>
  <c r="O64" i="10"/>
  <c r="S64" i="10" s="1"/>
  <c r="O63" i="10"/>
  <c r="S63" i="10" s="1"/>
  <c r="O62" i="10"/>
  <c r="S62" i="10" s="1"/>
  <c r="O61" i="10"/>
  <c r="S61" i="10" s="1"/>
  <c r="O60" i="10"/>
  <c r="S60" i="10" s="1"/>
  <c r="O59" i="10"/>
  <c r="S59" i="10" s="1"/>
  <c r="O58" i="10"/>
  <c r="S58" i="10" s="1"/>
  <c r="O57" i="10"/>
  <c r="S57" i="10" s="1"/>
  <c r="O56" i="10"/>
  <c r="S56" i="10" s="1"/>
  <c r="AD55" i="10"/>
  <c r="Y55" i="10"/>
  <c r="X55" i="10"/>
  <c r="O55" i="10"/>
  <c r="S55" i="10" s="1"/>
  <c r="AD54" i="10"/>
  <c r="Y54" i="10"/>
  <c r="X54" i="10"/>
  <c r="O54" i="10"/>
  <c r="S54" i="10" s="1"/>
  <c r="AD53" i="10"/>
  <c r="Y53" i="10"/>
  <c r="X53" i="10"/>
  <c r="O53" i="10"/>
  <c r="S53" i="10" s="1"/>
  <c r="AD52" i="10"/>
  <c r="Y52" i="10"/>
  <c r="X52" i="10"/>
  <c r="O52" i="10"/>
  <c r="S52" i="10" s="1"/>
  <c r="AD51" i="10"/>
  <c r="Y51" i="10"/>
  <c r="X51" i="10"/>
  <c r="O51" i="10"/>
  <c r="S51" i="10" s="1"/>
  <c r="AD50" i="10"/>
  <c r="Y50" i="10"/>
  <c r="X50" i="10"/>
  <c r="O50" i="10"/>
  <c r="S50" i="10" s="1"/>
  <c r="AD49" i="10"/>
  <c r="Y49" i="10"/>
  <c r="X49" i="10"/>
  <c r="O49" i="10"/>
  <c r="S49" i="10" s="1"/>
  <c r="AD48" i="10"/>
  <c r="Y48" i="10"/>
  <c r="X48" i="10"/>
  <c r="O48" i="10"/>
  <c r="S48" i="10" s="1"/>
  <c r="AD47" i="10"/>
  <c r="Y47" i="10"/>
  <c r="X47" i="10"/>
  <c r="O47" i="10"/>
  <c r="S47" i="10" s="1"/>
  <c r="AD46" i="10"/>
  <c r="Y46" i="10"/>
  <c r="X46" i="10"/>
  <c r="O46" i="10"/>
  <c r="S46" i="10" s="1"/>
  <c r="AD45" i="10"/>
  <c r="Y45" i="10"/>
  <c r="X45" i="10"/>
  <c r="O45" i="10"/>
  <c r="S45" i="10" s="1"/>
  <c r="AD44" i="10"/>
  <c r="Y44" i="10"/>
  <c r="X44" i="10"/>
  <c r="O44" i="10"/>
  <c r="S44" i="10" s="1"/>
  <c r="AD43" i="10"/>
  <c r="Y43" i="10"/>
  <c r="X43" i="10"/>
  <c r="O43" i="10"/>
  <c r="S43" i="10" s="1"/>
  <c r="AD42" i="10"/>
  <c r="Y42" i="10"/>
  <c r="X42" i="10"/>
  <c r="O42" i="10"/>
  <c r="S42" i="10" s="1"/>
  <c r="AD41" i="10"/>
  <c r="Y41" i="10"/>
  <c r="X41" i="10"/>
  <c r="O41" i="10"/>
  <c r="S41" i="10" s="1"/>
  <c r="AD40" i="10"/>
  <c r="Y40" i="10"/>
  <c r="X40" i="10"/>
  <c r="O40" i="10"/>
  <c r="S40" i="10" s="1"/>
  <c r="AD39" i="10"/>
  <c r="Y39" i="10"/>
  <c r="X39" i="10"/>
  <c r="O39" i="10"/>
  <c r="S39" i="10" s="1"/>
  <c r="AD38" i="10"/>
  <c r="Y38" i="10"/>
  <c r="X38" i="10"/>
  <c r="O38" i="10"/>
  <c r="S38" i="10" s="1"/>
  <c r="AD37" i="10"/>
  <c r="Y37" i="10"/>
  <c r="X37" i="10"/>
  <c r="O37" i="10"/>
  <c r="S37" i="10" s="1"/>
  <c r="AD36" i="10"/>
  <c r="Y36" i="10"/>
  <c r="X36" i="10"/>
  <c r="O36" i="10"/>
  <c r="S36" i="10" s="1"/>
  <c r="AD35" i="10"/>
  <c r="Y35" i="10"/>
  <c r="X35" i="10"/>
  <c r="O35" i="10"/>
  <c r="S35" i="10" s="1"/>
  <c r="AD34" i="10"/>
  <c r="Y34" i="10"/>
  <c r="X34" i="10"/>
  <c r="O34" i="10"/>
  <c r="S34" i="10" s="1"/>
  <c r="AD33" i="10"/>
  <c r="Y33" i="10"/>
  <c r="X33" i="10"/>
  <c r="O33" i="10"/>
  <c r="S33" i="10" s="1"/>
  <c r="AD32" i="10"/>
  <c r="Y32" i="10"/>
  <c r="X32" i="10"/>
  <c r="O32" i="10"/>
  <c r="S32" i="10" s="1"/>
  <c r="AD31" i="10"/>
  <c r="Y31" i="10"/>
  <c r="X31" i="10"/>
  <c r="O31" i="10"/>
  <c r="S31" i="10" s="1"/>
  <c r="AD30" i="10"/>
  <c r="Y30" i="10"/>
  <c r="X30" i="10"/>
  <c r="O30" i="10"/>
  <c r="S30" i="10" s="1"/>
  <c r="AD29" i="10"/>
  <c r="Y29" i="10"/>
  <c r="X29" i="10"/>
  <c r="O29" i="10"/>
  <c r="S29" i="10" s="1"/>
  <c r="AD28" i="10"/>
  <c r="Y28" i="10"/>
  <c r="X28" i="10"/>
  <c r="O28" i="10"/>
  <c r="S28" i="10" s="1"/>
  <c r="AD27" i="10"/>
  <c r="Y27" i="10"/>
  <c r="X27" i="10"/>
  <c r="O27" i="10"/>
  <c r="S27" i="10" s="1"/>
  <c r="AD26" i="10"/>
  <c r="Y26" i="10"/>
  <c r="X26" i="10"/>
  <c r="O26" i="10"/>
  <c r="S26" i="10" s="1"/>
  <c r="AD25" i="10"/>
  <c r="Y25" i="10"/>
  <c r="X25" i="10"/>
  <c r="O25" i="10"/>
  <c r="S25" i="10" s="1"/>
  <c r="AD24" i="10"/>
  <c r="Y24" i="10"/>
  <c r="X24" i="10"/>
  <c r="O24" i="10"/>
  <c r="S24" i="10" s="1"/>
  <c r="AD23" i="10"/>
  <c r="Y23" i="10"/>
  <c r="X23" i="10"/>
  <c r="O23" i="10"/>
  <c r="S23" i="10" s="1"/>
  <c r="AD22" i="10"/>
  <c r="Y22" i="10"/>
  <c r="X22" i="10"/>
  <c r="O22" i="10"/>
  <c r="S22" i="10" s="1"/>
  <c r="AD21" i="10"/>
  <c r="Y21" i="10"/>
  <c r="X21" i="10"/>
  <c r="O21" i="10"/>
  <c r="S21" i="10" s="1"/>
  <c r="AD20" i="10"/>
  <c r="Y20" i="10"/>
  <c r="X20" i="10"/>
  <c r="O20" i="10"/>
  <c r="S20" i="10" s="1"/>
  <c r="AD19" i="10"/>
  <c r="Y19" i="10"/>
  <c r="X19" i="10"/>
  <c r="O19" i="10"/>
  <c r="S19" i="10" s="1"/>
  <c r="AD18" i="10"/>
  <c r="Y18" i="10"/>
  <c r="X18" i="10"/>
  <c r="S18" i="10"/>
  <c r="O18" i="10"/>
  <c r="AD17" i="10"/>
  <c r="Y17" i="10"/>
  <c r="X17" i="10"/>
  <c r="O17" i="10"/>
  <c r="S17" i="10" s="1"/>
  <c r="AD16" i="10"/>
  <c r="Y16" i="10"/>
  <c r="X16" i="10"/>
  <c r="O16" i="10"/>
  <c r="S16" i="10" s="1"/>
  <c r="AN15" i="10"/>
  <c r="AI15" i="10"/>
  <c r="AH15" i="10"/>
  <c r="AD15" i="10"/>
  <c r="Y15" i="10"/>
  <c r="X15" i="10"/>
  <c r="O15" i="10"/>
  <c r="S15" i="10" s="1"/>
  <c r="AN14" i="10"/>
  <c r="AI14" i="10"/>
  <c r="AH14" i="10"/>
  <c r="AD14" i="10"/>
  <c r="Y14" i="10"/>
  <c r="X14" i="10"/>
  <c r="O14" i="10"/>
  <c r="S14" i="10" s="1"/>
  <c r="AN13" i="10"/>
  <c r="AI13" i="10"/>
  <c r="AH13" i="10"/>
  <c r="AD13" i="10"/>
  <c r="Y13" i="10"/>
  <c r="X13" i="10"/>
  <c r="O13" i="10"/>
  <c r="S13" i="10" s="1"/>
  <c r="AN12" i="10"/>
  <c r="AI12" i="10"/>
  <c r="AH12" i="10"/>
  <c r="AD12" i="10"/>
  <c r="Y12" i="10"/>
  <c r="X12" i="10"/>
  <c r="O12" i="10"/>
  <c r="S12" i="10" s="1"/>
  <c r="AN11" i="10"/>
  <c r="AI11" i="10"/>
  <c r="AH11" i="10"/>
  <c r="AD11" i="10"/>
  <c r="Y11" i="10"/>
  <c r="X11" i="10"/>
  <c r="O11" i="10"/>
  <c r="S11" i="10" s="1"/>
  <c r="AN10" i="10"/>
  <c r="AI10" i="10"/>
  <c r="AH10" i="10"/>
  <c r="AD10" i="10"/>
  <c r="Y10" i="10"/>
  <c r="X10" i="10"/>
  <c r="O10" i="10"/>
  <c r="S10" i="10" s="1"/>
  <c r="AN9" i="10"/>
  <c r="AI9" i="10"/>
  <c r="AH9" i="10"/>
  <c r="AD9" i="10"/>
  <c r="Y9" i="10"/>
  <c r="X9" i="10"/>
  <c r="O9" i="10"/>
  <c r="S9" i="10" s="1"/>
  <c r="AN8" i="10"/>
  <c r="AI8" i="10"/>
  <c r="AH8" i="10"/>
  <c r="AD8" i="10"/>
  <c r="Y8" i="10"/>
  <c r="X8" i="10"/>
  <c r="O8" i="10"/>
  <c r="S8" i="10" s="1"/>
  <c r="AN7" i="10"/>
  <c r="AI7" i="10"/>
  <c r="AH7" i="10"/>
  <c r="AD7" i="10"/>
  <c r="Y7" i="10"/>
  <c r="X7" i="10"/>
  <c r="O7" i="10"/>
  <c r="S7" i="10" s="1"/>
  <c r="AN6" i="10"/>
  <c r="AI6" i="10"/>
  <c r="AH6" i="10"/>
  <c r="AD6" i="10"/>
  <c r="Y6" i="10"/>
  <c r="X6" i="10"/>
  <c r="V6" i="10"/>
  <c r="O6" i="10"/>
  <c r="AN5" i="10"/>
  <c r="AI5" i="10"/>
  <c r="AH5" i="10"/>
  <c r="AD5" i="10"/>
  <c r="Y5" i="10"/>
  <c r="X5" i="10"/>
  <c r="V5" i="10"/>
  <c r="O5" i="10"/>
  <c r="S5" i="10" s="1"/>
  <c r="AN4" i="10"/>
  <c r="AI4" i="10"/>
  <c r="AH4" i="10"/>
  <c r="AD4" i="10"/>
  <c r="Y4" i="10"/>
  <c r="X4" i="10"/>
  <c r="V4" i="10"/>
  <c r="O4" i="10"/>
  <c r="S4" i="10" s="1"/>
  <c r="V3" i="10"/>
  <c r="O3" i="10"/>
  <c r="S3" i="10" s="1"/>
  <c r="O250" i="7"/>
  <c r="S250" i="7" s="1"/>
  <c r="O249" i="7"/>
  <c r="S249" i="7" s="1"/>
  <c r="O248" i="7"/>
  <c r="S248" i="7" s="1"/>
  <c r="O247" i="7"/>
  <c r="S247" i="7" s="1"/>
  <c r="O246" i="7"/>
  <c r="S246" i="7" s="1"/>
  <c r="O245" i="7"/>
  <c r="S245" i="7" s="1"/>
  <c r="O244" i="7"/>
  <c r="S244" i="7" s="1"/>
  <c r="O243" i="7"/>
  <c r="S243" i="7" s="1"/>
  <c r="O242" i="7"/>
  <c r="S242" i="7" s="1"/>
  <c r="O241" i="7"/>
  <c r="S241" i="7" s="1"/>
  <c r="O240" i="7"/>
  <c r="S240" i="7" s="1"/>
  <c r="O239" i="7"/>
  <c r="S239" i="7" s="1"/>
  <c r="O238" i="7"/>
  <c r="S238" i="7" s="1"/>
  <c r="O237" i="7"/>
  <c r="S237" i="7" s="1"/>
  <c r="O236" i="7"/>
  <c r="S236" i="7" s="1"/>
  <c r="O235" i="7"/>
  <c r="S235" i="7" s="1"/>
  <c r="O234" i="7"/>
  <c r="S234" i="7" s="1"/>
  <c r="O233" i="7"/>
  <c r="S233" i="7" s="1"/>
  <c r="O232" i="7"/>
  <c r="S232" i="7" s="1"/>
  <c r="O231" i="7"/>
  <c r="S231" i="7" s="1"/>
  <c r="O230" i="7"/>
  <c r="S230" i="7" s="1"/>
  <c r="O229" i="7"/>
  <c r="S229" i="7" s="1"/>
  <c r="O228" i="7"/>
  <c r="S228" i="7" s="1"/>
  <c r="O227" i="7"/>
  <c r="S227" i="7" s="1"/>
  <c r="O226" i="7"/>
  <c r="S226" i="7" s="1"/>
  <c r="S225" i="7"/>
  <c r="O225" i="7"/>
  <c r="O224" i="7"/>
  <c r="S224" i="7" s="1"/>
  <c r="O223" i="7"/>
  <c r="S223" i="7" s="1"/>
  <c r="O222" i="7"/>
  <c r="S222" i="7" s="1"/>
  <c r="O221" i="7"/>
  <c r="S221" i="7" s="1"/>
  <c r="O220" i="7"/>
  <c r="S220" i="7" s="1"/>
  <c r="O219" i="7"/>
  <c r="S219" i="7" s="1"/>
  <c r="O218" i="7"/>
  <c r="S218" i="7" s="1"/>
  <c r="O217" i="7"/>
  <c r="S217" i="7" s="1"/>
  <c r="O216" i="7"/>
  <c r="S216" i="7" s="1"/>
  <c r="O215" i="7"/>
  <c r="S215" i="7" s="1"/>
  <c r="O214" i="7"/>
  <c r="S214" i="7" s="1"/>
  <c r="O213" i="7"/>
  <c r="S213" i="7" s="1"/>
  <c r="O212" i="7"/>
  <c r="S212" i="7" s="1"/>
  <c r="O211" i="7"/>
  <c r="S211" i="7" s="1"/>
  <c r="O210" i="7"/>
  <c r="S210" i="7" s="1"/>
  <c r="O209" i="7"/>
  <c r="S209" i="7" s="1"/>
  <c r="O208" i="7"/>
  <c r="S208" i="7" s="1"/>
  <c r="O207" i="7"/>
  <c r="S207" i="7" s="1"/>
  <c r="O206" i="7"/>
  <c r="S206" i="7" s="1"/>
  <c r="O205" i="7"/>
  <c r="S205" i="7" s="1"/>
  <c r="O204" i="7"/>
  <c r="S204" i="7" s="1"/>
  <c r="O203" i="7"/>
  <c r="S203" i="7" s="1"/>
  <c r="O202" i="7"/>
  <c r="S202" i="7" s="1"/>
  <c r="S201" i="7"/>
  <c r="O201" i="7"/>
  <c r="O200" i="7"/>
  <c r="S200" i="7" s="1"/>
  <c r="O199" i="7"/>
  <c r="S199" i="7" s="1"/>
  <c r="O198" i="7"/>
  <c r="S198" i="7" s="1"/>
  <c r="O197" i="7"/>
  <c r="S197" i="7" s="1"/>
  <c r="O196" i="7"/>
  <c r="S196" i="7" s="1"/>
  <c r="S195" i="7"/>
  <c r="O195" i="7"/>
  <c r="O194" i="7"/>
  <c r="S194" i="7" s="1"/>
  <c r="O193" i="7"/>
  <c r="S193" i="7" s="1"/>
  <c r="O192" i="7"/>
  <c r="S192" i="7" s="1"/>
  <c r="O191" i="7"/>
  <c r="S191" i="7" s="1"/>
  <c r="O190" i="7"/>
  <c r="S190" i="7" s="1"/>
  <c r="O189" i="7"/>
  <c r="S189" i="7" s="1"/>
  <c r="O188" i="7"/>
  <c r="S188" i="7" s="1"/>
  <c r="O187" i="7"/>
  <c r="S187" i="7" s="1"/>
  <c r="S186" i="7"/>
  <c r="O186" i="7"/>
  <c r="O185" i="7"/>
  <c r="S185" i="7" s="1"/>
  <c r="O184" i="7"/>
  <c r="S184" i="7" s="1"/>
  <c r="O183" i="7"/>
  <c r="S183" i="7" s="1"/>
  <c r="O182" i="7"/>
  <c r="S182" i="7" s="1"/>
  <c r="O181" i="7"/>
  <c r="S181" i="7" s="1"/>
  <c r="O180" i="7"/>
  <c r="S180" i="7" s="1"/>
  <c r="O179" i="7"/>
  <c r="S179" i="7" s="1"/>
  <c r="O178" i="7"/>
  <c r="S178" i="7" s="1"/>
  <c r="O177" i="7"/>
  <c r="S177" i="7" s="1"/>
  <c r="S176" i="7"/>
  <c r="O176" i="7"/>
  <c r="O175" i="7"/>
  <c r="S175" i="7" s="1"/>
  <c r="O174" i="7"/>
  <c r="S174" i="7" s="1"/>
  <c r="O173" i="7"/>
  <c r="S173" i="7" s="1"/>
  <c r="O172" i="7"/>
  <c r="S172" i="7" s="1"/>
  <c r="S171" i="7"/>
  <c r="O171" i="7"/>
  <c r="O170" i="7"/>
  <c r="S170" i="7" s="1"/>
  <c r="O169" i="7"/>
  <c r="S169" i="7" s="1"/>
  <c r="O168" i="7"/>
  <c r="S168" i="7" s="1"/>
  <c r="O167" i="7"/>
  <c r="S167" i="7" s="1"/>
  <c r="O166" i="7"/>
  <c r="S166" i="7" s="1"/>
  <c r="O165" i="7"/>
  <c r="S165" i="7" s="1"/>
  <c r="O164" i="7"/>
  <c r="S164" i="7" s="1"/>
  <c r="O163" i="7"/>
  <c r="S163" i="7" s="1"/>
  <c r="O162" i="7"/>
  <c r="S162" i="7" s="1"/>
  <c r="S161" i="7"/>
  <c r="O161" i="7"/>
  <c r="O160" i="7"/>
  <c r="S160" i="7" s="1"/>
  <c r="O159" i="7"/>
  <c r="S159" i="7" s="1"/>
  <c r="O158" i="7"/>
  <c r="S158" i="7" s="1"/>
  <c r="O157" i="7"/>
  <c r="S157" i="7" s="1"/>
  <c r="O156" i="7"/>
  <c r="S156" i="7" s="1"/>
  <c r="O155" i="7"/>
  <c r="S155" i="7" s="1"/>
  <c r="O154" i="7"/>
  <c r="S154" i="7" s="1"/>
  <c r="O153" i="7"/>
  <c r="S153" i="7" s="1"/>
  <c r="O152" i="7"/>
  <c r="S152" i="7" s="1"/>
  <c r="O151" i="7"/>
  <c r="S151" i="7" s="1"/>
  <c r="O150" i="7"/>
  <c r="S150" i="7" s="1"/>
  <c r="O149" i="7"/>
  <c r="S149" i="7" s="1"/>
  <c r="O148" i="7"/>
  <c r="S148" i="7" s="1"/>
  <c r="O147" i="7"/>
  <c r="S147" i="7" s="1"/>
  <c r="O146" i="7"/>
  <c r="S146" i="7" s="1"/>
  <c r="O145" i="7"/>
  <c r="S145" i="7" s="1"/>
  <c r="S144" i="7"/>
  <c r="O144" i="7"/>
  <c r="O143" i="7"/>
  <c r="S143" i="7" s="1"/>
  <c r="O142" i="7"/>
  <c r="S142" i="7" s="1"/>
  <c r="O141" i="7"/>
  <c r="S141" i="7" s="1"/>
  <c r="O140" i="7"/>
  <c r="S140" i="7" s="1"/>
  <c r="O139" i="7"/>
  <c r="S139" i="7" s="1"/>
  <c r="O138" i="7"/>
  <c r="S138" i="7" s="1"/>
  <c r="O137" i="7"/>
  <c r="S137" i="7" s="1"/>
  <c r="O136" i="7"/>
  <c r="S136" i="7" s="1"/>
  <c r="O135" i="7"/>
  <c r="S135" i="7" s="1"/>
  <c r="O134" i="7"/>
  <c r="S134" i="7" s="1"/>
  <c r="O133" i="7"/>
  <c r="S133" i="7" s="1"/>
  <c r="O132" i="7"/>
  <c r="S132" i="7" s="1"/>
  <c r="O131" i="7"/>
  <c r="S131" i="7" s="1"/>
  <c r="O130" i="7"/>
  <c r="S130" i="7" s="1"/>
  <c r="O129" i="7"/>
  <c r="S129" i="7" s="1"/>
  <c r="O128" i="7"/>
  <c r="S128" i="7" s="1"/>
  <c r="O127" i="7"/>
  <c r="S127" i="7" s="1"/>
  <c r="O126" i="7"/>
  <c r="S126" i="7" s="1"/>
  <c r="O125" i="7"/>
  <c r="S125" i="7" s="1"/>
  <c r="O124" i="7"/>
  <c r="S124" i="7" s="1"/>
  <c r="O123" i="7"/>
  <c r="S123" i="7" s="1"/>
  <c r="O122" i="7"/>
  <c r="S122" i="7" s="1"/>
  <c r="O121" i="7"/>
  <c r="S121" i="7" s="1"/>
  <c r="O120" i="7"/>
  <c r="S120" i="7" s="1"/>
  <c r="O119" i="7"/>
  <c r="S119" i="7" s="1"/>
  <c r="O118" i="7"/>
  <c r="S118" i="7" s="1"/>
  <c r="O117" i="7"/>
  <c r="S117" i="7" s="1"/>
  <c r="O116" i="7"/>
  <c r="S116" i="7" s="1"/>
  <c r="O115" i="7"/>
  <c r="S115" i="7" s="1"/>
  <c r="O114" i="7"/>
  <c r="S114" i="7" s="1"/>
  <c r="O113" i="7"/>
  <c r="S113" i="7" s="1"/>
  <c r="O112" i="7"/>
  <c r="S112" i="7" s="1"/>
  <c r="O111" i="7"/>
  <c r="S111" i="7" s="1"/>
  <c r="O110" i="7"/>
  <c r="S110" i="7" s="1"/>
  <c r="O109" i="7"/>
  <c r="S109" i="7" s="1"/>
  <c r="O108" i="7"/>
  <c r="S108" i="7" s="1"/>
  <c r="P107" i="7"/>
  <c r="O107" i="7"/>
  <c r="S107" i="7" s="1"/>
  <c r="O106" i="7"/>
  <c r="S106" i="7" s="1"/>
  <c r="S105" i="7"/>
  <c r="O105" i="7"/>
  <c r="O104" i="7"/>
  <c r="S104" i="7" s="1"/>
  <c r="O103" i="7"/>
  <c r="S103" i="7" s="1"/>
  <c r="O102" i="7"/>
  <c r="S102" i="7" s="1"/>
  <c r="O101" i="7"/>
  <c r="S101" i="7" s="1"/>
  <c r="O100" i="7"/>
  <c r="S100" i="7" s="1"/>
  <c r="O99" i="7"/>
  <c r="S99" i="7" s="1"/>
  <c r="O98" i="7"/>
  <c r="S98" i="7" s="1"/>
  <c r="O97" i="7"/>
  <c r="S97" i="7" s="1"/>
  <c r="O96" i="7"/>
  <c r="S96" i="7" s="1"/>
  <c r="O95" i="7"/>
  <c r="S95" i="7" s="1"/>
  <c r="S94" i="7"/>
  <c r="O94" i="7"/>
  <c r="O93" i="7"/>
  <c r="S93" i="7" s="1"/>
  <c r="O92" i="7"/>
  <c r="S92" i="7" s="1"/>
  <c r="O91" i="7"/>
  <c r="S91" i="7" s="1"/>
  <c r="O90" i="7"/>
  <c r="S90" i="7" s="1"/>
  <c r="O89" i="7"/>
  <c r="S89" i="7" s="1"/>
  <c r="O88" i="7"/>
  <c r="S88" i="7" s="1"/>
  <c r="O87" i="7"/>
  <c r="S87" i="7" s="1"/>
  <c r="O86" i="7"/>
  <c r="S86" i="7" s="1"/>
  <c r="O85" i="7"/>
  <c r="S85" i="7" s="1"/>
  <c r="O84" i="7"/>
  <c r="S84" i="7" s="1"/>
  <c r="O83" i="7"/>
  <c r="S83" i="7" s="1"/>
  <c r="O82" i="7"/>
  <c r="S82" i="7" s="1"/>
  <c r="O81" i="7"/>
  <c r="S81" i="7" s="1"/>
  <c r="O80" i="7"/>
  <c r="S80" i="7" s="1"/>
  <c r="O79" i="7"/>
  <c r="S79" i="7" s="1"/>
  <c r="O78" i="7"/>
  <c r="S78" i="7" s="1"/>
  <c r="O77" i="7"/>
  <c r="S77" i="7" s="1"/>
  <c r="O76" i="7"/>
  <c r="S76" i="7" s="1"/>
  <c r="O75" i="7"/>
  <c r="S75" i="7" s="1"/>
  <c r="O74" i="7"/>
  <c r="S74" i="7" s="1"/>
  <c r="O73" i="7"/>
  <c r="S73" i="7" s="1"/>
  <c r="O72" i="7"/>
  <c r="S72" i="7" s="1"/>
  <c r="O71" i="7"/>
  <c r="S71" i="7" s="1"/>
  <c r="O70" i="7"/>
  <c r="S69" i="7"/>
  <c r="O69" i="7"/>
  <c r="O68" i="7"/>
  <c r="S68" i="7" s="1"/>
  <c r="O67" i="7"/>
  <c r="S67" i="7" s="1"/>
  <c r="O66" i="7"/>
  <c r="S66" i="7" s="1"/>
  <c r="O65" i="7"/>
  <c r="S65" i="7" s="1"/>
  <c r="S64" i="7"/>
  <c r="O64" i="7"/>
  <c r="O63" i="7"/>
  <c r="S63" i="7" s="1"/>
  <c r="O62" i="7"/>
  <c r="S62" i="7" s="1"/>
  <c r="O61" i="7"/>
  <c r="S61" i="7" s="1"/>
  <c r="O60" i="7"/>
  <c r="S60" i="7" s="1"/>
  <c r="O59" i="7"/>
  <c r="S59" i="7" s="1"/>
  <c r="O58" i="7"/>
  <c r="S58" i="7" s="1"/>
  <c r="O57" i="7"/>
  <c r="S57" i="7" s="1"/>
  <c r="O56" i="7"/>
  <c r="S56" i="7" s="1"/>
  <c r="AD55" i="7"/>
  <c r="Y55" i="7"/>
  <c r="X55" i="7"/>
  <c r="S55" i="7"/>
  <c r="O55" i="7"/>
  <c r="AD54" i="7"/>
  <c r="Y54" i="7"/>
  <c r="X54" i="7"/>
  <c r="O54" i="7"/>
  <c r="S54" i="7" s="1"/>
  <c r="AD53" i="7"/>
  <c r="Y53" i="7"/>
  <c r="X53" i="7"/>
  <c r="O53" i="7"/>
  <c r="S53" i="7" s="1"/>
  <c r="AD52" i="7"/>
  <c r="Y52" i="7"/>
  <c r="X52" i="7"/>
  <c r="O52" i="7"/>
  <c r="S52" i="7" s="1"/>
  <c r="AD51" i="7"/>
  <c r="Y51" i="7"/>
  <c r="X51" i="7"/>
  <c r="O51" i="7"/>
  <c r="S51" i="7" s="1"/>
  <c r="AD50" i="7"/>
  <c r="Y50" i="7"/>
  <c r="X50" i="7"/>
  <c r="O50" i="7"/>
  <c r="S50" i="7" s="1"/>
  <c r="AD49" i="7"/>
  <c r="Y49" i="7"/>
  <c r="X49" i="7"/>
  <c r="O49" i="7"/>
  <c r="S49" i="7" s="1"/>
  <c r="AD48" i="7"/>
  <c r="Y48" i="7"/>
  <c r="X48" i="7"/>
  <c r="O48" i="7"/>
  <c r="S48" i="7" s="1"/>
  <c r="AD47" i="7"/>
  <c r="Y47" i="7"/>
  <c r="X47" i="7"/>
  <c r="O47" i="7"/>
  <c r="S47" i="7" s="1"/>
  <c r="AD46" i="7"/>
  <c r="Y46" i="7"/>
  <c r="X46" i="7"/>
  <c r="O46" i="7"/>
  <c r="S46" i="7" s="1"/>
  <c r="AD45" i="7"/>
  <c r="Y45" i="7"/>
  <c r="X45" i="7"/>
  <c r="O45" i="7"/>
  <c r="S45" i="7" s="1"/>
  <c r="AD44" i="7"/>
  <c r="Y44" i="7"/>
  <c r="X44" i="7"/>
  <c r="O44" i="7"/>
  <c r="S44" i="7" s="1"/>
  <c r="AD43" i="7"/>
  <c r="Y43" i="7"/>
  <c r="X43" i="7"/>
  <c r="O43" i="7"/>
  <c r="S43" i="7" s="1"/>
  <c r="AD42" i="7"/>
  <c r="Y42" i="7"/>
  <c r="X42" i="7"/>
  <c r="O42" i="7"/>
  <c r="S42" i="7" s="1"/>
  <c r="AD41" i="7"/>
  <c r="Y41" i="7"/>
  <c r="X41" i="7"/>
  <c r="O41" i="7"/>
  <c r="S41" i="7" s="1"/>
  <c r="AD40" i="7"/>
  <c r="Y40" i="7"/>
  <c r="X40" i="7"/>
  <c r="S40" i="7"/>
  <c r="O40" i="7"/>
  <c r="AD39" i="7"/>
  <c r="Y39" i="7"/>
  <c r="X39" i="7"/>
  <c r="O39" i="7"/>
  <c r="S39" i="7" s="1"/>
  <c r="AD38" i="7"/>
  <c r="Y38" i="7"/>
  <c r="X38" i="7"/>
  <c r="O38" i="7"/>
  <c r="S38" i="7" s="1"/>
  <c r="AD37" i="7"/>
  <c r="Y37" i="7"/>
  <c r="X37" i="7"/>
  <c r="O37" i="7"/>
  <c r="S37" i="7" s="1"/>
  <c r="AD36" i="7"/>
  <c r="Y36" i="7"/>
  <c r="X36" i="7"/>
  <c r="O36" i="7"/>
  <c r="S36" i="7" s="1"/>
  <c r="AD35" i="7"/>
  <c r="Y35" i="7"/>
  <c r="X35" i="7"/>
  <c r="O35" i="7"/>
  <c r="S35" i="7" s="1"/>
  <c r="AD34" i="7"/>
  <c r="Y34" i="7"/>
  <c r="X34" i="7"/>
  <c r="O34" i="7"/>
  <c r="S34" i="7" s="1"/>
  <c r="AD33" i="7"/>
  <c r="Y33" i="7"/>
  <c r="X33" i="7"/>
  <c r="S33" i="7"/>
  <c r="O33" i="7"/>
  <c r="AD32" i="7"/>
  <c r="Y32" i="7"/>
  <c r="X32" i="7"/>
  <c r="O32" i="7"/>
  <c r="S32" i="7" s="1"/>
  <c r="AD31" i="7"/>
  <c r="Y31" i="7"/>
  <c r="X31" i="7"/>
  <c r="O31" i="7"/>
  <c r="S31" i="7" s="1"/>
  <c r="AD30" i="7"/>
  <c r="Y30" i="7"/>
  <c r="X30" i="7"/>
  <c r="O30" i="7"/>
  <c r="S30" i="7" s="1"/>
  <c r="AD29" i="7"/>
  <c r="Y29" i="7"/>
  <c r="X29" i="7"/>
  <c r="O29" i="7"/>
  <c r="S29" i="7" s="1"/>
  <c r="AD28" i="7"/>
  <c r="Y28" i="7"/>
  <c r="X28" i="7"/>
  <c r="O28" i="7"/>
  <c r="S28" i="7" s="1"/>
  <c r="AD27" i="7"/>
  <c r="Y27" i="7"/>
  <c r="X27" i="7"/>
  <c r="O27" i="7"/>
  <c r="S27" i="7" s="1"/>
  <c r="AD26" i="7"/>
  <c r="Y26" i="7"/>
  <c r="X26" i="7"/>
  <c r="O26" i="7"/>
  <c r="S26" i="7" s="1"/>
  <c r="AD25" i="7"/>
  <c r="Y25" i="7"/>
  <c r="X25" i="7"/>
  <c r="O25" i="7"/>
  <c r="S25" i="7" s="1"/>
  <c r="AD24" i="7"/>
  <c r="Y24" i="7"/>
  <c r="X24" i="7"/>
  <c r="O24" i="7"/>
  <c r="S24" i="7" s="1"/>
  <c r="AD23" i="7"/>
  <c r="Y23" i="7"/>
  <c r="X23" i="7"/>
  <c r="O23" i="7"/>
  <c r="S23" i="7" s="1"/>
  <c r="AD22" i="7"/>
  <c r="Y22" i="7"/>
  <c r="X22" i="7"/>
  <c r="O22" i="7"/>
  <c r="S22" i="7" s="1"/>
  <c r="AD21" i="7"/>
  <c r="Y21" i="7"/>
  <c r="X21" i="7"/>
  <c r="O21" i="7"/>
  <c r="S21" i="7" s="1"/>
  <c r="AD20" i="7"/>
  <c r="Y20" i="7"/>
  <c r="X20" i="7"/>
  <c r="O20" i="7"/>
  <c r="S20" i="7" s="1"/>
  <c r="AD19" i="7"/>
  <c r="Y19" i="7"/>
  <c r="X19" i="7"/>
  <c r="O19" i="7"/>
  <c r="S19" i="7" s="1"/>
  <c r="AD18" i="7"/>
  <c r="Y18" i="7"/>
  <c r="X18" i="7"/>
  <c r="O18" i="7"/>
  <c r="S18" i="7" s="1"/>
  <c r="AD17" i="7"/>
  <c r="Y17" i="7"/>
  <c r="X17" i="7"/>
  <c r="O17" i="7"/>
  <c r="S17" i="7" s="1"/>
  <c r="AD16" i="7"/>
  <c r="Y16" i="7"/>
  <c r="X16" i="7"/>
  <c r="S16" i="7"/>
  <c r="O16" i="7"/>
  <c r="AN15" i="7"/>
  <c r="AI15" i="7"/>
  <c r="AH15" i="7"/>
  <c r="AD15" i="7"/>
  <c r="Y15" i="7"/>
  <c r="X15" i="7"/>
  <c r="O15" i="7"/>
  <c r="S15" i="7" s="1"/>
  <c r="AN14" i="7"/>
  <c r="AI14" i="7"/>
  <c r="AH14" i="7"/>
  <c r="AD14" i="7"/>
  <c r="Y14" i="7"/>
  <c r="X14" i="7"/>
  <c r="O14" i="7"/>
  <c r="S14" i="7" s="1"/>
  <c r="AN13" i="7"/>
  <c r="AI13" i="7"/>
  <c r="AH13" i="7"/>
  <c r="AD13" i="7"/>
  <c r="Y13" i="7"/>
  <c r="X13" i="7"/>
  <c r="O13" i="7"/>
  <c r="S13" i="7" s="1"/>
  <c r="AN12" i="7"/>
  <c r="AI12" i="7"/>
  <c r="AH12" i="7"/>
  <c r="AD12" i="7"/>
  <c r="Y12" i="7"/>
  <c r="X12" i="7"/>
  <c r="O12" i="7"/>
  <c r="S12" i="7" s="1"/>
  <c r="AN11" i="7"/>
  <c r="AI11" i="7"/>
  <c r="AH11" i="7"/>
  <c r="AD11" i="7"/>
  <c r="Y11" i="7"/>
  <c r="X11" i="7"/>
  <c r="S11" i="7"/>
  <c r="O11" i="7"/>
  <c r="AN10" i="7"/>
  <c r="AI10" i="7"/>
  <c r="AH10" i="7"/>
  <c r="AD10" i="7"/>
  <c r="Y10" i="7"/>
  <c r="X10" i="7"/>
  <c r="S10" i="7"/>
  <c r="O10" i="7"/>
  <c r="AN9" i="7"/>
  <c r="AI9" i="7"/>
  <c r="AH9" i="7"/>
  <c r="AD9" i="7"/>
  <c r="Y9" i="7"/>
  <c r="X9" i="7"/>
  <c r="O9" i="7"/>
  <c r="S9" i="7" s="1"/>
  <c r="AN8" i="7"/>
  <c r="AI8" i="7"/>
  <c r="AH8" i="7"/>
  <c r="AD8" i="7"/>
  <c r="Y8" i="7"/>
  <c r="X8" i="7"/>
  <c r="O8" i="7"/>
  <c r="S8" i="7" s="1"/>
  <c r="AN7" i="7"/>
  <c r="AI7" i="7"/>
  <c r="AH7" i="7"/>
  <c r="AD7" i="7"/>
  <c r="Y7" i="7"/>
  <c r="X7" i="7"/>
  <c r="O7" i="7"/>
  <c r="S7" i="7" s="1"/>
  <c r="AN6" i="7"/>
  <c r="AI6" i="7"/>
  <c r="AH6" i="7"/>
  <c r="AD6" i="7"/>
  <c r="Y6" i="7"/>
  <c r="X6" i="7"/>
  <c r="V6" i="7"/>
  <c r="O6" i="7"/>
  <c r="AN5" i="7"/>
  <c r="AI5" i="7"/>
  <c r="AH5" i="7"/>
  <c r="AD5" i="7"/>
  <c r="Y5" i="7"/>
  <c r="X5" i="7"/>
  <c r="V5" i="7"/>
  <c r="O5" i="7"/>
  <c r="S5" i="7" s="1"/>
  <c r="AN4" i="7"/>
  <c r="AI4" i="7"/>
  <c r="AH4" i="7"/>
  <c r="AD4" i="7"/>
  <c r="Y4" i="7"/>
  <c r="X4" i="7"/>
  <c r="V4" i="7"/>
  <c r="O4" i="7"/>
  <c r="S4" i="7" s="1"/>
  <c r="V3" i="7"/>
  <c r="O3" i="7"/>
  <c r="I14" i="6"/>
  <c r="J14" i="6" s="1"/>
  <c r="O14" i="6" s="1"/>
  <c r="I13" i="6"/>
  <c r="J13" i="6" s="1"/>
  <c r="O13" i="6" s="1"/>
  <c r="I12" i="6"/>
  <c r="J12" i="6" s="1"/>
  <c r="O12" i="6" s="1"/>
  <c r="I11" i="6"/>
  <c r="J11" i="6" s="1"/>
  <c r="I10" i="6"/>
  <c r="J10" i="6" s="1"/>
  <c r="I9" i="6"/>
  <c r="J9" i="6" s="1"/>
  <c r="O9" i="6" s="1"/>
  <c r="J8" i="6"/>
  <c r="O8" i="6" s="1"/>
  <c r="I8" i="6"/>
  <c r="I7" i="6"/>
  <c r="J7" i="6" s="1"/>
  <c r="O7" i="6" s="1"/>
  <c r="I6" i="6"/>
  <c r="J6" i="6" s="1"/>
  <c r="O6" i="6" s="1"/>
  <c r="I5" i="6"/>
  <c r="J5" i="6" s="1"/>
  <c r="O5" i="6" s="1"/>
  <c r="I4" i="6"/>
  <c r="J4" i="6" s="1"/>
  <c r="O4" i="6" s="1"/>
  <c r="I3" i="6"/>
  <c r="J3" i="6" s="1"/>
  <c r="O3" i="6" s="1"/>
  <c r="I14" i="3"/>
  <c r="J14" i="3" s="1"/>
  <c r="O14" i="3" s="1"/>
  <c r="I13" i="3"/>
  <c r="J13" i="3" s="1"/>
  <c r="O13" i="3" s="1"/>
  <c r="I12" i="3"/>
  <c r="J12" i="3" s="1"/>
  <c r="O12" i="3" s="1"/>
  <c r="I11" i="3"/>
  <c r="J11" i="3" s="1"/>
  <c r="O11" i="3" s="1"/>
  <c r="I10" i="3"/>
  <c r="J10" i="3" s="1"/>
  <c r="O10" i="3" s="1"/>
  <c r="I9" i="3"/>
  <c r="J9" i="3" s="1"/>
  <c r="O9" i="3" s="1"/>
  <c r="I8" i="3"/>
  <c r="J8" i="3" s="1"/>
  <c r="O8" i="3" s="1"/>
  <c r="I7" i="3"/>
  <c r="J7" i="3" s="1"/>
  <c r="O7" i="3" s="1"/>
  <c r="I6" i="3"/>
  <c r="J6" i="3" s="1"/>
  <c r="O6" i="3" s="1"/>
  <c r="J5" i="3"/>
  <c r="O5" i="3" s="1"/>
  <c r="I5" i="3"/>
  <c r="I4" i="3"/>
  <c r="J4" i="3" s="1"/>
  <c r="I3" i="3"/>
  <c r="J3" i="3" s="1"/>
  <c r="O3" i="3" s="1"/>
  <c r="I54" i="5"/>
  <c r="J54" i="5" s="1"/>
  <c r="O54" i="5" s="1"/>
  <c r="I53" i="5"/>
  <c r="J53" i="5" s="1"/>
  <c r="O53" i="5" s="1"/>
  <c r="I52" i="5"/>
  <c r="J52" i="5" s="1"/>
  <c r="O52" i="5" s="1"/>
  <c r="I51" i="5"/>
  <c r="J51" i="5" s="1"/>
  <c r="O51" i="5" s="1"/>
  <c r="I50" i="5"/>
  <c r="J50" i="5" s="1"/>
  <c r="O50" i="5" s="1"/>
  <c r="I49" i="5"/>
  <c r="J49" i="5" s="1"/>
  <c r="O49" i="5" s="1"/>
  <c r="I48" i="5"/>
  <c r="J48" i="5" s="1"/>
  <c r="O48" i="5" s="1"/>
  <c r="J47" i="5"/>
  <c r="O47" i="5" s="1"/>
  <c r="I47" i="5"/>
  <c r="I46" i="5"/>
  <c r="J46" i="5" s="1"/>
  <c r="O46" i="5" s="1"/>
  <c r="I45" i="5"/>
  <c r="J45" i="5" s="1"/>
  <c r="O45" i="5" s="1"/>
  <c r="J44" i="5"/>
  <c r="O44" i="5" s="1"/>
  <c r="I44" i="5"/>
  <c r="I43" i="5"/>
  <c r="J43" i="5" s="1"/>
  <c r="O43" i="5" s="1"/>
  <c r="I42" i="5"/>
  <c r="J42" i="5" s="1"/>
  <c r="O42" i="5" s="1"/>
  <c r="I41" i="5"/>
  <c r="J41" i="5" s="1"/>
  <c r="O41" i="5" s="1"/>
  <c r="I40" i="5"/>
  <c r="J40" i="5" s="1"/>
  <c r="O40" i="5" s="1"/>
  <c r="I39" i="5"/>
  <c r="J39" i="5" s="1"/>
  <c r="O39" i="5" s="1"/>
  <c r="I38" i="5"/>
  <c r="J38" i="5" s="1"/>
  <c r="O38" i="5" s="1"/>
  <c r="I37" i="5"/>
  <c r="J37" i="5" s="1"/>
  <c r="O37" i="5" s="1"/>
  <c r="I36" i="5"/>
  <c r="J36" i="5" s="1"/>
  <c r="O36" i="5" s="1"/>
  <c r="I35" i="5"/>
  <c r="J35" i="5" s="1"/>
  <c r="O35" i="5" s="1"/>
  <c r="I34" i="5"/>
  <c r="J34" i="5" s="1"/>
  <c r="O34" i="5" s="1"/>
  <c r="I33" i="5"/>
  <c r="J33" i="5" s="1"/>
  <c r="O33" i="5" s="1"/>
  <c r="I32" i="5"/>
  <c r="J32" i="5" s="1"/>
  <c r="O32" i="5" s="1"/>
  <c r="O31" i="5"/>
  <c r="I31" i="5"/>
  <c r="J31" i="5" s="1"/>
  <c r="I30" i="5"/>
  <c r="J30" i="5" s="1"/>
  <c r="O30" i="5" s="1"/>
  <c r="I29" i="5"/>
  <c r="J29" i="5" s="1"/>
  <c r="O29" i="5" s="1"/>
  <c r="I28" i="5"/>
  <c r="J28" i="5" s="1"/>
  <c r="O28" i="5" s="1"/>
  <c r="I27" i="5"/>
  <c r="J27" i="5" s="1"/>
  <c r="O27" i="5" s="1"/>
  <c r="I26" i="5"/>
  <c r="J26" i="5" s="1"/>
  <c r="O26" i="5" s="1"/>
  <c r="I25" i="5"/>
  <c r="J25" i="5" s="1"/>
  <c r="O25" i="5" s="1"/>
  <c r="I24" i="5"/>
  <c r="J24" i="5" s="1"/>
  <c r="O24" i="5" s="1"/>
  <c r="I23" i="5"/>
  <c r="J23" i="5" s="1"/>
  <c r="O23" i="5" s="1"/>
  <c r="I22" i="5"/>
  <c r="J22" i="5" s="1"/>
  <c r="O22" i="5" s="1"/>
  <c r="J21" i="5"/>
  <c r="O21" i="5" s="1"/>
  <c r="I21" i="5"/>
  <c r="I20" i="5"/>
  <c r="J20" i="5" s="1"/>
  <c r="O20" i="5" s="1"/>
  <c r="J19" i="5"/>
  <c r="O19" i="5" s="1"/>
  <c r="I19" i="5"/>
  <c r="I18" i="5"/>
  <c r="J18" i="5" s="1"/>
  <c r="O18" i="5" s="1"/>
  <c r="I17" i="5"/>
  <c r="J17" i="5" s="1"/>
  <c r="O17" i="5" s="1"/>
  <c r="I16" i="5"/>
  <c r="J16" i="5" s="1"/>
  <c r="O16" i="5" s="1"/>
  <c r="I15" i="5"/>
  <c r="J15" i="5" s="1"/>
  <c r="O15" i="5" s="1"/>
  <c r="I14" i="5"/>
  <c r="J14" i="5" s="1"/>
  <c r="O14" i="5" s="1"/>
  <c r="I13" i="5"/>
  <c r="J13" i="5" s="1"/>
  <c r="O13" i="5" s="1"/>
  <c r="I12" i="5"/>
  <c r="J12" i="5" s="1"/>
  <c r="O12" i="5" s="1"/>
  <c r="I11" i="5"/>
  <c r="J11" i="5" s="1"/>
  <c r="O11" i="5" s="1"/>
  <c r="O10" i="5"/>
  <c r="I10" i="5"/>
  <c r="J10" i="5" s="1"/>
  <c r="I9" i="5"/>
  <c r="J9" i="5" s="1"/>
  <c r="O9" i="5" s="1"/>
  <c r="I8" i="5"/>
  <c r="J8" i="5" s="1"/>
  <c r="O8" i="5" s="1"/>
  <c r="I7" i="5"/>
  <c r="J7" i="5" s="1"/>
  <c r="O7" i="5" s="1"/>
  <c r="I6" i="5"/>
  <c r="J6" i="5" s="1"/>
  <c r="O6" i="5" s="1"/>
  <c r="I5" i="5"/>
  <c r="J5" i="5" s="1"/>
  <c r="O5" i="5" s="1"/>
  <c r="J4" i="5"/>
  <c r="O4" i="5" s="1"/>
  <c r="I4" i="5"/>
  <c r="I3" i="5"/>
  <c r="J3" i="5" s="1"/>
  <c r="I54" i="2"/>
  <c r="J54" i="2" s="1"/>
  <c r="O54" i="2" s="1"/>
  <c r="I53" i="2"/>
  <c r="J53" i="2" s="1"/>
  <c r="O53" i="2" s="1"/>
  <c r="I52" i="2"/>
  <c r="J52" i="2" s="1"/>
  <c r="O52" i="2" s="1"/>
  <c r="I51" i="2"/>
  <c r="J51" i="2" s="1"/>
  <c r="O51" i="2" s="1"/>
  <c r="I50" i="2"/>
  <c r="J50" i="2" s="1"/>
  <c r="O50" i="2" s="1"/>
  <c r="I49" i="2"/>
  <c r="J49" i="2" s="1"/>
  <c r="O49" i="2" s="1"/>
  <c r="I48" i="2"/>
  <c r="J48" i="2" s="1"/>
  <c r="O48" i="2" s="1"/>
  <c r="I47" i="2"/>
  <c r="J47" i="2" s="1"/>
  <c r="O47" i="2" s="1"/>
  <c r="I46" i="2"/>
  <c r="J46" i="2" s="1"/>
  <c r="O46" i="2" s="1"/>
  <c r="I45" i="2"/>
  <c r="J45" i="2" s="1"/>
  <c r="O45" i="2" s="1"/>
  <c r="I44" i="2"/>
  <c r="J44" i="2" s="1"/>
  <c r="O44" i="2" s="1"/>
  <c r="I43" i="2"/>
  <c r="J43" i="2" s="1"/>
  <c r="O43" i="2" s="1"/>
  <c r="O42" i="2"/>
  <c r="I42" i="2"/>
  <c r="J42" i="2" s="1"/>
  <c r="I41" i="2"/>
  <c r="J41" i="2" s="1"/>
  <c r="O41" i="2" s="1"/>
  <c r="I40" i="2"/>
  <c r="J40" i="2" s="1"/>
  <c r="O40" i="2" s="1"/>
  <c r="I39" i="2"/>
  <c r="J39" i="2" s="1"/>
  <c r="O39" i="2" s="1"/>
  <c r="I38" i="2"/>
  <c r="J38" i="2" s="1"/>
  <c r="O38" i="2" s="1"/>
  <c r="I37" i="2"/>
  <c r="J37" i="2" s="1"/>
  <c r="O37" i="2" s="1"/>
  <c r="I36" i="2"/>
  <c r="J36" i="2" s="1"/>
  <c r="O36" i="2" s="1"/>
  <c r="I35" i="2"/>
  <c r="J35" i="2" s="1"/>
  <c r="O35" i="2" s="1"/>
  <c r="I34" i="2"/>
  <c r="J34" i="2" s="1"/>
  <c r="O34" i="2" s="1"/>
  <c r="I33" i="2"/>
  <c r="J33" i="2" s="1"/>
  <c r="O33" i="2" s="1"/>
  <c r="I32" i="2"/>
  <c r="J32" i="2" s="1"/>
  <c r="O32" i="2" s="1"/>
  <c r="I31" i="2"/>
  <c r="J31" i="2" s="1"/>
  <c r="O31" i="2" s="1"/>
  <c r="I30" i="2"/>
  <c r="J30" i="2" s="1"/>
  <c r="O30" i="2" s="1"/>
  <c r="I29" i="2"/>
  <c r="J29" i="2" s="1"/>
  <c r="O29" i="2" s="1"/>
  <c r="I28" i="2"/>
  <c r="J28" i="2" s="1"/>
  <c r="O28" i="2" s="1"/>
  <c r="I27" i="2"/>
  <c r="J27" i="2" s="1"/>
  <c r="O27" i="2" s="1"/>
  <c r="I26" i="2"/>
  <c r="J26" i="2" s="1"/>
  <c r="O26" i="2" s="1"/>
  <c r="O25" i="2"/>
  <c r="I25" i="2"/>
  <c r="J25" i="2" s="1"/>
  <c r="I24" i="2"/>
  <c r="J24" i="2" s="1"/>
  <c r="O24" i="2" s="1"/>
  <c r="I23" i="2"/>
  <c r="J23" i="2" s="1"/>
  <c r="O23" i="2" s="1"/>
  <c r="I22" i="2"/>
  <c r="J22" i="2" s="1"/>
  <c r="O22" i="2" s="1"/>
  <c r="J21" i="2"/>
  <c r="O21" i="2" s="1"/>
  <c r="I21" i="2"/>
  <c r="I20" i="2"/>
  <c r="J20" i="2" s="1"/>
  <c r="O20" i="2" s="1"/>
  <c r="I19" i="2"/>
  <c r="J19" i="2" s="1"/>
  <c r="O19" i="2" s="1"/>
  <c r="I18" i="2"/>
  <c r="J18" i="2" s="1"/>
  <c r="O18" i="2" s="1"/>
  <c r="I17" i="2"/>
  <c r="J17" i="2" s="1"/>
  <c r="O17" i="2" s="1"/>
  <c r="I16" i="2"/>
  <c r="J16" i="2" s="1"/>
  <c r="O16" i="2" s="1"/>
  <c r="I15" i="2"/>
  <c r="J15" i="2" s="1"/>
  <c r="O15" i="2" s="1"/>
  <c r="I14" i="2"/>
  <c r="J14" i="2" s="1"/>
  <c r="O14" i="2" s="1"/>
  <c r="I13" i="2"/>
  <c r="J13" i="2" s="1"/>
  <c r="O13" i="2" s="1"/>
  <c r="I12" i="2"/>
  <c r="J12" i="2" s="1"/>
  <c r="O12" i="2" s="1"/>
  <c r="I11" i="2"/>
  <c r="J11" i="2" s="1"/>
  <c r="O11" i="2" s="1"/>
  <c r="I10" i="2"/>
  <c r="J10" i="2" s="1"/>
  <c r="O10" i="2" s="1"/>
  <c r="I9" i="2"/>
  <c r="J9" i="2" s="1"/>
  <c r="O9" i="2" s="1"/>
  <c r="I8" i="2"/>
  <c r="J8" i="2" s="1"/>
  <c r="O8" i="2" s="1"/>
  <c r="O7" i="2"/>
  <c r="I7" i="2"/>
  <c r="J7" i="2" s="1"/>
  <c r="I6" i="2"/>
  <c r="J6" i="2" s="1"/>
  <c r="O6" i="2" s="1"/>
  <c r="I5" i="2"/>
  <c r="J5" i="2" s="1"/>
  <c r="O5" i="2" s="1"/>
  <c r="I4" i="2"/>
  <c r="J4" i="2" s="1"/>
  <c r="I3" i="2"/>
  <c r="J3" i="2" s="1"/>
  <c r="I250" i="4"/>
  <c r="J250" i="4" s="1"/>
  <c r="O250" i="4" s="1"/>
  <c r="I249" i="4"/>
  <c r="J249" i="4" s="1"/>
  <c r="O249" i="4" s="1"/>
  <c r="I248" i="4"/>
  <c r="J248" i="4" s="1"/>
  <c r="O248" i="4" s="1"/>
  <c r="I247" i="4"/>
  <c r="J247" i="4" s="1"/>
  <c r="O247" i="4" s="1"/>
  <c r="I246" i="4"/>
  <c r="J246" i="4" s="1"/>
  <c r="O246" i="4" s="1"/>
  <c r="I245" i="4"/>
  <c r="J245" i="4" s="1"/>
  <c r="O245" i="4" s="1"/>
  <c r="I244" i="4"/>
  <c r="J244" i="4" s="1"/>
  <c r="O244" i="4" s="1"/>
  <c r="I243" i="4"/>
  <c r="J243" i="4" s="1"/>
  <c r="O243" i="4" s="1"/>
  <c r="I242" i="4"/>
  <c r="J242" i="4" s="1"/>
  <c r="O242" i="4" s="1"/>
  <c r="I241" i="4"/>
  <c r="J241" i="4" s="1"/>
  <c r="O241" i="4" s="1"/>
  <c r="I240" i="4"/>
  <c r="J240" i="4" s="1"/>
  <c r="O240" i="4" s="1"/>
  <c r="I239" i="4"/>
  <c r="J239" i="4" s="1"/>
  <c r="O239" i="4" s="1"/>
  <c r="I238" i="4"/>
  <c r="J238" i="4" s="1"/>
  <c r="O238" i="4" s="1"/>
  <c r="I237" i="4"/>
  <c r="J237" i="4" s="1"/>
  <c r="O237" i="4" s="1"/>
  <c r="I236" i="4"/>
  <c r="J236" i="4" s="1"/>
  <c r="O236" i="4" s="1"/>
  <c r="I235" i="4"/>
  <c r="J235" i="4" s="1"/>
  <c r="O235" i="4" s="1"/>
  <c r="I234" i="4"/>
  <c r="J234" i="4" s="1"/>
  <c r="O234" i="4" s="1"/>
  <c r="I233" i="4"/>
  <c r="J233" i="4" s="1"/>
  <c r="O233" i="4" s="1"/>
  <c r="J232" i="4"/>
  <c r="O232" i="4" s="1"/>
  <c r="I232" i="4"/>
  <c r="I231" i="4"/>
  <c r="J231" i="4" s="1"/>
  <c r="O231" i="4" s="1"/>
  <c r="I230" i="4"/>
  <c r="J230" i="4" s="1"/>
  <c r="O230" i="4" s="1"/>
  <c r="I229" i="4"/>
  <c r="J229" i="4" s="1"/>
  <c r="O229" i="4" s="1"/>
  <c r="I228" i="4"/>
  <c r="J228" i="4" s="1"/>
  <c r="O228" i="4" s="1"/>
  <c r="I227" i="4"/>
  <c r="J227" i="4" s="1"/>
  <c r="O227" i="4" s="1"/>
  <c r="I226" i="4"/>
  <c r="J226" i="4" s="1"/>
  <c r="O226" i="4" s="1"/>
  <c r="J225" i="4"/>
  <c r="O225" i="4" s="1"/>
  <c r="I225" i="4"/>
  <c r="I224" i="4"/>
  <c r="J224" i="4" s="1"/>
  <c r="O224" i="4" s="1"/>
  <c r="I223" i="4"/>
  <c r="J223" i="4" s="1"/>
  <c r="O223" i="4" s="1"/>
  <c r="I222" i="4"/>
  <c r="J222" i="4" s="1"/>
  <c r="O222" i="4" s="1"/>
  <c r="I221" i="4"/>
  <c r="J221" i="4" s="1"/>
  <c r="O221" i="4" s="1"/>
  <c r="I220" i="4"/>
  <c r="J220" i="4" s="1"/>
  <c r="O220" i="4" s="1"/>
  <c r="I219" i="4"/>
  <c r="J219" i="4" s="1"/>
  <c r="O219" i="4" s="1"/>
  <c r="I218" i="4"/>
  <c r="J218" i="4" s="1"/>
  <c r="O218" i="4" s="1"/>
  <c r="I217" i="4"/>
  <c r="J217" i="4" s="1"/>
  <c r="O217" i="4" s="1"/>
  <c r="I216" i="4"/>
  <c r="J216" i="4" s="1"/>
  <c r="O216" i="4" s="1"/>
  <c r="J215" i="4"/>
  <c r="O215" i="4" s="1"/>
  <c r="I215" i="4"/>
  <c r="I214" i="4"/>
  <c r="J214" i="4" s="1"/>
  <c r="O214" i="4" s="1"/>
  <c r="I213" i="4"/>
  <c r="J213" i="4" s="1"/>
  <c r="O213" i="4" s="1"/>
  <c r="J212" i="4"/>
  <c r="O212" i="4" s="1"/>
  <c r="I212" i="4"/>
  <c r="I211" i="4"/>
  <c r="J211" i="4" s="1"/>
  <c r="O211" i="4" s="1"/>
  <c r="I210" i="4"/>
  <c r="J210" i="4" s="1"/>
  <c r="O210" i="4" s="1"/>
  <c r="J209" i="4"/>
  <c r="O209" i="4" s="1"/>
  <c r="I209" i="4"/>
  <c r="I208" i="4"/>
  <c r="J208" i="4" s="1"/>
  <c r="O208" i="4" s="1"/>
  <c r="I207" i="4"/>
  <c r="J207" i="4" s="1"/>
  <c r="O207" i="4" s="1"/>
  <c r="I206" i="4"/>
  <c r="J206" i="4" s="1"/>
  <c r="O206" i="4" s="1"/>
  <c r="I205" i="4"/>
  <c r="J205" i="4" s="1"/>
  <c r="O205" i="4" s="1"/>
  <c r="I204" i="4"/>
  <c r="J204" i="4" s="1"/>
  <c r="O204" i="4" s="1"/>
  <c r="I203" i="4"/>
  <c r="J203" i="4" s="1"/>
  <c r="O203" i="4" s="1"/>
  <c r="I202" i="4"/>
  <c r="J202" i="4" s="1"/>
  <c r="O202" i="4" s="1"/>
  <c r="I201" i="4"/>
  <c r="J201" i="4" s="1"/>
  <c r="O201" i="4" s="1"/>
  <c r="I200" i="4"/>
  <c r="J200" i="4" s="1"/>
  <c r="O200" i="4" s="1"/>
  <c r="I199" i="4"/>
  <c r="J199" i="4" s="1"/>
  <c r="O199" i="4" s="1"/>
  <c r="I198" i="4"/>
  <c r="J198" i="4" s="1"/>
  <c r="O198" i="4" s="1"/>
  <c r="I197" i="4"/>
  <c r="J197" i="4" s="1"/>
  <c r="O197" i="4" s="1"/>
  <c r="I196" i="4"/>
  <c r="J196" i="4" s="1"/>
  <c r="O196" i="4" s="1"/>
  <c r="I195" i="4"/>
  <c r="J195" i="4" s="1"/>
  <c r="O195" i="4" s="1"/>
  <c r="I194" i="4"/>
  <c r="J194" i="4" s="1"/>
  <c r="O194" i="4" s="1"/>
  <c r="J193" i="4"/>
  <c r="O193" i="4" s="1"/>
  <c r="I193" i="4"/>
  <c r="I192" i="4"/>
  <c r="J192" i="4" s="1"/>
  <c r="O192" i="4" s="1"/>
  <c r="I191" i="4"/>
  <c r="J191" i="4" s="1"/>
  <c r="O191" i="4" s="1"/>
  <c r="I190" i="4"/>
  <c r="J190" i="4" s="1"/>
  <c r="O190" i="4" s="1"/>
  <c r="I189" i="4"/>
  <c r="J189" i="4" s="1"/>
  <c r="O189" i="4" s="1"/>
  <c r="I188" i="4"/>
  <c r="J188" i="4" s="1"/>
  <c r="O188" i="4" s="1"/>
  <c r="I187" i="4"/>
  <c r="J187" i="4" s="1"/>
  <c r="O187" i="4" s="1"/>
  <c r="I186" i="4"/>
  <c r="J186" i="4" s="1"/>
  <c r="O186" i="4" s="1"/>
  <c r="I185" i="4"/>
  <c r="J185" i="4" s="1"/>
  <c r="O185" i="4" s="1"/>
  <c r="I184" i="4"/>
  <c r="J184" i="4" s="1"/>
  <c r="O184" i="4" s="1"/>
  <c r="I183" i="4"/>
  <c r="J183" i="4" s="1"/>
  <c r="O183" i="4" s="1"/>
  <c r="I182" i="4"/>
  <c r="J182" i="4" s="1"/>
  <c r="O182" i="4" s="1"/>
  <c r="I181" i="4"/>
  <c r="J181" i="4" s="1"/>
  <c r="O181" i="4" s="1"/>
  <c r="I180" i="4"/>
  <c r="J180" i="4" s="1"/>
  <c r="O180" i="4" s="1"/>
  <c r="J179" i="4"/>
  <c r="O179" i="4" s="1"/>
  <c r="I179" i="4"/>
  <c r="I178" i="4"/>
  <c r="J178" i="4" s="1"/>
  <c r="O178" i="4" s="1"/>
  <c r="I177" i="4"/>
  <c r="J177" i="4" s="1"/>
  <c r="O177" i="4" s="1"/>
  <c r="I176" i="4"/>
  <c r="J176" i="4" s="1"/>
  <c r="O176" i="4" s="1"/>
  <c r="I175" i="4"/>
  <c r="J175" i="4" s="1"/>
  <c r="O175" i="4" s="1"/>
  <c r="I174" i="4"/>
  <c r="J174" i="4" s="1"/>
  <c r="O174" i="4" s="1"/>
  <c r="I173" i="4"/>
  <c r="J173" i="4" s="1"/>
  <c r="O173" i="4" s="1"/>
  <c r="I172" i="4"/>
  <c r="J172" i="4" s="1"/>
  <c r="O172" i="4" s="1"/>
  <c r="I171" i="4"/>
  <c r="J171" i="4" s="1"/>
  <c r="O171" i="4" s="1"/>
  <c r="I170" i="4"/>
  <c r="J170" i="4" s="1"/>
  <c r="O170" i="4" s="1"/>
  <c r="I169" i="4"/>
  <c r="J169" i="4" s="1"/>
  <c r="O169" i="4" s="1"/>
  <c r="I168" i="4"/>
  <c r="J168" i="4" s="1"/>
  <c r="O168" i="4" s="1"/>
  <c r="I167" i="4"/>
  <c r="J167" i="4" s="1"/>
  <c r="O167" i="4" s="1"/>
  <c r="I166" i="4"/>
  <c r="J166" i="4" s="1"/>
  <c r="O166" i="4" s="1"/>
  <c r="I165" i="4"/>
  <c r="J165" i="4" s="1"/>
  <c r="O165" i="4" s="1"/>
  <c r="J164" i="4"/>
  <c r="O164" i="4" s="1"/>
  <c r="I164" i="4"/>
  <c r="I163" i="4"/>
  <c r="J163" i="4" s="1"/>
  <c r="O163" i="4" s="1"/>
  <c r="I162" i="4"/>
  <c r="J162" i="4" s="1"/>
  <c r="O162" i="4" s="1"/>
  <c r="I161" i="4"/>
  <c r="J161" i="4" s="1"/>
  <c r="O161" i="4" s="1"/>
  <c r="I160" i="4"/>
  <c r="J160" i="4" s="1"/>
  <c r="O160" i="4" s="1"/>
  <c r="J159" i="4"/>
  <c r="O159" i="4" s="1"/>
  <c r="I159" i="4"/>
  <c r="I158" i="4"/>
  <c r="J158" i="4" s="1"/>
  <c r="O158" i="4" s="1"/>
  <c r="I157" i="4"/>
  <c r="J157" i="4" s="1"/>
  <c r="O157" i="4" s="1"/>
  <c r="I156" i="4"/>
  <c r="J156" i="4" s="1"/>
  <c r="O156" i="4" s="1"/>
  <c r="I155" i="4"/>
  <c r="J155" i="4" s="1"/>
  <c r="O155" i="4" s="1"/>
  <c r="I154" i="4"/>
  <c r="J154" i="4" s="1"/>
  <c r="O154" i="4" s="1"/>
  <c r="I153" i="4"/>
  <c r="J153" i="4" s="1"/>
  <c r="O153" i="4" s="1"/>
  <c r="I152" i="4"/>
  <c r="J152" i="4" s="1"/>
  <c r="O152" i="4" s="1"/>
  <c r="I151" i="4"/>
  <c r="J151" i="4" s="1"/>
  <c r="O151" i="4" s="1"/>
  <c r="I150" i="4"/>
  <c r="J150" i="4" s="1"/>
  <c r="O150" i="4" s="1"/>
  <c r="I149" i="4"/>
  <c r="J149" i="4" s="1"/>
  <c r="O149" i="4" s="1"/>
  <c r="I148" i="4"/>
  <c r="J148" i="4" s="1"/>
  <c r="O148" i="4" s="1"/>
  <c r="I147" i="4"/>
  <c r="J147" i="4" s="1"/>
  <c r="O147" i="4" s="1"/>
  <c r="I146" i="4"/>
  <c r="J146" i="4" s="1"/>
  <c r="O146" i="4" s="1"/>
  <c r="I145" i="4"/>
  <c r="J145" i="4" s="1"/>
  <c r="O145" i="4" s="1"/>
  <c r="I144" i="4"/>
  <c r="J144" i="4" s="1"/>
  <c r="O144" i="4" s="1"/>
  <c r="I143" i="4"/>
  <c r="J143" i="4" s="1"/>
  <c r="O143" i="4" s="1"/>
  <c r="I142" i="4"/>
  <c r="J142" i="4" s="1"/>
  <c r="O142" i="4" s="1"/>
  <c r="I141" i="4"/>
  <c r="J141" i="4" s="1"/>
  <c r="O141" i="4" s="1"/>
  <c r="I140" i="4"/>
  <c r="J140" i="4" s="1"/>
  <c r="O140" i="4" s="1"/>
  <c r="I139" i="4"/>
  <c r="J139" i="4" s="1"/>
  <c r="O139" i="4" s="1"/>
  <c r="I138" i="4"/>
  <c r="J138" i="4" s="1"/>
  <c r="O138" i="4" s="1"/>
  <c r="I137" i="4"/>
  <c r="J137" i="4" s="1"/>
  <c r="O137" i="4" s="1"/>
  <c r="I136" i="4"/>
  <c r="J136" i="4" s="1"/>
  <c r="O136" i="4" s="1"/>
  <c r="I135" i="4"/>
  <c r="J135" i="4" s="1"/>
  <c r="O135" i="4" s="1"/>
  <c r="O134" i="4"/>
  <c r="I134" i="4"/>
  <c r="J134" i="4" s="1"/>
  <c r="I133" i="4"/>
  <c r="J133" i="4" s="1"/>
  <c r="O133" i="4" s="1"/>
  <c r="J132" i="4"/>
  <c r="O132" i="4" s="1"/>
  <c r="I132" i="4"/>
  <c r="I131" i="4"/>
  <c r="J131" i="4" s="1"/>
  <c r="O131" i="4" s="1"/>
  <c r="I130" i="4"/>
  <c r="J130" i="4" s="1"/>
  <c r="O130" i="4" s="1"/>
  <c r="I129" i="4"/>
  <c r="J129" i="4" s="1"/>
  <c r="O129" i="4" s="1"/>
  <c r="I128" i="4"/>
  <c r="J128" i="4" s="1"/>
  <c r="O128" i="4" s="1"/>
  <c r="I127" i="4"/>
  <c r="J127" i="4" s="1"/>
  <c r="O127" i="4" s="1"/>
  <c r="I126" i="4"/>
  <c r="J126" i="4" s="1"/>
  <c r="O126" i="4" s="1"/>
  <c r="I125" i="4"/>
  <c r="J125" i="4" s="1"/>
  <c r="O125" i="4" s="1"/>
  <c r="I124" i="4"/>
  <c r="J124" i="4" s="1"/>
  <c r="O124" i="4" s="1"/>
  <c r="I123" i="4"/>
  <c r="J123" i="4" s="1"/>
  <c r="O123" i="4" s="1"/>
  <c r="I122" i="4"/>
  <c r="J122" i="4" s="1"/>
  <c r="O122" i="4" s="1"/>
  <c r="I121" i="4"/>
  <c r="J121" i="4" s="1"/>
  <c r="O121" i="4" s="1"/>
  <c r="I120" i="4"/>
  <c r="J120" i="4" s="1"/>
  <c r="O120" i="4" s="1"/>
  <c r="I119" i="4"/>
  <c r="J119" i="4" s="1"/>
  <c r="O119" i="4" s="1"/>
  <c r="I118" i="4"/>
  <c r="J118" i="4" s="1"/>
  <c r="O118" i="4" s="1"/>
  <c r="I117" i="4"/>
  <c r="J117" i="4" s="1"/>
  <c r="O117" i="4" s="1"/>
  <c r="I116" i="4"/>
  <c r="J116" i="4" s="1"/>
  <c r="O116" i="4" s="1"/>
  <c r="I115" i="4"/>
  <c r="J115" i="4" s="1"/>
  <c r="O115" i="4" s="1"/>
  <c r="I114" i="4"/>
  <c r="J114" i="4" s="1"/>
  <c r="O114" i="4" s="1"/>
  <c r="I113" i="4"/>
  <c r="J113" i="4" s="1"/>
  <c r="O113" i="4" s="1"/>
  <c r="I112" i="4"/>
  <c r="J112" i="4" s="1"/>
  <c r="O112" i="4" s="1"/>
  <c r="J111" i="4"/>
  <c r="O111" i="4" s="1"/>
  <c r="I111" i="4"/>
  <c r="I110" i="4"/>
  <c r="J110" i="4" s="1"/>
  <c r="O110" i="4" s="1"/>
  <c r="I109" i="4"/>
  <c r="J109" i="4" s="1"/>
  <c r="O109" i="4" s="1"/>
  <c r="I108" i="4"/>
  <c r="J108" i="4" s="1"/>
  <c r="O108" i="4" s="1"/>
  <c r="K107" i="4"/>
  <c r="I107" i="4"/>
  <c r="J107" i="4" s="1"/>
  <c r="O107" i="4" s="1"/>
  <c r="I106" i="4"/>
  <c r="J106" i="4" s="1"/>
  <c r="O106" i="4" s="1"/>
  <c r="J105" i="4"/>
  <c r="O105" i="4" s="1"/>
  <c r="I105" i="4"/>
  <c r="I104" i="4"/>
  <c r="J104" i="4" s="1"/>
  <c r="O104" i="4" s="1"/>
  <c r="I103" i="4"/>
  <c r="J103" i="4" s="1"/>
  <c r="O103" i="4" s="1"/>
  <c r="I102" i="4"/>
  <c r="J102" i="4" s="1"/>
  <c r="O102" i="4" s="1"/>
  <c r="I101" i="4"/>
  <c r="J101" i="4" s="1"/>
  <c r="O101" i="4" s="1"/>
  <c r="I100" i="4"/>
  <c r="J100" i="4" s="1"/>
  <c r="O100" i="4" s="1"/>
  <c r="I99" i="4"/>
  <c r="J99" i="4" s="1"/>
  <c r="O99" i="4" s="1"/>
  <c r="I98" i="4"/>
  <c r="J98" i="4" s="1"/>
  <c r="O98" i="4" s="1"/>
  <c r="I97" i="4"/>
  <c r="J97" i="4" s="1"/>
  <c r="O97" i="4" s="1"/>
  <c r="I96" i="4"/>
  <c r="J96" i="4" s="1"/>
  <c r="O96" i="4" s="1"/>
  <c r="I95" i="4"/>
  <c r="J95" i="4" s="1"/>
  <c r="O95" i="4" s="1"/>
  <c r="I94" i="4"/>
  <c r="J94" i="4" s="1"/>
  <c r="O94" i="4" s="1"/>
  <c r="I93" i="4"/>
  <c r="J93" i="4" s="1"/>
  <c r="O93" i="4" s="1"/>
  <c r="J92" i="4"/>
  <c r="O92" i="4" s="1"/>
  <c r="I92" i="4"/>
  <c r="I91" i="4"/>
  <c r="J91" i="4" s="1"/>
  <c r="O91" i="4" s="1"/>
  <c r="I90" i="4"/>
  <c r="J90" i="4" s="1"/>
  <c r="O90" i="4" s="1"/>
  <c r="I89" i="4"/>
  <c r="J89" i="4" s="1"/>
  <c r="O89" i="4" s="1"/>
  <c r="I88" i="4"/>
  <c r="J88" i="4" s="1"/>
  <c r="O88" i="4" s="1"/>
  <c r="I87" i="4"/>
  <c r="J87" i="4" s="1"/>
  <c r="O87" i="4" s="1"/>
  <c r="I86" i="4"/>
  <c r="J86" i="4" s="1"/>
  <c r="O86" i="4" s="1"/>
  <c r="I85" i="4"/>
  <c r="J85" i="4" s="1"/>
  <c r="O85" i="4" s="1"/>
  <c r="I84" i="4"/>
  <c r="J84" i="4" s="1"/>
  <c r="O84" i="4" s="1"/>
  <c r="I83" i="4"/>
  <c r="J83" i="4" s="1"/>
  <c r="O83" i="4" s="1"/>
  <c r="I82" i="4"/>
  <c r="J82" i="4" s="1"/>
  <c r="O82" i="4" s="1"/>
  <c r="I81" i="4"/>
  <c r="J81" i="4" s="1"/>
  <c r="O81" i="4" s="1"/>
  <c r="I80" i="4"/>
  <c r="J80" i="4" s="1"/>
  <c r="O80" i="4" s="1"/>
  <c r="I79" i="4"/>
  <c r="J79" i="4" s="1"/>
  <c r="O79" i="4" s="1"/>
  <c r="O78" i="4"/>
  <c r="I78" i="4"/>
  <c r="J78" i="4" s="1"/>
  <c r="I77" i="4"/>
  <c r="J77" i="4" s="1"/>
  <c r="O77" i="4" s="1"/>
  <c r="I76" i="4"/>
  <c r="J76" i="4" s="1"/>
  <c r="O76" i="4" s="1"/>
  <c r="I75" i="4"/>
  <c r="J75" i="4" s="1"/>
  <c r="O75" i="4" s="1"/>
  <c r="I74" i="4"/>
  <c r="J74" i="4" s="1"/>
  <c r="O74" i="4" s="1"/>
  <c r="I73" i="4"/>
  <c r="J73" i="4" s="1"/>
  <c r="O73" i="4" s="1"/>
  <c r="J72" i="4"/>
  <c r="O72" i="4" s="1"/>
  <c r="I72" i="4"/>
  <c r="I71" i="4"/>
  <c r="J71" i="4" s="1"/>
  <c r="O71" i="4" s="1"/>
  <c r="I70" i="4"/>
  <c r="J70" i="4" s="1"/>
  <c r="I69" i="4"/>
  <c r="J69" i="4" s="1"/>
  <c r="O69" i="4" s="1"/>
  <c r="I68" i="4"/>
  <c r="J68" i="4" s="1"/>
  <c r="O68" i="4" s="1"/>
  <c r="I67" i="4"/>
  <c r="J67" i="4" s="1"/>
  <c r="O67" i="4" s="1"/>
  <c r="J66" i="4"/>
  <c r="O66" i="4" s="1"/>
  <c r="I66" i="4"/>
  <c r="I65" i="4"/>
  <c r="J65" i="4" s="1"/>
  <c r="O65" i="4" s="1"/>
  <c r="I64" i="4"/>
  <c r="J64" i="4" s="1"/>
  <c r="O64" i="4" s="1"/>
  <c r="I63" i="4"/>
  <c r="J63" i="4" s="1"/>
  <c r="O63" i="4" s="1"/>
  <c r="I62" i="4"/>
  <c r="J62" i="4" s="1"/>
  <c r="O62" i="4" s="1"/>
  <c r="I61" i="4"/>
  <c r="J61" i="4" s="1"/>
  <c r="O61" i="4" s="1"/>
  <c r="J60" i="4"/>
  <c r="O60" i="4" s="1"/>
  <c r="I60" i="4"/>
  <c r="I59" i="4"/>
  <c r="J59" i="4" s="1"/>
  <c r="O59" i="4" s="1"/>
  <c r="I58" i="4"/>
  <c r="J58" i="4" s="1"/>
  <c r="O58" i="4" s="1"/>
  <c r="I57" i="4"/>
  <c r="J57" i="4" s="1"/>
  <c r="O57" i="4" s="1"/>
  <c r="I56" i="4"/>
  <c r="J56" i="4" s="1"/>
  <c r="O56" i="4" s="1"/>
  <c r="I55" i="4"/>
  <c r="J55" i="4" s="1"/>
  <c r="O55" i="4" s="1"/>
  <c r="J54" i="4"/>
  <c r="O54" i="4" s="1"/>
  <c r="I54" i="4"/>
  <c r="I53" i="4"/>
  <c r="J53" i="4" s="1"/>
  <c r="O53" i="4" s="1"/>
  <c r="I52" i="4"/>
  <c r="J52" i="4" s="1"/>
  <c r="O52" i="4" s="1"/>
  <c r="I51" i="4"/>
  <c r="J51" i="4" s="1"/>
  <c r="O51" i="4" s="1"/>
  <c r="I50" i="4"/>
  <c r="J50" i="4" s="1"/>
  <c r="O50" i="4" s="1"/>
  <c r="I49" i="4"/>
  <c r="J49" i="4" s="1"/>
  <c r="O49" i="4" s="1"/>
  <c r="J48" i="4"/>
  <c r="O48" i="4" s="1"/>
  <c r="I48" i="4"/>
  <c r="I47" i="4"/>
  <c r="J47" i="4" s="1"/>
  <c r="O47" i="4" s="1"/>
  <c r="I46" i="4"/>
  <c r="J46" i="4" s="1"/>
  <c r="O46" i="4" s="1"/>
  <c r="I45" i="4"/>
  <c r="J45" i="4" s="1"/>
  <c r="O45" i="4" s="1"/>
  <c r="I44" i="4"/>
  <c r="J44" i="4" s="1"/>
  <c r="O44" i="4" s="1"/>
  <c r="J43" i="4"/>
  <c r="O43" i="4" s="1"/>
  <c r="I43" i="4"/>
  <c r="I42" i="4"/>
  <c r="J42" i="4" s="1"/>
  <c r="O42" i="4" s="1"/>
  <c r="I41" i="4"/>
  <c r="J41" i="4" s="1"/>
  <c r="O41" i="4" s="1"/>
  <c r="I40" i="4"/>
  <c r="J40" i="4" s="1"/>
  <c r="O40" i="4" s="1"/>
  <c r="I39" i="4"/>
  <c r="J39" i="4" s="1"/>
  <c r="O39" i="4" s="1"/>
  <c r="I38" i="4"/>
  <c r="J38" i="4" s="1"/>
  <c r="O38" i="4" s="1"/>
  <c r="I37" i="4"/>
  <c r="J37" i="4" s="1"/>
  <c r="O37" i="4" s="1"/>
  <c r="I36" i="4"/>
  <c r="J36" i="4" s="1"/>
  <c r="O36" i="4" s="1"/>
  <c r="I35" i="4"/>
  <c r="J35" i="4" s="1"/>
  <c r="O35" i="4" s="1"/>
  <c r="I34" i="4"/>
  <c r="J34" i="4" s="1"/>
  <c r="O34" i="4" s="1"/>
  <c r="I33" i="4"/>
  <c r="J33" i="4" s="1"/>
  <c r="O33" i="4" s="1"/>
  <c r="I32" i="4"/>
  <c r="J32" i="4" s="1"/>
  <c r="O32" i="4" s="1"/>
  <c r="I31" i="4"/>
  <c r="J31" i="4" s="1"/>
  <c r="O31" i="4" s="1"/>
  <c r="I30" i="4"/>
  <c r="J30" i="4" s="1"/>
  <c r="O30" i="4" s="1"/>
  <c r="I29" i="4"/>
  <c r="J29" i="4" s="1"/>
  <c r="O29" i="4" s="1"/>
  <c r="I28" i="4"/>
  <c r="J28" i="4" s="1"/>
  <c r="O28" i="4" s="1"/>
  <c r="I27" i="4"/>
  <c r="J27" i="4" s="1"/>
  <c r="O27" i="4" s="1"/>
  <c r="I26" i="4"/>
  <c r="J26" i="4" s="1"/>
  <c r="O26" i="4" s="1"/>
  <c r="I25" i="4"/>
  <c r="J25" i="4" s="1"/>
  <c r="O25" i="4" s="1"/>
  <c r="I24" i="4"/>
  <c r="J24" i="4" s="1"/>
  <c r="O24" i="4" s="1"/>
  <c r="I23" i="4"/>
  <c r="J23" i="4" s="1"/>
  <c r="O23" i="4" s="1"/>
  <c r="I22" i="4"/>
  <c r="J22" i="4" s="1"/>
  <c r="O22" i="4" s="1"/>
  <c r="I21" i="4"/>
  <c r="J21" i="4" s="1"/>
  <c r="O21" i="4" s="1"/>
  <c r="I20" i="4"/>
  <c r="J20" i="4" s="1"/>
  <c r="O20" i="4" s="1"/>
  <c r="I19" i="4"/>
  <c r="J19" i="4" s="1"/>
  <c r="O19" i="4" s="1"/>
  <c r="I18" i="4"/>
  <c r="J18" i="4" s="1"/>
  <c r="O18" i="4" s="1"/>
  <c r="I17" i="4"/>
  <c r="J17" i="4" s="1"/>
  <c r="O17" i="4" s="1"/>
  <c r="I16" i="4"/>
  <c r="J16" i="4" s="1"/>
  <c r="O16" i="4" s="1"/>
  <c r="I15" i="4"/>
  <c r="J15" i="4" s="1"/>
  <c r="O15" i="4" s="1"/>
  <c r="I14" i="4"/>
  <c r="J14" i="4" s="1"/>
  <c r="O14" i="4" s="1"/>
  <c r="I13" i="4"/>
  <c r="J13" i="4" s="1"/>
  <c r="O13" i="4" s="1"/>
  <c r="I12" i="4"/>
  <c r="J12" i="4" s="1"/>
  <c r="O12" i="4" s="1"/>
  <c r="I11" i="4"/>
  <c r="J11" i="4" s="1"/>
  <c r="O11" i="4" s="1"/>
  <c r="I10" i="4"/>
  <c r="J10" i="4" s="1"/>
  <c r="O10" i="4" s="1"/>
  <c r="I9" i="4"/>
  <c r="J9" i="4" s="1"/>
  <c r="O9" i="4" s="1"/>
  <c r="I8" i="4"/>
  <c r="J8" i="4" s="1"/>
  <c r="O8" i="4" s="1"/>
  <c r="J7" i="4"/>
  <c r="O7" i="4" s="1"/>
  <c r="I7" i="4"/>
  <c r="Q6" i="4"/>
  <c r="I6" i="4"/>
  <c r="J6" i="4" s="1"/>
  <c r="Q5" i="4"/>
  <c r="I5" i="4"/>
  <c r="J5" i="4" s="1"/>
  <c r="O5" i="4" s="1"/>
  <c r="Q4" i="4"/>
  <c r="J4" i="4"/>
  <c r="O4" i="4" s="1"/>
  <c r="I4" i="4"/>
  <c r="Q3" i="4"/>
  <c r="I3" i="4"/>
  <c r="J3" i="4" s="1"/>
  <c r="J250" i="1"/>
  <c r="O250" i="1" s="1"/>
  <c r="I250" i="1"/>
  <c r="I249" i="1"/>
  <c r="J249" i="1" s="1"/>
  <c r="O249" i="1" s="1"/>
  <c r="I248" i="1"/>
  <c r="J248" i="1" s="1"/>
  <c r="O248" i="1" s="1"/>
  <c r="I247" i="1"/>
  <c r="J247" i="1" s="1"/>
  <c r="O247" i="1" s="1"/>
  <c r="J246" i="1"/>
  <c r="O246" i="1" s="1"/>
  <c r="I246" i="1"/>
  <c r="I245" i="1"/>
  <c r="J245" i="1" s="1"/>
  <c r="O245" i="1" s="1"/>
  <c r="I244" i="1"/>
  <c r="J244" i="1" s="1"/>
  <c r="O244" i="1" s="1"/>
  <c r="I243" i="1"/>
  <c r="J243" i="1" s="1"/>
  <c r="O243" i="1" s="1"/>
  <c r="I242" i="1"/>
  <c r="J242" i="1" s="1"/>
  <c r="O242" i="1" s="1"/>
  <c r="I241" i="1"/>
  <c r="J241" i="1" s="1"/>
  <c r="O241" i="1" s="1"/>
  <c r="I240" i="1"/>
  <c r="J240" i="1" s="1"/>
  <c r="O240" i="1" s="1"/>
  <c r="I239" i="1"/>
  <c r="J239" i="1" s="1"/>
  <c r="O239" i="1" s="1"/>
  <c r="I238" i="1"/>
  <c r="J238" i="1" s="1"/>
  <c r="O238" i="1" s="1"/>
  <c r="I237" i="1"/>
  <c r="J237" i="1" s="1"/>
  <c r="O237" i="1" s="1"/>
  <c r="I236" i="1"/>
  <c r="J236" i="1" s="1"/>
  <c r="O236" i="1" s="1"/>
  <c r="I235" i="1"/>
  <c r="J235" i="1" s="1"/>
  <c r="O235" i="1" s="1"/>
  <c r="O234" i="1"/>
  <c r="J234" i="1"/>
  <c r="I234" i="1"/>
  <c r="I233" i="1"/>
  <c r="J233" i="1" s="1"/>
  <c r="O233" i="1" s="1"/>
  <c r="I232" i="1"/>
  <c r="J232" i="1" s="1"/>
  <c r="O232" i="1" s="1"/>
  <c r="I231" i="1"/>
  <c r="J231" i="1" s="1"/>
  <c r="O231" i="1" s="1"/>
  <c r="I230" i="1"/>
  <c r="J230" i="1" s="1"/>
  <c r="O230" i="1" s="1"/>
  <c r="I229" i="1"/>
  <c r="J229" i="1" s="1"/>
  <c r="O229" i="1" s="1"/>
  <c r="J228" i="1"/>
  <c r="O228" i="1" s="1"/>
  <c r="I228" i="1"/>
  <c r="I227" i="1"/>
  <c r="J227" i="1" s="1"/>
  <c r="O227" i="1" s="1"/>
  <c r="I226" i="1"/>
  <c r="J226" i="1" s="1"/>
  <c r="O226" i="1" s="1"/>
  <c r="I225" i="1"/>
  <c r="J225" i="1" s="1"/>
  <c r="O225" i="1" s="1"/>
  <c r="I224" i="1"/>
  <c r="J224" i="1" s="1"/>
  <c r="O224" i="1" s="1"/>
  <c r="I223" i="1"/>
  <c r="J223" i="1" s="1"/>
  <c r="O223" i="1" s="1"/>
  <c r="I222" i="1"/>
  <c r="J222" i="1" s="1"/>
  <c r="O222" i="1" s="1"/>
  <c r="I221" i="1"/>
  <c r="J221" i="1" s="1"/>
  <c r="O221" i="1" s="1"/>
  <c r="I220" i="1"/>
  <c r="J220" i="1" s="1"/>
  <c r="O220" i="1" s="1"/>
  <c r="I219" i="1"/>
  <c r="J219" i="1" s="1"/>
  <c r="O219" i="1" s="1"/>
  <c r="I218" i="1"/>
  <c r="J218" i="1" s="1"/>
  <c r="O218" i="1" s="1"/>
  <c r="I217" i="1"/>
  <c r="J217" i="1" s="1"/>
  <c r="O217" i="1" s="1"/>
  <c r="J216" i="1"/>
  <c r="O216" i="1" s="1"/>
  <c r="I216" i="1"/>
  <c r="I215" i="1"/>
  <c r="J215" i="1" s="1"/>
  <c r="O215" i="1" s="1"/>
  <c r="I214" i="1"/>
  <c r="J214" i="1" s="1"/>
  <c r="O214" i="1" s="1"/>
  <c r="I213" i="1"/>
  <c r="J213" i="1" s="1"/>
  <c r="O213" i="1" s="1"/>
  <c r="I212" i="1"/>
  <c r="J212" i="1" s="1"/>
  <c r="O212" i="1" s="1"/>
  <c r="I211" i="1"/>
  <c r="J211" i="1" s="1"/>
  <c r="O211" i="1" s="1"/>
  <c r="I210" i="1"/>
  <c r="J210" i="1" s="1"/>
  <c r="O210" i="1" s="1"/>
  <c r="I209" i="1"/>
  <c r="J209" i="1" s="1"/>
  <c r="O209" i="1" s="1"/>
  <c r="I208" i="1"/>
  <c r="J208" i="1" s="1"/>
  <c r="O208" i="1" s="1"/>
  <c r="I207" i="1"/>
  <c r="J207" i="1" s="1"/>
  <c r="O207" i="1" s="1"/>
  <c r="I206" i="1"/>
  <c r="J206" i="1" s="1"/>
  <c r="O206" i="1" s="1"/>
  <c r="I205" i="1"/>
  <c r="J205" i="1" s="1"/>
  <c r="O205" i="1" s="1"/>
  <c r="J204" i="1"/>
  <c r="O204" i="1" s="1"/>
  <c r="I204" i="1"/>
  <c r="I203" i="1"/>
  <c r="J203" i="1" s="1"/>
  <c r="O203" i="1" s="1"/>
  <c r="I202" i="1"/>
  <c r="J202" i="1" s="1"/>
  <c r="O202" i="1" s="1"/>
  <c r="I201" i="1"/>
  <c r="J201" i="1" s="1"/>
  <c r="O201" i="1" s="1"/>
  <c r="I200" i="1"/>
  <c r="J200" i="1" s="1"/>
  <c r="O200" i="1" s="1"/>
  <c r="I199" i="1"/>
  <c r="J199" i="1" s="1"/>
  <c r="O199" i="1" s="1"/>
  <c r="I198" i="1"/>
  <c r="J198" i="1" s="1"/>
  <c r="O198" i="1" s="1"/>
  <c r="I197" i="1"/>
  <c r="J197" i="1" s="1"/>
  <c r="O197" i="1" s="1"/>
  <c r="I196" i="1"/>
  <c r="J196" i="1" s="1"/>
  <c r="O196" i="1" s="1"/>
  <c r="I195" i="1"/>
  <c r="J195" i="1" s="1"/>
  <c r="O195" i="1" s="1"/>
  <c r="I194" i="1"/>
  <c r="J194" i="1" s="1"/>
  <c r="O194" i="1" s="1"/>
  <c r="I193" i="1"/>
  <c r="J193" i="1" s="1"/>
  <c r="O193" i="1" s="1"/>
  <c r="J192" i="1"/>
  <c r="O192" i="1" s="1"/>
  <c r="I192" i="1"/>
  <c r="I191" i="1"/>
  <c r="J191" i="1" s="1"/>
  <c r="O191" i="1" s="1"/>
  <c r="I190" i="1"/>
  <c r="J190" i="1" s="1"/>
  <c r="O190" i="1" s="1"/>
  <c r="I189" i="1"/>
  <c r="J189" i="1" s="1"/>
  <c r="O189" i="1" s="1"/>
  <c r="J188" i="1"/>
  <c r="O188" i="1" s="1"/>
  <c r="I188" i="1"/>
  <c r="I187" i="1"/>
  <c r="J187" i="1" s="1"/>
  <c r="O187" i="1" s="1"/>
  <c r="O186" i="1"/>
  <c r="I186" i="1"/>
  <c r="J186" i="1" s="1"/>
  <c r="I185" i="1"/>
  <c r="J185" i="1" s="1"/>
  <c r="O185" i="1" s="1"/>
  <c r="I184" i="1"/>
  <c r="J184" i="1" s="1"/>
  <c r="O184" i="1" s="1"/>
  <c r="I183" i="1"/>
  <c r="J183" i="1" s="1"/>
  <c r="O183" i="1" s="1"/>
  <c r="I182" i="1"/>
  <c r="J182" i="1" s="1"/>
  <c r="O182" i="1" s="1"/>
  <c r="I181" i="1"/>
  <c r="J181" i="1" s="1"/>
  <c r="O181" i="1" s="1"/>
  <c r="J180" i="1"/>
  <c r="O180" i="1" s="1"/>
  <c r="I180" i="1"/>
  <c r="I179" i="1"/>
  <c r="J179" i="1" s="1"/>
  <c r="O179" i="1" s="1"/>
  <c r="I178" i="1"/>
  <c r="J178" i="1" s="1"/>
  <c r="O178" i="1" s="1"/>
  <c r="I177" i="1"/>
  <c r="J177" i="1" s="1"/>
  <c r="O177" i="1" s="1"/>
  <c r="J176" i="1"/>
  <c r="O176" i="1" s="1"/>
  <c r="I176" i="1"/>
  <c r="I175" i="1"/>
  <c r="J175" i="1" s="1"/>
  <c r="O175" i="1" s="1"/>
  <c r="I174" i="1"/>
  <c r="J174" i="1" s="1"/>
  <c r="O174" i="1" s="1"/>
  <c r="I173" i="1"/>
  <c r="J173" i="1" s="1"/>
  <c r="O173" i="1" s="1"/>
  <c r="J172" i="1"/>
  <c r="O172" i="1" s="1"/>
  <c r="I172" i="1"/>
  <c r="I171" i="1"/>
  <c r="J171" i="1" s="1"/>
  <c r="O171" i="1" s="1"/>
  <c r="O170" i="1"/>
  <c r="I170" i="1"/>
  <c r="J170" i="1" s="1"/>
  <c r="I169" i="1"/>
  <c r="J169" i="1" s="1"/>
  <c r="O169" i="1" s="1"/>
  <c r="J168" i="1"/>
  <c r="O168" i="1" s="1"/>
  <c r="I168" i="1"/>
  <c r="I167" i="1"/>
  <c r="J167" i="1" s="1"/>
  <c r="O167" i="1" s="1"/>
  <c r="I166" i="1"/>
  <c r="J166" i="1" s="1"/>
  <c r="O166" i="1" s="1"/>
  <c r="I165" i="1"/>
  <c r="J165" i="1" s="1"/>
  <c r="O165" i="1" s="1"/>
  <c r="J164" i="1"/>
  <c r="O164" i="1" s="1"/>
  <c r="I164" i="1"/>
  <c r="I163" i="1"/>
  <c r="J163" i="1" s="1"/>
  <c r="O163" i="1" s="1"/>
  <c r="I162" i="1"/>
  <c r="J162" i="1" s="1"/>
  <c r="O162" i="1" s="1"/>
  <c r="I161" i="1"/>
  <c r="J161" i="1" s="1"/>
  <c r="O161" i="1" s="1"/>
  <c r="J160" i="1"/>
  <c r="O160" i="1" s="1"/>
  <c r="I160" i="1"/>
  <c r="I159" i="1"/>
  <c r="J159" i="1" s="1"/>
  <c r="O159" i="1" s="1"/>
  <c r="I158" i="1"/>
  <c r="J158" i="1" s="1"/>
  <c r="O158" i="1" s="1"/>
  <c r="I157" i="1"/>
  <c r="J157" i="1" s="1"/>
  <c r="O157" i="1" s="1"/>
  <c r="I156" i="1"/>
  <c r="J156" i="1" s="1"/>
  <c r="O156" i="1" s="1"/>
  <c r="I155" i="1"/>
  <c r="J155" i="1" s="1"/>
  <c r="O155" i="1" s="1"/>
  <c r="O154" i="1"/>
  <c r="I154" i="1"/>
  <c r="J154" i="1" s="1"/>
  <c r="I153" i="1"/>
  <c r="J153" i="1" s="1"/>
  <c r="O153" i="1" s="1"/>
  <c r="J152" i="1"/>
  <c r="O152" i="1" s="1"/>
  <c r="I152" i="1"/>
  <c r="I151" i="1"/>
  <c r="J151" i="1" s="1"/>
  <c r="O151" i="1" s="1"/>
  <c r="I150" i="1"/>
  <c r="J150" i="1" s="1"/>
  <c r="O150" i="1" s="1"/>
  <c r="I149" i="1"/>
  <c r="J149" i="1" s="1"/>
  <c r="O149" i="1" s="1"/>
  <c r="J148" i="1"/>
  <c r="O148" i="1" s="1"/>
  <c r="I148" i="1"/>
  <c r="I147" i="1"/>
  <c r="J147" i="1" s="1"/>
  <c r="O147" i="1" s="1"/>
  <c r="I146" i="1"/>
  <c r="J146" i="1" s="1"/>
  <c r="O146" i="1" s="1"/>
  <c r="I145" i="1"/>
  <c r="J145" i="1" s="1"/>
  <c r="O145" i="1" s="1"/>
  <c r="I144" i="1"/>
  <c r="J144" i="1" s="1"/>
  <c r="O144" i="1" s="1"/>
  <c r="I143" i="1"/>
  <c r="J143" i="1" s="1"/>
  <c r="O143" i="1" s="1"/>
  <c r="I142" i="1"/>
  <c r="J142" i="1" s="1"/>
  <c r="O142" i="1" s="1"/>
  <c r="I141" i="1"/>
  <c r="J141" i="1" s="1"/>
  <c r="O141" i="1" s="1"/>
  <c r="I140" i="1"/>
  <c r="J140" i="1" s="1"/>
  <c r="O140" i="1" s="1"/>
  <c r="I139" i="1"/>
  <c r="J139" i="1" s="1"/>
  <c r="O139" i="1" s="1"/>
  <c r="I138" i="1"/>
  <c r="J138" i="1" s="1"/>
  <c r="O138" i="1" s="1"/>
  <c r="I137" i="1"/>
  <c r="J137" i="1" s="1"/>
  <c r="O137" i="1" s="1"/>
  <c r="J136" i="1"/>
  <c r="O136" i="1" s="1"/>
  <c r="I136" i="1"/>
  <c r="I135" i="1"/>
  <c r="J135" i="1" s="1"/>
  <c r="O135" i="1" s="1"/>
  <c r="I134" i="1"/>
  <c r="J134" i="1" s="1"/>
  <c r="O134" i="1" s="1"/>
  <c r="I133" i="1"/>
  <c r="J133" i="1" s="1"/>
  <c r="O133" i="1" s="1"/>
  <c r="I132" i="1"/>
  <c r="J132" i="1" s="1"/>
  <c r="O132" i="1" s="1"/>
  <c r="I131" i="1"/>
  <c r="J131" i="1" s="1"/>
  <c r="O131" i="1" s="1"/>
  <c r="I130" i="1"/>
  <c r="J130" i="1" s="1"/>
  <c r="O130" i="1" s="1"/>
  <c r="I129" i="1"/>
  <c r="J129" i="1" s="1"/>
  <c r="O129" i="1" s="1"/>
  <c r="I128" i="1"/>
  <c r="J128" i="1" s="1"/>
  <c r="O128" i="1" s="1"/>
  <c r="I127" i="1"/>
  <c r="J127" i="1" s="1"/>
  <c r="O127" i="1" s="1"/>
  <c r="I126" i="1"/>
  <c r="J126" i="1" s="1"/>
  <c r="O126" i="1" s="1"/>
  <c r="I125" i="1"/>
  <c r="J125" i="1" s="1"/>
  <c r="O125" i="1" s="1"/>
  <c r="J124" i="1"/>
  <c r="O124" i="1" s="1"/>
  <c r="I124" i="1"/>
  <c r="I123" i="1"/>
  <c r="J123" i="1" s="1"/>
  <c r="O123" i="1" s="1"/>
  <c r="I122" i="1"/>
  <c r="J122" i="1" s="1"/>
  <c r="O122" i="1" s="1"/>
  <c r="I121" i="1"/>
  <c r="J121" i="1" s="1"/>
  <c r="O121" i="1" s="1"/>
  <c r="I120" i="1"/>
  <c r="J120" i="1" s="1"/>
  <c r="O120" i="1" s="1"/>
  <c r="I119" i="1"/>
  <c r="J119" i="1" s="1"/>
  <c r="O119" i="1" s="1"/>
  <c r="I118" i="1"/>
  <c r="J118" i="1" s="1"/>
  <c r="O118" i="1" s="1"/>
  <c r="I117" i="1"/>
  <c r="J117" i="1" s="1"/>
  <c r="O117" i="1" s="1"/>
  <c r="I116" i="1"/>
  <c r="J116" i="1" s="1"/>
  <c r="O116" i="1" s="1"/>
  <c r="I115" i="1"/>
  <c r="J115" i="1" s="1"/>
  <c r="O115" i="1" s="1"/>
  <c r="I114" i="1"/>
  <c r="J114" i="1" s="1"/>
  <c r="O114" i="1" s="1"/>
  <c r="I113" i="1"/>
  <c r="J113" i="1" s="1"/>
  <c r="O113" i="1" s="1"/>
  <c r="J112" i="1"/>
  <c r="O112" i="1" s="1"/>
  <c r="I112" i="1"/>
  <c r="I111" i="1"/>
  <c r="J111" i="1" s="1"/>
  <c r="O111" i="1" s="1"/>
  <c r="I110" i="1"/>
  <c r="J110" i="1" s="1"/>
  <c r="O110" i="1" s="1"/>
  <c r="I109" i="1"/>
  <c r="J109" i="1" s="1"/>
  <c r="O109" i="1" s="1"/>
  <c r="I108" i="1"/>
  <c r="J108" i="1" s="1"/>
  <c r="O108" i="1" s="1"/>
  <c r="K107" i="1"/>
  <c r="I107" i="1"/>
  <c r="J107" i="1" s="1"/>
  <c r="I106" i="1"/>
  <c r="J106" i="1" s="1"/>
  <c r="O106" i="1" s="1"/>
  <c r="I105" i="1"/>
  <c r="J105" i="1" s="1"/>
  <c r="O105" i="1" s="1"/>
  <c r="I104" i="1"/>
  <c r="J104" i="1" s="1"/>
  <c r="O104" i="1" s="1"/>
  <c r="I103" i="1"/>
  <c r="J103" i="1" s="1"/>
  <c r="O103" i="1" s="1"/>
  <c r="I102" i="1"/>
  <c r="J102" i="1" s="1"/>
  <c r="O102" i="1" s="1"/>
  <c r="I101" i="1"/>
  <c r="J101" i="1" s="1"/>
  <c r="O101" i="1" s="1"/>
  <c r="I100" i="1"/>
  <c r="J100" i="1" s="1"/>
  <c r="O100" i="1" s="1"/>
  <c r="I99" i="1"/>
  <c r="J99" i="1" s="1"/>
  <c r="O99" i="1" s="1"/>
  <c r="I98" i="1"/>
  <c r="J98" i="1" s="1"/>
  <c r="O98" i="1" s="1"/>
  <c r="I97" i="1"/>
  <c r="J97" i="1" s="1"/>
  <c r="O97" i="1" s="1"/>
  <c r="J96" i="1"/>
  <c r="O96" i="1" s="1"/>
  <c r="I96" i="1"/>
  <c r="I95" i="1"/>
  <c r="J95" i="1" s="1"/>
  <c r="O95" i="1" s="1"/>
  <c r="O94" i="1"/>
  <c r="I94" i="1"/>
  <c r="J94" i="1" s="1"/>
  <c r="I93" i="1"/>
  <c r="J93" i="1" s="1"/>
  <c r="O93" i="1" s="1"/>
  <c r="I92" i="1"/>
  <c r="J92" i="1" s="1"/>
  <c r="O92" i="1" s="1"/>
  <c r="I91" i="1"/>
  <c r="J91" i="1" s="1"/>
  <c r="O91" i="1" s="1"/>
  <c r="O90" i="1"/>
  <c r="I90" i="1"/>
  <c r="J90" i="1" s="1"/>
  <c r="I89" i="1"/>
  <c r="J89" i="1" s="1"/>
  <c r="O89" i="1" s="1"/>
  <c r="I88" i="1"/>
  <c r="J88" i="1" s="1"/>
  <c r="O88" i="1" s="1"/>
  <c r="I87" i="1"/>
  <c r="J87" i="1" s="1"/>
  <c r="O87" i="1" s="1"/>
  <c r="I86" i="1"/>
  <c r="J86" i="1" s="1"/>
  <c r="O86" i="1" s="1"/>
  <c r="I85" i="1"/>
  <c r="J85" i="1" s="1"/>
  <c r="O85" i="1" s="1"/>
  <c r="J84" i="1"/>
  <c r="O84" i="1" s="1"/>
  <c r="I84" i="1"/>
  <c r="I83" i="1"/>
  <c r="J83" i="1" s="1"/>
  <c r="O83" i="1" s="1"/>
  <c r="O82" i="1"/>
  <c r="I82" i="1"/>
  <c r="J82" i="1" s="1"/>
  <c r="J81" i="1"/>
  <c r="O81" i="1" s="1"/>
  <c r="I81" i="1"/>
  <c r="I80" i="1"/>
  <c r="J80" i="1" s="1"/>
  <c r="O80" i="1" s="1"/>
  <c r="I79" i="1"/>
  <c r="J79" i="1" s="1"/>
  <c r="O79" i="1" s="1"/>
  <c r="I78" i="1"/>
  <c r="J78" i="1" s="1"/>
  <c r="O78" i="1" s="1"/>
  <c r="I77" i="1"/>
  <c r="J77" i="1" s="1"/>
  <c r="O77" i="1" s="1"/>
  <c r="J76" i="1"/>
  <c r="O76" i="1" s="1"/>
  <c r="I76" i="1"/>
  <c r="I75" i="1"/>
  <c r="J75" i="1" s="1"/>
  <c r="O75" i="1" s="1"/>
  <c r="I74" i="1"/>
  <c r="J74" i="1" s="1"/>
  <c r="O74" i="1" s="1"/>
  <c r="I73" i="1"/>
  <c r="J73" i="1" s="1"/>
  <c r="O73" i="1" s="1"/>
  <c r="I72" i="1"/>
  <c r="J72" i="1" s="1"/>
  <c r="O72" i="1" s="1"/>
  <c r="I71" i="1"/>
  <c r="J71" i="1" s="1"/>
  <c r="O71" i="1" s="1"/>
  <c r="I70" i="1"/>
  <c r="J70" i="1" s="1"/>
  <c r="I69" i="1"/>
  <c r="J69" i="1" s="1"/>
  <c r="O69" i="1" s="1"/>
  <c r="I68" i="1"/>
  <c r="J68" i="1" s="1"/>
  <c r="O68" i="1" s="1"/>
  <c r="J67" i="1"/>
  <c r="O67" i="1" s="1"/>
  <c r="I67" i="1"/>
  <c r="I66" i="1"/>
  <c r="J66" i="1" s="1"/>
  <c r="O66" i="1" s="1"/>
  <c r="I65" i="1"/>
  <c r="J65" i="1" s="1"/>
  <c r="O65" i="1" s="1"/>
  <c r="I64" i="1"/>
  <c r="J64" i="1" s="1"/>
  <c r="O64" i="1" s="1"/>
  <c r="I63" i="1"/>
  <c r="J63" i="1" s="1"/>
  <c r="O63" i="1" s="1"/>
  <c r="I62" i="1"/>
  <c r="J62" i="1" s="1"/>
  <c r="O62" i="1" s="1"/>
  <c r="I61" i="1"/>
  <c r="J61" i="1" s="1"/>
  <c r="O61" i="1" s="1"/>
  <c r="I60" i="1"/>
  <c r="J60" i="1" s="1"/>
  <c r="O60" i="1" s="1"/>
  <c r="J59" i="1"/>
  <c r="O59" i="1" s="1"/>
  <c r="I59" i="1"/>
  <c r="I58" i="1"/>
  <c r="J58" i="1" s="1"/>
  <c r="O58" i="1" s="1"/>
  <c r="I57" i="1"/>
  <c r="J57" i="1" s="1"/>
  <c r="O57" i="1" s="1"/>
  <c r="I56" i="1"/>
  <c r="J56" i="1" s="1"/>
  <c r="O56" i="1" s="1"/>
  <c r="I55" i="1"/>
  <c r="J55" i="1" s="1"/>
  <c r="O55" i="1" s="1"/>
  <c r="I54" i="1"/>
  <c r="J54" i="1" s="1"/>
  <c r="O54" i="1" s="1"/>
  <c r="I53" i="1"/>
  <c r="J53" i="1" s="1"/>
  <c r="O53" i="1" s="1"/>
  <c r="O52" i="1"/>
  <c r="I52" i="1"/>
  <c r="J52" i="1" s="1"/>
  <c r="I51" i="1"/>
  <c r="J51" i="1" s="1"/>
  <c r="O51" i="1" s="1"/>
  <c r="I50" i="1"/>
  <c r="J50" i="1" s="1"/>
  <c r="O50" i="1" s="1"/>
  <c r="I49" i="1"/>
  <c r="J49" i="1" s="1"/>
  <c r="O49" i="1" s="1"/>
  <c r="I48" i="1"/>
  <c r="J48" i="1" s="1"/>
  <c r="O48" i="1" s="1"/>
  <c r="I47" i="1"/>
  <c r="J47" i="1" s="1"/>
  <c r="O47" i="1" s="1"/>
  <c r="J46" i="1"/>
  <c r="O46" i="1" s="1"/>
  <c r="I46" i="1"/>
  <c r="I45" i="1"/>
  <c r="J45" i="1" s="1"/>
  <c r="O45" i="1" s="1"/>
  <c r="O44" i="1"/>
  <c r="I44" i="1"/>
  <c r="J44" i="1" s="1"/>
  <c r="I43" i="1"/>
  <c r="J43" i="1" s="1"/>
  <c r="O43" i="1" s="1"/>
  <c r="J42" i="1"/>
  <c r="O42" i="1" s="1"/>
  <c r="I42" i="1"/>
  <c r="I41" i="1"/>
  <c r="J41" i="1" s="1"/>
  <c r="O41" i="1" s="1"/>
  <c r="I40" i="1"/>
  <c r="J40" i="1" s="1"/>
  <c r="O40" i="1" s="1"/>
  <c r="I39" i="1"/>
  <c r="J39" i="1" s="1"/>
  <c r="O39" i="1" s="1"/>
  <c r="J38" i="1"/>
  <c r="O38" i="1" s="1"/>
  <c r="I38" i="1"/>
  <c r="I37" i="1"/>
  <c r="J37" i="1" s="1"/>
  <c r="O37" i="1" s="1"/>
  <c r="I36" i="1"/>
  <c r="J36" i="1" s="1"/>
  <c r="O36" i="1" s="1"/>
  <c r="I35" i="1"/>
  <c r="J35" i="1" s="1"/>
  <c r="O35" i="1" s="1"/>
  <c r="J34" i="1"/>
  <c r="O34" i="1" s="1"/>
  <c r="I34" i="1"/>
  <c r="I33" i="1"/>
  <c r="J33" i="1" s="1"/>
  <c r="O33" i="1" s="1"/>
  <c r="I32" i="1"/>
  <c r="J32" i="1" s="1"/>
  <c r="O32" i="1" s="1"/>
  <c r="I31" i="1"/>
  <c r="J31" i="1" s="1"/>
  <c r="O31" i="1" s="1"/>
  <c r="J30" i="1"/>
  <c r="O30" i="1" s="1"/>
  <c r="I30" i="1"/>
  <c r="I29" i="1"/>
  <c r="J29" i="1" s="1"/>
  <c r="O29" i="1" s="1"/>
  <c r="I28" i="1"/>
  <c r="J28" i="1" s="1"/>
  <c r="O28" i="1" s="1"/>
  <c r="I27" i="1"/>
  <c r="J27" i="1" s="1"/>
  <c r="O27" i="1" s="1"/>
  <c r="J26" i="1"/>
  <c r="O26" i="1" s="1"/>
  <c r="I26" i="1"/>
  <c r="I25" i="1"/>
  <c r="J25" i="1" s="1"/>
  <c r="O25" i="1" s="1"/>
  <c r="I24" i="1"/>
  <c r="J24" i="1" s="1"/>
  <c r="O24" i="1" s="1"/>
  <c r="J23" i="1"/>
  <c r="O23" i="1" s="1"/>
  <c r="I23" i="1"/>
  <c r="I22" i="1"/>
  <c r="J22" i="1" s="1"/>
  <c r="O22" i="1" s="1"/>
  <c r="I21" i="1"/>
  <c r="J21" i="1" s="1"/>
  <c r="O21" i="1" s="1"/>
  <c r="I20" i="1"/>
  <c r="J20" i="1" s="1"/>
  <c r="O20" i="1" s="1"/>
  <c r="I19" i="1"/>
  <c r="J19" i="1" s="1"/>
  <c r="O19" i="1" s="1"/>
  <c r="I18" i="1"/>
  <c r="J18" i="1" s="1"/>
  <c r="O18" i="1" s="1"/>
  <c r="I17" i="1"/>
  <c r="J17" i="1" s="1"/>
  <c r="O17" i="1" s="1"/>
  <c r="I16" i="1"/>
  <c r="J16" i="1" s="1"/>
  <c r="O16" i="1" s="1"/>
  <c r="I15" i="1"/>
  <c r="J15" i="1" s="1"/>
  <c r="O15" i="1" s="1"/>
  <c r="I14" i="1"/>
  <c r="J14" i="1" s="1"/>
  <c r="O14" i="1" s="1"/>
  <c r="I13" i="1"/>
  <c r="J13" i="1" s="1"/>
  <c r="O13" i="1" s="1"/>
  <c r="I12" i="1"/>
  <c r="J12" i="1" s="1"/>
  <c r="O12" i="1" s="1"/>
  <c r="I11" i="1"/>
  <c r="J11" i="1" s="1"/>
  <c r="O11" i="1" s="1"/>
  <c r="I10" i="1"/>
  <c r="J10" i="1" s="1"/>
  <c r="O10" i="1" s="1"/>
  <c r="I9" i="1"/>
  <c r="J9" i="1" s="1"/>
  <c r="O9" i="1" s="1"/>
  <c r="I8" i="1"/>
  <c r="J8" i="1" s="1"/>
  <c r="O8" i="1" s="1"/>
  <c r="I7" i="1"/>
  <c r="J7" i="1" s="1"/>
  <c r="O7" i="1" s="1"/>
  <c r="Q6" i="1"/>
  <c r="I6" i="1"/>
  <c r="J6" i="1" s="1"/>
  <c r="Q5" i="1"/>
  <c r="J5" i="1"/>
  <c r="O5" i="1" s="1"/>
  <c r="I5" i="1"/>
  <c r="Q4" i="1"/>
  <c r="I4" i="1"/>
  <c r="J4" i="1" s="1"/>
  <c r="O4" i="1" s="1"/>
  <c r="Q3" i="1"/>
  <c r="I3" i="1"/>
  <c r="J3" i="1" s="1"/>
  <c r="O3" i="1" s="1"/>
  <c r="AC5" i="12" l="1"/>
  <c r="AC4" i="12"/>
  <c r="AM4" i="7"/>
  <c r="AM4" i="12"/>
  <c r="O107" i="1"/>
  <c r="AP6" i="12"/>
  <c r="S107" i="10"/>
  <c r="AF6" i="10"/>
  <c r="AC3" i="9"/>
  <c r="AC4" i="9"/>
  <c r="AF4" i="10"/>
  <c r="AM6" i="7"/>
  <c r="AC6" i="10"/>
  <c r="AF5" i="10"/>
  <c r="AC5" i="7"/>
  <c r="AH16" i="7"/>
  <c r="AF4" i="7"/>
  <c r="AM5" i="9"/>
  <c r="AP5" i="8"/>
  <c r="AC6" i="8"/>
  <c r="AC3" i="11"/>
  <c r="AP3" i="9"/>
  <c r="X56" i="12"/>
  <c r="AP4" i="12"/>
  <c r="AP6" i="8"/>
  <c r="AM3" i="11"/>
  <c r="AC5" i="9"/>
  <c r="AM3" i="12"/>
  <c r="AP5" i="12"/>
  <c r="AM6" i="12"/>
  <c r="AP8" i="12" s="1"/>
  <c r="AP3" i="12"/>
  <c r="AC6" i="12"/>
  <c r="AF8" i="12" s="1"/>
  <c r="AP3" i="10"/>
  <c r="AM3" i="9"/>
  <c r="AC6" i="9"/>
  <c r="S107" i="9"/>
  <c r="M6" i="6"/>
  <c r="M3" i="6"/>
  <c r="M5" i="6"/>
  <c r="Q3" i="6"/>
  <c r="M4" i="6"/>
  <c r="M5" i="4"/>
  <c r="M4" i="4"/>
  <c r="M6" i="4"/>
  <c r="O3" i="4"/>
  <c r="M3" i="4"/>
  <c r="AF4" i="9"/>
  <c r="AF5" i="9"/>
  <c r="M3" i="1"/>
  <c r="AF4" i="8"/>
  <c r="AF5" i="8"/>
  <c r="AF3" i="8"/>
  <c r="M6" i="1"/>
  <c r="M5" i="5"/>
  <c r="M4" i="1"/>
  <c r="R3" i="7"/>
  <c r="AC6" i="7"/>
  <c r="AC3" i="7"/>
  <c r="M5" i="2"/>
  <c r="M4" i="2"/>
  <c r="O4" i="2"/>
  <c r="O4" i="3"/>
  <c r="Q4" i="3" s="1"/>
  <c r="M6" i="3"/>
  <c r="M3" i="3"/>
  <c r="M5" i="3"/>
  <c r="Q8" i="3" s="1"/>
  <c r="M4" i="3"/>
  <c r="X56" i="7"/>
  <c r="M5" i="1"/>
  <c r="AF6" i="7"/>
  <c r="AF3" i="7"/>
  <c r="AF5" i="7"/>
  <c r="Q5" i="6"/>
  <c r="Q4" i="6"/>
  <c r="AP4" i="7"/>
  <c r="AP3" i="7"/>
  <c r="M4" i="5"/>
  <c r="R6" i="7"/>
  <c r="S3" i="7"/>
  <c r="R4" i="7"/>
  <c r="R5" i="10"/>
  <c r="R3" i="10"/>
  <c r="R6" i="10"/>
  <c r="R4" i="10"/>
  <c r="AM6" i="10"/>
  <c r="AM5" i="10"/>
  <c r="AM4" i="10"/>
  <c r="AM3" i="10"/>
  <c r="AM6" i="8"/>
  <c r="AM4" i="8"/>
  <c r="AM5" i="8"/>
  <c r="AM3" i="7"/>
  <c r="AP6" i="7"/>
  <c r="R4" i="8"/>
  <c r="AP4" i="8"/>
  <c r="AP3" i="8"/>
  <c r="M6" i="5"/>
  <c r="AM5" i="7"/>
  <c r="AP8" i="7" s="1"/>
  <c r="AF3" i="10"/>
  <c r="AC4" i="8"/>
  <c r="M3" i="2"/>
  <c r="M3" i="5"/>
  <c r="O3" i="2"/>
  <c r="M6" i="2"/>
  <c r="O3" i="5"/>
  <c r="R5" i="7"/>
  <c r="V8" i="7" s="1"/>
  <c r="AP5" i="7"/>
  <c r="AM3" i="8"/>
  <c r="AC3" i="10"/>
  <c r="AC4" i="7"/>
  <c r="AC4" i="10"/>
  <c r="AH16" i="10"/>
  <c r="R6" i="11"/>
  <c r="AP5" i="10"/>
  <c r="AP6" i="10"/>
  <c r="AP4" i="10"/>
  <c r="AF6" i="8"/>
  <c r="AC5" i="11"/>
  <c r="X56" i="8"/>
  <c r="AC5" i="8"/>
  <c r="X56" i="10"/>
  <c r="AC5" i="10"/>
  <c r="AH16" i="8"/>
  <c r="AC3" i="8"/>
  <c r="AF4" i="11"/>
  <c r="AC4" i="11"/>
  <c r="X56" i="11"/>
  <c r="AF5" i="11"/>
  <c r="AF3" i="9"/>
  <c r="R5" i="8"/>
  <c r="V8" i="8" s="1"/>
  <c r="R6" i="8"/>
  <c r="AF6" i="11"/>
  <c r="AM6" i="11"/>
  <c r="R3" i="8"/>
  <c r="AH16" i="11"/>
  <c r="AM5" i="11"/>
  <c r="AF3" i="11"/>
  <c r="AM4" i="11"/>
  <c r="AF6" i="9"/>
  <c r="AP3" i="11"/>
  <c r="R4" i="11"/>
  <c r="AF6" i="12"/>
  <c r="AF5" i="12"/>
  <c r="AF3" i="12"/>
  <c r="AF4" i="12"/>
  <c r="R5" i="11"/>
  <c r="AP5" i="11"/>
  <c r="AP6" i="11"/>
  <c r="AH16" i="9"/>
  <c r="AM6" i="9"/>
  <c r="AP8" i="9" s="1"/>
  <c r="AM4" i="9"/>
  <c r="R3" i="12"/>
  <c r="R5" i="12"/>
  <c r="R6" i="12"/>
  <c r="R4" i="12"/>
  <c r="S3" i="12"/>
  <c r="AC6" i="11"/>
  <c r="AP5" i="9"/>
  <c r="R3" i="11"/>
  <c r="R6" i="9"/>
  <c r="S5" i="9"/>
  <c r="R4" i="9"/>
  <c r="X56" i="9"/>
  <c r="S3" i="11"/>
  <c r="AP4" i="9"/>
  <c r="AH16" i="12"/>
  <c r="AP6" i="9"/>
  <c r="AC3" i="12"/>
  <c r="R3" i="9"/>
  <c r="R5" i="9"/>
  <c r="S107" i="12"/>
  <c r="AF8" i="11" l="1"/>
  <c r="Q3" i="3"/>
  <c r="AF8" i="7"/>
  <c r="AF8" i="8"/>
  <c r="V8" i="10"/>
  <c r="AF8" i="9"/>
  <c r="Q8" i="4"/>
  <c r="Q6" i="6"/>
  <c r="Q5" i="3"/>
  <c r="Q8" i="6"/>
  <c r="AF8" i="10"/>
  <c r="AP8" i="10"/>
  <c r="Q6" i="3"/>
  <c r="V8" i="9"/>
  <c r="Q6" i="5"/>
  <c r="Q5" i="5"/>
  <c r="Q4" i="5"/>
  <c r="Q3" i="5"/>
  <c r="AP8" i="11"/>
  <c r="Q8" i="1"/>
  <c r="Q8" i="2"/>
  <c r="V8" i="11"/>
  <c r="Q5" i="2"/>
  <c r="Q4" i="2"/>
  <c r="Q3" i="2"/>
  <c r="Q6" i="2"/>
  <c r="AP8" i="8"/>
  <c r="V8" i="12"/>
  <c r="Q8" i="5"/>
  <c r="K6" i="1" l="1"/>
  <c r="O6" i="1"/>
  <c r="S6" i="11"/>
  <c r="P6" i="11"/>
  <c r="S6" i="7"/>
  <c r="P6" i="7"/>
  <c r="K6" i="4"/>
  <c r="O6" i="4"/>
  <c r="S6" i="10"/>
  <c r="P6" i="10"/>
  <c r="P70" i="11"/>
  <c r="S70" i="11"/>
  <c r="O70" i="4"/>
  <c r="K70" i="4"/>
  <c r="S70" i="8"/>
  <c r="P70" i="8"/>
  <c r="S70" i="9"/>
  <c r="P70" i="9"/>
  <c r="S70" i="12"/>
  <c r="P70" i="12"/>
  <c r="S6" i="8"/>
  <c r="P6" i="8"/>
  <c r="S70" i="10"/>
  <c r="P70" i="10"/>
  <c r="P6" i="12"/>
  <c r="S6" i="12"/>
  <c r="P6" i="9"/>
  <c r="S6" i="9"/>
  <c r="S70" i="7"/>
  <c r="P70" i="7"/>
  <c r="K70" i="1"/>
  <c r="O70" i="1"/>
</calcChain>
</file>

<file path=xl/sharedStrings.xml><?xml version="1.0" encoding="utf-8"?>
<sst xmlns="http://schemas.openxmlformats.org/spreadsheetml/2006/main" count="6469" uniqueCount="310">
  <si>
    <t>Date</t>
  </si>
  <si>
    <t>Open</t>
  </si>
  <si>
    <t>High</t>
  </si>
  <si>
    <t>Low</t>
  </si>
  <si>
    <t>Close</t>
  </si>
  <si>
    <t>Adj Close</t>
  </si>
  <si>
    <t>Volume</t>
  </si>
  <si>
    <t>Mean</t>
  </si>
  <si>
    <t>Sharpe Ratio</t>
  </si>
  <si>
    <t>T-Bills Weekly(%)</t>
  </si>
  <si>
    <t>T-Bills Daily(%)</t>
  </si>
  <si>
    <t>T-Bills Monthly(%)</t>
  </si>
  <si>
    <t>TIMESTAMP</t>
  </si>
  <si>
    <t>INSTRUMENT</t>
  </si>
  <si>
    <t>SYMBOL</t>
  </si>
  <si>
    <t>EXPIRY_DT</t>
  </si>
  <si>
    <t>OPEN</t>
  </si>
  <si>
    <t>HIGH</t>
  </si>
  <si>
    <t>LOW</t>
  </si>
  <si>
    <t>CLOSE</t>
  </si>
  <si>
    <t>SETTLE_PR</t>
  </si>
  <si>
    <t>CONTRACTS</t>
  </si>
  <si>
    <t>VAL_INLAKH</t>
  </si>
  <si>
    <t>OPEN_INT</t>
  </si>
  <si>
    <t>CHG_IN_OI</t>
  </si>
  <si>
    <t>01-NOV-2021</t>
  </si>
  <si>
    <t>FUTSTK</t>
  </si>
  <si>
    <t>PERSISTENT</t>
  </si>
  <si>
    <t>25-Nov-2021</t>
  </si>
  <si>
    <t>02-NOV-2021</t>
  </si>
  <si>
    <t>03-NOV-2021</t>
  </si>
  <si>
    <t>04-NOV-2021</t>
  </si>
  <si>
    <t>08-NOV-2021</t>
  </si>
  <si>
    <t>09-NOV-2021</t>
  </si>
  <si>
    <t>10-NOV-2021</t>
  </si>
  <si>
    <t>11-NOV-2021</t>
  </si>
  <si>
    <t>12-NOV-2021</t>
  </si>
  <si>
    <t>15-NOV-2021</t>
  </si>
  <si>
    <t>16-NOV-2021</t>
  </si>
  <si>
    <t>17-NOV-2021</t>
  </si>
  <si>
    <t>18-NOV-2021</t>
  </si>
  <si>
    <t>22-NOV-2021</t>
  </si>
  <si>
    <t>23-NOV-2021</t>
  </si>
  <si>
    <t>24-NOV-2021</t>
  </si>
  <si>
    <t>25-NOV-2021</t>
  </si>
  <si>
    <t>26-NOV-2021</t>
  </si>
  <si>
    <t>30-Dec-2021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</si>
  <si>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</si>
  <si>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</si>
  <si>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</si>
  <si>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</si>
  <si>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</si>
  <si>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</si>
  <si>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</si>
  <si>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</si>
  <si>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</si>
  <si>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</si>
  <si>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</si>
  <si>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</si>
  <si>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</si>
  <si>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</si>
  <si>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</si>
  <si>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</si>
  <si>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</si>
  <si>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</si>
  <si>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</si>
  <si>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</si>
  <si>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</si>
  <si>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</si>
  <si>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</si>
  <si>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</si>
  <si>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</si>
  <si>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27-Jan-2022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</si>
  <si>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</si>
  <si>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</si>
  <si>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</si>
  <si>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</si>
  <si>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</si>
  <si>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</si>
  <si>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</si>
  <si>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</si>
  <si>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</si>
  <si>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</si>
  <si>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</si>
  <si>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18-JAN-2022</t>
  </si>
  <si>
    <t>19-JAN-2022</t>
  </si>
  <si>
    <t>20-JAN-2022</t>
  </si>
  <si>
    <t>21-JAN-2022</t>
  </si>
  <si>
    <t>24-JAN-2022</t>
  </si>
  <si>
    <t>25-JAN-2022</t>
  </si>
  <si>
    <t>27-JAN-2022</t>
  </si>
  <si>
    <t>28-JAN-2022</t>
  </si>
  <si>
    <t>24-Feb-2022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</si>
  <si>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</si>
  <si>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</si>
  <si>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</si>
  <si>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</si>
  <si>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</si>
  <si>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</si>
  <si>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</si>
  <si>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</si>
  <si>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</si>
  <si>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</si>
  <si>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</si>
  <si>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15-FEB-2022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</si>
  <si>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</si>
  <si>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</si>
  <si>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</si>
  <si>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</si>
  <si>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</si>
  <si>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</si>
  <si>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</si>
  <si>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</si>
  <si>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31-Mar-2022</t>
  </si>
  <si>
    <t>28-FEB-2022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</si>
  <si>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</si>
  <si>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</si>
  <si>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</si>
  <si>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</si>
  <si>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</si>
  <si>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</si>
  <si>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</si>
  <si>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</si>
  <si>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</si>
  <si>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</si>
  <si>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</si>
  <si>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17-MAR-2022</t>
  </si>
  <si>
    <t>21-MAR-2022</t>
  </si>
  <si>
    <t>22-MAR-2022</t>
  </si>
  <si>
    <t>23-MAR-2022</t>
  </si>
  <si>
    <t>24-MAR-2022</t>
  </si>
  <si>
    <t>25-MAR-2022</t>
  </si>
  <si>
    <t>28-MAR-2022</t>
  </si>
  <si>
    <t>29-MAR-2022</t>
  </si>
  <si>
    <t>30-MAR-2022</t>
  </si>
  <si>
    <t>31-MAR-2022</t>
  </si>
  <si>
    <t>01-APR-2022</t>
  </si>
  <si>
    <t>28-Apr-2022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</si>
  <si>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</si>
  <si>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</si>
  <si>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</si>
  <si>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</si>
  <si>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</si>
  <si>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</si>
  <si>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</si>
  <si>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</si>
  <si>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</si>
  <si>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</si>
  <si>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</si>
  <si>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</si>
  <si>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</si>
  <si>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</si>
  <si>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</si>
  <si>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</si>
  <si>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28-APR-2022</t>
  </si>
  <si>
    <t>29-APR-2022</t>
  </si>
  <si>
    <t>26-May-2022</t>
  </si>
  <si>
    <t>02-MAY-2022</t>
  </si>
  <si>
    <t>04-MAY-2022</t>
  </si>
  <si>
    <t>05-MAY-2022</t>
  </si>
  <si>
    <t>06-MAY-2022</t>
  </si>
  <si>
    <t>09-MAY-2022</t>
  </si>
  <si>
    <t>10-MAY-2022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</si>
  <si>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</si>
  <si>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</si>
  <si>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</si>
  <si>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</si>
  <si>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</si>
  <si>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</si>
  <si>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</si>
  <si>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</si>
  <si>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</si>
  <si>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</si>
  <si>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</si>
  <si>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</si>
  <si>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</si>
  <si>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30-Jun-2022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</si>
  <si>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</si>
  <si>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</si>
  <si>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</si>
  <si>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</si>
  <si>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</si>
  <si>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</si>
  <si>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</si>
  <si>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</si>
  <si>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</si>
  <si>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</si>
  <si>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</si>
  <si>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</si>
  <si>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</si>
  <si>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</si>
  <si>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17-JUN-2022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</si>
  <si>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</si>
  <si>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</si>
  <si>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</si>
  <si>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</si>
  <si>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</si>
  <si>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</si>
  <si>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</si>
  <si>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</si>
  <si>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</si>
  <si>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</si>
  <si>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28-Jul-2022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</si>
  <si>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</si>
  <si>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</si>
  <si>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</si>
  <si>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</si>
  <si>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</si>
  <si>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</si>
  <si>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</si>
  <si>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</si>
  <si>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</si>
  <si>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</si>
  <si>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</si>
  <si>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</si>
  <si>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20-JUL-2022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</si>
  <si>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</si>
  <si>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</si>
  <si>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</si>
  <si>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</si>
  <si>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</si>
  <si>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</si>
  <si>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</si>
  <si>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25-Aug-2022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</si>
  <si>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</si>
  <si>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</si>
  <si>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</si>
  <si>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</si>
  <si>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</si>
  <si>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</si>
  <si>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</si>
  <si>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</si>
  <si>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</si>
  <si>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</si>
  <si>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17-AUG-2022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</si>
  <si>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</si>
  <si>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</si>
  <si>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</si>
  <si>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</si>
  <si>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</si>
  <si>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</si>
  <si>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</si>
  <si>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29-Sep-2022</t>
  </si>
  <si>
    <t>29-AUG-2022</t>
  </si>
  <si>
    <t>30-AUG-2022</t>
  </si>
  <si>
    <t>01-SEP-2022</t>
  </si>
  <si>
    <t>02-SEP-2022</t>
  </si>
  <si>
    <t>05-SEP-2022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</si>
  <si>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</si>
  <si>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</si>
  <si>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</si>
  <si>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</si>
  <si>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</si>
  <si>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</si>
  <si>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</si>
  <si>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</si>
  <si>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</si>
  <si>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</si>
  <si>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</si>
  <si>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</si>
  <si>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22-SEP-2022</t>
  </si>
  <si>
    <t>23-SEP-2022</t>
  </si>
  <si>
    <t>26-SEP-2022</t>
  </si>
  <si>
    <t>27-SEP-2022</t>
  </si>
  <si>
    <t>28-SEP-2022</t>
  </si>
  <si>
    <t>29-SEP-2022</t>
  </si>
  <si>
    <t>30-SEP-2022</t>
  </si>
  <si>
    <t>27-Oct-2022</t>
  </si>
  <si>
    <t>03-OCT-2022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</si>
  <si>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</si>
  <si>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</si>
  <si>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</si>
  <si>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</si>
  <si>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</si>
  <si>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</si>
  <si>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</si>
  <si>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</si>
  <si>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</si>
  <si>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</si>
  <si>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</si>
  <si>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</si>
  <si>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</si>
  <si>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24-OCT-2022</t>
  </si>
  <si>
    <t>25-OCT-2022</t>
  </si>
  <si>
    <t>27-OCT-2022</t>
  </si>
  <si>
    <t>28-OCT-2022</t>
  </si>
  <si>
    <t>24-Nov-2022</t>
  </si>
  <si>
    <t>31-OCT-2022</t>
  </si>
  <si>
    <t>29-Dec-2022</t>
  </si>
  <si>
    <t>25-Jan-2023</t>
  </si>
  <si>
    <t>CONCOR</t>
  </si>
  <si>
    <t>Monthly Date</t>
  </si>
  <si>
    <t>Weekly Date</t>
  </si>
  <si>
    <t>Unadjusted</t>
  </si>
  <si>
    <t>Unadjusted Return</t>
  </si>
  <si>
    <t>Unadjusted Return(%)</t>
  </si>
  <si>
    <t>Risk Adjusted Return(%)</t>
  </si>
  <si>
    <t>Maximum(%)</t>
  </si>
  <si>
    <t>Minimum(%)</t>
  </si>
  <si>
    <t>Mean(%)</t>
  </si>
  <si>
    <t>Std Deviation(%)</t>
  </si>
  <si>
    <t>Adjusted</t>
  </si>
  <si>
    <t>Unadjusted Daily Returns(%)</t>
  </si>
  <si>
    <t>Unadjusted Weekly Returns(%)</t>
  </si>
  <si>
    <t>Unadjusted Monthly Returns(%)</t>
  </si>
  <si>
    <t>Adjusted Daily Returns(%)</t>
  </si>
  <si>
    <t>Adjusted Weekly Returns(%)</t>
  </si>
  <si>
    <t>Adjusted Monthly Returns(%)</t>
  </si>
  <si>
    <t>Monthly Spot Price</t>
  </si>
  <si>
    <t>Near Month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</si>
</sst>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mmm\ dd\,\ \ yyyy"/>
    <numFmt numFmtId="166" formatCode="mmm\ dd\,\ yyyy"/>
    <numFmt numFmtId="167" formatCode="0.0000"/>
    <numFmt numFmtId="168" formatCode="dd/mmm/yyyy"/>
    <numFmt numFmtId="169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" borderId="0" xfId="1" applyNumberFormat="1" applyFont="1" applyFill="1"/>
    <xf numFmtId="0" fontId="2" fillId="0" borderId="9" xfId="0" applyFont="1" applyBorder="1" applyAlignment="1">
      <alignment horizontal="center" vertical="top"/>
    </xf>
    <xf numFmtId="15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0" applyNumberFormat="1" applyFont="1" applyBorder="1" applyAlignment="1">
      <alignment horizontal="left" vertical="top"/>
    </xf>
    <xf numFmtId="164" fontId="2" fillId="0" borderId="10" xfId="1" applyNumberFormat="1" applyFont="1" applyFill="1" applyBorder="1" applyAlignment="1">
      <alignment horizontal="center" vertical="top"/>
    </xf>
    <xf numFmtId="164" fontId="2" fillId="0" borderId="0" xfId="1" applyNumberFormat="1" applyFont="1" applyFill="1" applyBorder="1" applyAlignment="1">
      <alignment horizontal="center" vertical="top"/>
    </xf>
    <xf numFmtId="164" fontId="2" fillId="0" borderId="0" xfId="1" applyNumberFormat="1" applyFont="1"/>
    <xf numFmtId="167" fontId="0" fillId="2" borderId="1" xfId="0" applyNumberForma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2" borderId="8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2" fontId="0" fillId="0" borderId="0" xfId="1" applyNumberFormat="1" applyFont="1"/>
    <xf numFmtId="167" fontId="0" fillId="0" borderId="0" xfId="1" applyNumberFormat="1" applyFont="1"/>
    <xf numFmtId="169" fontId="0" fillId="0" borderId="0" xfId="1" applyNumberFormat="1" applyFont="1"/>
    <xf numFmtId="169" fontId="0" fillId="3" borderId="0" xfId="1" applyNumberFormat="1" applyFont="1" applyFill="1"/>
    <xf numFmtId="167" fontId="0" fillId="2" borderId="2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2" fontId="2" fillId="0" borderId="10" xfId="0" applyNumberFormat="1" applyFont="1" applyFill="1" applyBorder="1" applyAlignment="1">
      <alignment horizontal="center" vertical="top"/>
    </xf>
    <xf numFmtId="2" fontId="0" fillId="0" borderId="0" xfId="0" applyNumberFormat="1"/>
    <xf numFmtId="167" fontId="0" fillId="2" borderId="2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169" fontId="2" fillId="0" borderId="0" xfId="1" applyNumberFormat="1" applyFont="1" applyFill="1" applyBorder="1" applyAlignment="1">
      <alignment horizontal="center" vertical="top"/>
    </xf>
    <xf numFmtId="168" fontId="2" fillId="0" borderId="0" xfId="0" applyNumberFormat="1" applyFont="1"/>
    <xf numFmtId="168" fontId="0" fillId="0" borderId="0" xfId="0" applyNumberFormat="1"/>
    <xf numFmtId="167" fontId="0" fillId="2" borderId="8" xfId="0" applyNumberFormat="1" applyFill="1" applyBorder="1"/>
    <xf numFmtId="167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left"/>
    </xf>
    <xf numFmtId="167" fontId="2" fillId="0" borderId="0" xfId="1" applyNumberFormat="1" applyFont="1"/>
    <xf numFmtId="167" fontId="0" fillId="3" borderId="0" xfId="0" applyNumberFormat="1" applyFill="1"/>
    <xf numFmtId="0" fontId="4" fillId="0" borderId="11" xfId="0" applyFont="1" applyBorder="1" applyAlignment="1">
      <alignment horizontal="center"/>
    </xf>
    <xf numFmtId="167" fontId="5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PERSISTENT_DAILY!$J$1:$J$2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PERSISTENT_DAILY!$A$3:$A$251</c:f>
              <c:numCache>
                <c:formatCode>mmm\ dd\,\ yyyy</c:formatCode>
                <c:ptCount val="24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  <c:pt idx="247">
                  <c:v>44865</c:v>
                </c:pt>
              </c:numCache>
            </c:numRef>
          </c:cat>
          <c:val>
            <c:numRef>
              <c:f>PERSISTENT_DAILY!$J$3:$J$251</c:f>
              <c:numCache>
                <c:formatCode>0.0000</c:formatCode>
                <c:ptCount val="249"/>
                <c:pt idx="0">
                  <c:v>3.2418368526773227</c:v>
                </c:pt>
                <c:pt idx="1">
                  <c:v>0.5282813082948361</c:v>
                </c:pt>
                <c:pt idx="2">
                  <c:v>-1.7017422136420761</c:v>
                </c:pt>
                <c:pt idx="3">
                  <c:v>1.157884036972268</c:v>
                </c:pt>
                <c:pt idx="4">
                  <c:v>1.3520688178342835</c:v>
                </c:pt>
                <c:pt idx="5">
                  <c:v>0.8101654249662017</c:v>
                </c:pt>
                <c:pt idx="6">
                  <c:v>0.40726785504919727</c:v>
                </c:pt>
                <c:pt idx="7">
                  <c:v>-0.56931271700546193</c:v>
                </c:pt>
                <c:pt idx="8">
                  <c:v>0.39705101679558852</c:v>
                </c:pt>
                <c:pt idx="9">
                  <c:v>2.6260238941692795</c:v>
                </c:pt>
                <c:pt idx="10">
                  <c:v>1.0655943220676958</c:v>
                </c:pt>
                <c:pt idx="11">
                  <c:v>0.35455220191163406</c:v>
                </c:pt>
                <c:pt idx="12">
                  <c:v>-3.59091366742852</c:v>
                </c:pt>
                <c:pt idx="13">
                  <c:v>-1.4201803273053579</c:v>
                </c:pt>
                <c:pt idx="14">
                  <c:v>1.8379684863259107</c:v>
                </c:pt>
                <c:pt idx="15">
                  <c:v>-1.6887033690383495</c:v>
                </c:pt>
                <c:pt idx="16">
                  <c:v>-1.0445107119985517</c:v>
                </c:pt>
                <c:pt idx="17">
                  <c:v>-3.8186145001323468</c:v>
                </c:pt>
                <c:pt idx="18">
                  <c:v>2.6387122205638671</c:v>
                </c:pt>
                <c:pt idx="19">
                  <c:v>3.1540857374291145</c:v>
                </c:pt>
                <c:pt idx="20">
                  <c:v>1.6466220453009008</c:v>
                </c:pt>
                <c:pt idx="21">
                  <c:v>4.4129332270357322</c:v>
                </c:pt>
                <c:pt idx="22">
                  <c:v>-1.2828415230800709</c:v>
                </c:pt>
                <c:pt idx="23">
                  <c:v>-2.2035123666762675</c:v>
                </c:pt>
                <c:pt idx="24">
                  <c:v>-1.5174403763763464</c:v>
                </c:pt>
                <c:pt idx="25">
                  <c:v>2.6458509800918515</c:v>
                </c:pt>
                <c:pt idx="26">
                  <c:v>1.1966782795585456</c:v>
                </c:pt>
                <c:pt idx="27">
                  <c:v>-1.2673697599678332E-2</c:v>
                </c:pt>
                <c:pt idx="28">
                  <c:v>1.7382861558576097</c:v>
                </c:pt>
                <c:pt idx="29">
                  <c:v>-0.11556986177203464</c:v>
                </c:pt>
                <c:pt idx="30">
                  <c:v>-0.55467927002848172</c:v>
                </c:pt>
                <c:pt idx="31">
                  <c:v>2.7432728706981462</c:v>
                </c:pt>
                <c:pt idx="32">
                  <c:v>3.029724473034106</c:v>
                </c:pt>
                <c:pt idx="33">
                  <c:v>-4.7972609010768217</c:v>
                </c:pt>
                <c:pt idx="34">
                  <c:v>0.28862153371918803</c:v>
                </c:pt>
                <c:pt idx="35">
                  <c:v>2.4671082728226388</c:v>
                </c:pt>
                <c:pt idx="36">
                  <c:v>1.9847584601052335</c:v>
                </c:pt>
                <c:pt idx="37">
                  <c:v>-0.2516445884030013</c:v>
                </c:pt>
                <c:pt idx="38">
                  <c:v>9.7443730362713143E-2</c:v>
                </c:pt>
                <c:pt idx="39">
                  <c:v>0.53109850700678907</c:v>
                </c:pt>
                <c:pt idx="40">
                  <c:v>2.4744506805330083E-2</c:v>
                </c:pt>
                <c:pt idx="41">
                  <c:v>3.4927144194051505</c:v>
                </c:pt>
                <c:pt idx="42">
                  <c:v>1.9488213131450363</c:v>
                </c:pt>
                <c:pt idx="43">
                  <c:v>-0.65757948261384502</c:v>
                </c:pt>
                <c:pt idx="44">
                  <c:v>-0.73684658110239709</c:v>
                </c:pt>
                <c:pt idx="45">
                  <c:v>-3.2515196571592706</c:v>
                </c:pt>
                <c:pt idx="46">
                  <c:v>-3.0947175534105087</c:v>
                </c:pt>
                <c:pt idx="47">
                  <c:v>0.24150493999260322</c:v>
                </c:pt>
                <c:pt idx="48">
                  <c:v>-1.1275879275475531</c:v>
                </c:pt>
                <c:pt idx="49">
                  <c:v>-4.2277845468078633E-2</c:v>
                </c:pt>
                <c:pt idx="50">
                  <c:v>-0.14359453511261266</c:v>
                </c:pt>
                <c:pt idx="51">
                  <c:v>0.73236201092408626</c:v>
                </c:pt>
                <c:pt idx="52">
                  <c:v>-1.6112140808261961</c:v>
                </c:pt>
                <c:pt idx="53">
                  <c:v>-1.5228646617310762</c:v>
                </c:pt>
                <c:pt idx="54">
                  <c:v>-0.65900150425844684</c:v>
                </c:pt>
                <c:pt idx="55">
                  <c:v>-1.8797424695332261</c:v>
                </c:pt>
                <c:pt idx="56">
                  <c:v>-0.48157021500965841</c:v>
                </c:pt>
                <c:pt idx="57">
                  <c:v>1.2927661591142658</c:v>
                </c:pt>
                <c:pt idx="58">
                  <c:v>-5.473549159287745</c:v>
                </c:pt>
                <c:pt idx="59">
                  <c:v>1.9158148341182217</c:v>
                </c:pt>
                <c:pt idx="60">
                  <c:v>-1.8641126346211883</c:v>
                </c:pt>
                <c:pt idx="61">
                  <c:v>5.4145753011423761</c:v>
                </c:pt>
                <c:pt idx="62">
                  <c:v>2.6382108234196382</c:v>
                </c:pt>
                <c:pt idx="63">
                  <c:v>2.1954068054930977</c:v>
                </c:pt>
                <c:pt idx="64">
                  <c:v>-1.3465494779333456</c:v>
                </c:pt>
                <c:pt idx="65">
                  <c:v>-2.1076835108265013</c:v>
                </c:pt>
                <c:pt idx="66">
                  <c:v>-1.068469783360402</c:v>
                </c:pt>
                <c:pt idx="67">
                  <c:v>-1.4791924352633028</c:v>
                </c:pt>
                <c:pt idx="68">
                  <c:v>-1.6372596642177308</c:v>
                </c:pt>
                <c:pt idx="69">
                  <c:v>4.8782269967013097</c:v>
                </c:pt>
                <c:pt idx="70">
                  <c:v>1.0649261422191687</c:v>
                </c:pt>
                <c:pt idx="71">
                  <c:v>-4.9116247450713804</c:v>
                </c:pt>
                <c:pt idx="72">
                  <c:v>-6.0137050461721753</c:v>
                </c:pt>
                <c:pt idx="73">
                  <c:v>5.4248383913471789</c:v>
                </c:pt>
                <c:pt idx="74">
                  <c:v>-3.2997869756294365</c:v>
                </c:pt>
                <c:pt idx="75">
                  <c:v>-2.6749358094198032</c:v>
                </c:pt>
                <c:pt idx="76">
                  <c:v>-1.3978736712602178</c:v>
                </c:pt>
                <c:pt idx="77">
                  <c:v>-0.54426706752492549</c:v>
                </c:pt>
                <c:pt idx="78">
                  <c:v>2.33491687830871</c:v>
                </c:pt>
                <c:pt idx="79">
                  <c:v>0.83142098293863287</c:v>
                </c:pt>
                <c:pt idx="80">
                  <c:v>-4.6355058791255788</c:v>
                </c:pt>
                <c:pt idx="81">
                  <c:v>2.5833479375101094</c:v>
                </c:pt>
                <c:pt idx="82">
                  <c:v>1.6560646579567899</c:v>
                </c:pt>
                <c:pt idx="83">
                  <c:v>-1.3205342920650667</c:v>
                </c:pt>
                <c:pt idx="84">
                  <c:v>5.3283763031832718</c:v>
                </c:pt>
                <c:pt idx="85">
                  <c:v>-0.50454198188422961</c:v>
                </c:pt>
                <c:pt idx="86">
                  <c:v>1.7754542966939875</c:v>
                </c:pt>
                <c:pt idx="87">
                  <c:v>1.2462275787187864</c:v>
                </c:pt>
                <c:pt idx="88">
                  <c:v>1.0211765308855234</c:v>
                </c:pt>
                <c:pt idx="89">
                  <c:v>0.95658893606981965</c:v>
                </c:pt>
                <c:pt idx="90">
                  <c:v>1.8483275251893103</c:v>
                </c:pt>
                <c:pt idx="91">
                  <c:v>2.6717033626987501</c:v>
                </c:pt>
                <c:pt idx="92">
                  <c:v>-3.3116621473167274</c:v>
                </c:pt>
                <c:pt idx="93">
                  <c:v>2.3469526751256988</c:v>
                </c:pt>
                <c:pt idx="94">
                  <c:v>1.2758413781821927</c:v>
                </c:pt>
                <c:pt idx="95">
                  <c:v>-1.2096009463043769</c:v>
                </c:pt>
                <c:pt idx="96">
                  <c:v>2.5074955449563947</c:v>
                </c:pt>
                <c:pt idx="97">
                  <c:v>-1.1229028620736401</c:v>
                </c:pt>
                <c:pt idx="98">
                  <c:v>3.3167854606691907</c:v>
                </c:pt>
                <c:pt idx="99">
                  <c:v>0.78021865402231472</c:v>
                </c:pt>
                <c:pt idx="100">
                  <c:v>-0.95167822889952736</c:v>
                </c:pt>
                <c:pt idx="101">
                  <c:v>2.7324012927229511</c:v>
                </c:pt>
                <c:pt idx="102">
                  <c:v>0.61370733501471941</c:v>
                </c:pt>
                <c:pt idx="103">
                  <c:v>-0.45747804787597141</c:v>
                </c:pt>
                <c:pt idx="104">
                  <c:v>-0.89290929723569945</c:v>
                </c:pt>
                <c:pt idx="105">
                  <c:v>1.4557196548621036</c:v>
                </c:pt>
                <c:pt idx="106">
                  <c:v>2.5920942293645068</c:v>
                </c:pt>
                <c:pt idx="107">
                  <c:v>-0.83406225712672855</c:v>
                </c:pt>
                <c:pt idx="108">
                  <c:v>-3.4627830686518815</c:v>
                </c:pt>
                <c:pt idx="109">
                  <c:v>0.10624960377663382</c:v>
                </c:pt>
                <c:pt idx="110">
                  <c:v>-4.1499502020198094</c:v>
                </c:pt>
                <c:pt idx="111">
                  <c:v>-2.9377221260346325</c:v>
                </c:pt>
                <c:pt idx="112">
                  <c:v>-1.2047186127431326</c:v>
                </c:pt>
                <c:pt idx="113">
                  <c:v>-2.646683953370518</c:v>
                </c:pt>
                <c:pt idx="114">
                  <c:v>-0.97975949897009584</c:v>
                </c:pt>
                <c:pt idx="115">
                  <c:v>-4.51120168174418</c:v>
                </c:pt>
                <c:pt idx="116">
                  <c:v>0.65483530075895091</c:v>
                </c:pt>
                <c:pt idx="117">
                  <c:v>0.38759683488054947</c:v>
                </c:pt>
                <c:pt idx="118">
                  <c:v>-0.49783494283851781</c:v>
                </c:pt>
                <c:pt idx="119">
                  <c:v>1.2364730504761658</c:v>
                </c:pt>
                <c:pt idx="120">
                  <c:v>0.49422094417748696</c:v>
                </c:pt>
                <c:pt idx="121">
                  <c:v>5.6831688832277267</c:v>
                </c:pt>
                <c:pt idx="122">
                  <c:v>0.27850951627399129</c:v>
                </c:pt>
                <c:pt idx="123">
                  <c:v>-4.0121301408789884</c:v>
                </c:pt>
                <c:pt idx="124">
                  <c:v>-0.84873794167382999</c:v>
                </c:pt>
                <c:pt idx="125">
                  <c:v>1.0189416843325128</c:v>
                </c:pt>
                <c:pt idx="126">
                  <c:v>-2.2388059701492535</c:v>
                </c:pt>
                <c:pt idx="127">
                  <c:v>-1.6953976360502312</c:v>
                </c:pt>
                <c:pt idx="128">
                  <c:v>-1.0257618577770542</c:v>
                </c:pt>
                <c:pt idx="129">
                  <c:v>-2.887726625202121</c:v>
                </c:pt>
                <c:pt idx="130">
                  <c:v>-3.546951982590679</c:v>
                </c:pt>
                <c:pt idx="131">
                  <c:v>-2.8843555795730884</c:v>
                </c:pt>
                <c:pt idx="132">
                  <c:v>0.23509636224525438</c:v>
                </c:pt>
                <c:pt idx="133">
                  <c:v>3.4210453736451063</c:v>
                </c:pt>
                <c:pt idx="134">
                  <c:v>3.534667741971504</c:v>
                </c:pt>
                <c:pt idx="135">
                  <c:v>-6.2550985737429992</c:v>
                </c:pt>
                <c:pt idx="136">
                  <c:v>2.2813056746255325</c:v>
                </c:pt>
                <c:pt idx="137">
                  <c:v>2.3358584346718265</c:v>
                </c:pt>
                <c:pt idx="138">
                  <c:v>-4.4224265768443329</c:v>
                </c:pt>
                <c:pt idx="139">
                  <c:v>-5.6580618448829876</c:v>
                </c:pt>
                <c:pt idx="140">
                  <c:v>0.94194945792333473</c:v>
                </c:pt>
                <c:pt idx="141">
                  <c:v>2.9286245193444431</c:v>
                </c:pt>
                <c:pt idx="142">
                  <c:v>5.9627193593630512</c:v>
                </c:pt>
                <c:pt idx="143">
                  <c:v>5.9877850749279302E-2</c:v>
                </c:pt>
                <c:pt idx="144">
                  <c:v>-0.55187639407534417</c:v>
                </c:pt>
                <c:pt idx="145">
                  <c:v>1.2944157968663283</c:v>
                </c:pt>
                <c:pt idx="146">
                  <c:v>0.35378811703195823</c:v>
                </c:pt>
                <c:pt idx="147">
                  <c:v>-1.5811798043851739</c:v>
                </c:pt>
                <c:pt idx="148">
                  <c:v>-1.0425437795770238</c:v>
                </c:pt>
                <c:pt idx="149">
                  <c:v>-2.367738959698952</c:v>
                </c:pt>
                <c:pt idx="150">
                  <c:v>-0.35969232959574016</c:v>
                </c:pt>
                <c:pt idx="151">
                  <c:v>-2.9545680175424427</c:v>
                </c:pt>
                <c:pt idx="152">
                  <c:v>-4.8615126650411646</c:v>
                </c:pt>
                <c:pt idx="153">
                  <c:v>1.1985352694686893</c:v>
                </c:pt>
                <c:pt idx="154">
                  <c:v>1.1352983431161321</c:v>
                </c:pt>
                <c:pt idx="155">
                  <c:v>-4.5254853059106894</c:v>
                </c:pt>
                <c:pt idx="156">
                  <c:v>-1.8975331393155128</c:v>
                </c:pt>
                <c:pt idx="157">
                  <c:v>-1.33184671500628</c:v>
                </c:pt>
                <c:pt idx="158">
                  <c:v>5.3182185092499124</c:v>
                </c:pt>
                <c:pt idx="159">
                  <c:v>-2.8546857341990863</c:v>
                </c:pt>
                <c:pt idx="160">
                  <c:v>4.6634876447884572</c:v>
                </c:pt>
                <c:pt idx="161">
                  <c:v>-3.1639757067140915</c:v>
                </c:pt>
                <c:pt idx="162">
                  <c:v>6.010334004536463</c:v>
                </c:pt>
                <c:pt idx="163">
                  <c:v>1.9163737597366788</c:v>
                </c:pt>
                <c:pt idx="164">
                  <c:v>-0.61589846729514397</c:v>
                </c:pt>
                <c:pt idx="165">
                  <c:v>-2.8501269764357868</c:v>
                </c:pt>
                <c:pt idx="166">
                  <c:v>-2.5809879397764668</c:v>
                </c:pt>
                <c:pt idx="167">
                  <c:v>-1.6566053711526889</c:v>
                </c:pt>
                <c:pt idx="168">
                  <c:v>-0.15802359071942298</c:v>
                </c:pt>
                <c:pt idx="169">
                  <c:v>3.1469490478343203</c:v>
                </c:pt>
                <c:pt idx="170">
                  <c:v>0.76272892435311634</c:v>
                </c:pt>
                <c:pt idx="171">
                  <c:v>0.46866743238802855</c:v>
                </c:pt>
                <c:pt idx="172">
                  <c:v>-3.3448156266125193</c:v>
                </c:pt>
                <c:pt idx="173">
                  <c:v>1.4037147930405245</c:v>
                </c:pt>
                <c:pt idx="174">
                  <c:v>-0.34982064409579194</c:v>
                </c:pt>
                <c:pt idx="175">
                  <c:v>-4.4115031241103715</c:v>
                </c:pt>
                <c:pt idx="176">
                  <c:v>-0.95674463995980841</c:v>
                </c:pt>
                <c:pt idx="177">
                  <c:v>3.4645145250338474</c:v>
                </c:pt>
                <c:pt idx="178">
                  <c:v>2.3794905456040314</c:v>
                </c:pt>
                <c:pt idx="179">
                  <c:v>5.6038820707050014</c:v>
                </c:pt>
                <c:pt idx="180">
                  <c:v>1.378553451352488</c:v>
                </c:pt>
                <c:pt idx="181">
                  <c:v>1.9576199831602581</c:v>
                </c:pt>
                <c:pt idx="182">
                  <c:v>-0.72121536026426414</c:v>
                </c:pt>
                <c:pt idx="183">
                  <c:v>-7.558472620547291</c:v>
                </c:pt>
                <c:pt idx="184">
                  <c:v>1.4817303116737708</c:v>
                </c:pt>
                <c:pt idx="185">
                  <c:v>4.0477617459971196</c:v>
                </c:pt>
                <c:pt idx="186">
                  <c:v>3.1971720431038735</c:v>
                </c:pt>
                <c:pt idx="187">
                  <c:v>0.61521539279323623</c:v>
                </c:pt>
                <c:pt idx="188">
                  <c:v>-0.86588702189441757</c:v>
                </c:pt>
                <c:pt idx="189">
                  <c:v>2.712810577216342</c:v>
                </c:pt>
                <c:pt idx="190">
                  <c:v>1.2708680563308443</c:v>
                </c:pt>
                <c:pt idx="191">
                  <c:v>0.61817782804648835</c:v>
                </c:pt>
                <c:pt idx="192">
                  <c:v>-0.76203779544617933</c:v>
                </c:pt>
                <c:pt idx="193">
                  <c:v>-3.1924684257068541</c:v>
                </c:pt>
                <c:pt idx="194">
                  <c:v>2.4125857540850268</c:v>
                </c:pt>
                <c:pt idx="195">
                  <c:v>-0.21172639284576159</c:v>
                </c:pt>
                <c:pt idx="196">
                  <c:v>0.12220145887515105</c:v>
                </c:pt>
                <c:pt idx="197">
                  <c:v>1.8482047212441195</c:v>
                </c:pt>
                <c:pt idx="198">
                  <c:v>0.96790758263957144</c:v>
                </c:pt>
                <c:pt idx="199">
                  <c:v>-1.8233552069363452</c:v>
                </c:pt>
                <c:pt idx="200">
                  <c:v>-1.8811289401852731</c:v>
                </c:pt>
                <c:pt idx="201">
                  <c:v>-1.8697989610442525</c:v>
                </c:pt>
                <c:pt idx="202">
                  <c:v>-0.4208231463110591</c:v>
                </c:pt>
                <c:pt idx="203">
                  <c:v>-1.8400527960080946</c:v>
                </c:pt>
                <c:pt idx="204">
                  <c:v>-0.47004410339116143</c:v>
                </c:pt>
                <c:pt idx="205">
                  <c:v>-2.7995617599584404</c:v>
                </c:pt>
                <c:pt idx="206">
                  <c:v>2.6584137150664526</c:v>
                </c:pt>
                <c:pt idx="207">
                  <c:v>-3.3542262295817409</c:v>
                </c:pt>
                <c:pt idx="208">
                  <c:v>0.42647686610019747</c:v>
                </c:pt>
                <c:pt idx="209">
                  <c:v>-0.35583775349941016</c:v>
                </c:pt>
                <c:pt idx="210">
                  <c:v>-1.4887031205518415</c:v>
                </c:pt>
                <c:pt idx="211">
                  <c:v>-1.5037340854104548</c:v>
                </c:pt>
                <c:pt idx="212">
                  <c:v>-0.67095500189322566</c:v>
                </c:pt>
                <c:pt idx="213">
                  <c:v>3.4811350245033026</c:v>
                </c:pt>
                <c:pt idx="214">
                  <c:v>0.84432040079570059</c:v>
                </c:pt>
                <c:pt idx="215">
                  <c:v>-0.66483534444427472</c:v>
                </c:pt>
                <c:pt idx="216">
                  <c:v>-2.9080757203981693</c:v>
                </c:pt>
                <c:pt idx="217">
                  <c:v>-1.6225812260986923</c:v>
                </c:pt>
                <c:pt idx="218">
                  <c:v>-2.6380196196196231</c:v>
                </c:pt>
                <c:pt idx="219">
                  <c:v>6.0102557372421143E-2</c:v>
                </c:pt>
                <c:pt idx="220">
                  <c:v>0.54378599430920194</c:v>
                </c:pt>
                <c:pt idx="221">
                  <c:v>-3.7731935679790704E-2</c:v>
                </c:pt>
                <c:pt idx="222">
                  <c:v>0.67788766907832476</c:v>
                </c:pt>
                <c:pt idx="223">
                  <c:v>-1.6419068033764701</c:v>
                </c:pt>
                <c:pt idx="224">
                  <c:v>0.9132782719186785</c:v>
                </c:pt>
                <c:pt idx="225">
                  <c:v>-3.3054190603602568E-2</c:v>
                </c:pt>
                <c:pt idx="226">
                  <c:v>0.83131742316167689</c:v>
                </c:pt>
                <c:pt idx="227">
                  <c:v>0.67143435064471235</c:v>
                </c:pt>
                <c:pt idx="228">
                  <c:v>0.54596886911994902</c:v>
                </c:pt>
                <c:pt idx="229">
                  <c:v>-1.2911839328853603</c:v>
                </c:pt>
                <c:pt idx="230">
                  <c:v>3.1115633160069445</c:v>
                </c:pt>
                <c:pt idx="231">
                  <c:v>7.6949924381185388</c:v>
                </c:pt>
                <c:pt idx="232">
                  <c:v>-1.7873478291464358</c:v>
                </c:pt>
                <c:pt idx="233">
                  <c:v>2.1193652217525272</c:v>
                </c:pt>
                <c:pt idx="234">
                  <c:v>-0.59777866223932108</c:v>
                </c:pt>
                <c:pt idx="235">
                  <c:v>1.5655494941765233</c:v>
                </c:pt>
                <c:pt idx="236">
                  <c:v>-2.2433233853126016</c:v>
                </c:pt>
                <c:pt idx="237">
                  <c:v>3.7180272032663657</c:v>
                </c:pt>
                <c:pt idx="238">
                  <c:v>-0.51406482710378709</c:v>
                </c:pt>
                <c:pt idx="239">
                  <c:v>1.6879556213521971</c:v>
                </c:pt>
                <c:pt idx="240">
                  <c:v>-0.7412085348216626</c:v>
                </c:pt>
                <c:pt idx="241">
                  <c:v>1.2027152778984438</c:v>
                </c:pt>
                <c:pt idx="242">
                  <c:v>-1.1034410489027033</c:v>
                </c:pt>
                <c:pt idx="243">
                  <c:v>1.1539419364768391</c:v>
                </c:pt>
                <c:pt idx="244">
                  <c:v>3.2713066073354891</c:v>
                </c:pt>
                <c:pt idx="245">
                  <c:v>-1.5760085975963147</c:v>
                </c:pt>
                <c:pt idx="246">
                  <c:v>-3.9122289475050676</c:v>
                </c:pt>
                <c:pt idx="247">
                  <c:v>1.9757020295457668</c:v>
                </c:pt>
                <c:pt idx="248" formatCode="0.00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3-46BE-AA89-9523D42D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82207"/>
        <c:axId val="884490111"/>
      </c:lineChart>
      <c:dateAx>
        <c:axId val="884482207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90111"/>
        <c:crosses val="autoZero"/>
        <c:auto val="1"/>
        <c:lblOffset val="100"/>
        <c:baseTimeUnit val="days"/>
      </c:dateAx>
      <c:valAx>
        <c:axId val="8844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PERSISTENT_MONTHLY!$O$1:$O$2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PERSISTENT_MONTHLY!$A$3:$A$15</c:f>
              <c:numCache>
                <c:formatCode>m/d/yyyy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PERSISTENT_MONTHLY!$O$3:$O$15</c:f>
              <c:numCache>
                <c:formatCode>0.0000</c:formatCode>
                <c:ptCount val="13"/>
                <c:pt idx="0">
                  <c:v>18.46141526696108</c:v>
                </c:pt>
                <c:pt idx="1">
                  <c:v>-10.318088499473841</c:v>
                </c:pt>
                <c:pt idx="2">
                  <c:v>-10.544180275528994</c:v>
                </c:pt>
                <c:pt idx="3">
                  <c:v>20.976965470643751</c:v>
                </c:pt>
                <c:pt idx="4">
                  <c:v>-9.3692953454229642</c:v>
                </c:pt>
                <c:pt idx="5">
                  <c:v>-13.01867160424483</c:v>
                </c:pt>
                <c:pt idx="6">
                  <c:v>-9.5732858116891997</c:v>
                </c:pt>
                <c:pt idx="7">
                  <c:v>6.7405938171533588</c:v>
                </c:pt>
                <c:pt idx="8">
                  <c:v>-3.2188100224464544</c:v>
                </c:pt>
                <c:pt idx="9">
                  <c:v>-7.9226975342097186</c:v>
                </c:pt>
                <c:pt idx="10">
                  <c:v>13.879927620356824</c:v>
                </c:pt>
                <c:pt idx="11">
                  <c:v>1.059332401385606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6-442E-B198-BD1E8388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59343"/>
        <c:axId val="918648111"/>
      </c:lineChart>
      <c:dateAx>
        <c:axId val="918659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111"/>
        <c:crosses val="autoZero"/>
        <c:auto val="1"/>
        <c:lblOffset val="100"/>
        <c:baseTimeUnit val="months"/>
      </c:dateAx>
      <c:valAx>
        <c:axId val="9186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CONCOR_MONTHLY!$J$1:$J$2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CONCOR_MONTHLY!$A$3:$A$15</c:f>
              <c:numCache>
                <c:formatCode>m/d/yyyy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CONCOR_MONTHLY!$J$3:$J$15</c:f>
              <c:numCache>
                <c:formatCode>0.0000</c:formatCode>
                <c:ptCount val="13"/>
                <c:pt idx="0">
                  <c:v>-0.87903419354838952</c:v>
                </c:pt>
                <c:pt idx="1">
                  <c:v>5.1582479243332138</c:v>
                </c:pt>
                <c:pt idx="2">
                  <c:v>-7.2804623597678892</c:v>
                </c:pt>
                <c:pt idx="3">
                  <c:v>12.174567846971273</c:v>
                </c:pt>
                <c:pt idx="4">
                  <c:v>-3.830989969584528</c:v>
                </c:pt>
                <c:pt idx="5">
                  <c:v>0.62654515000450939</c:v>
                </c:pt>
                <c:pt idx="6">
                  <c:v>-8.6324887330465643</c:v>
                </c:pt>
                <c:pt idx="7">
                  <c:v>19.93101369539318</c:v>
                </c:pt>
                <c:pt idx="8">
                  <c:v>-2.272888390038585</c:v>
                </c:pt>
                <c:pt idx="9">
                  <c:v>2.1678323537635387</c:v>
                </c:pt>
                <c:pt idx="10">
                  <c:v>12.133769843026094</c:v>
                </c:pt>
                <c:pt idx="11">
                  <c:v>-7.3809553884711816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3-4379-B35D-58B39A73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61007"/>
        <c:axId val="918663503"/>
      </c:lineChart>
      <c:dateAx>
        <c:axId val="918661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3503"/>
        <c:crosses val="autoZero"/>
        <c:auto val="1"/>
        <c:lblOffset val="100"/>
        <c:baseTimeUnit val="months"/>
      </c:dateAx>
      <c:valAx>
        <c:axId val="918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CONCOR_MONTHLY!$O$1:$O$2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CONCOR_MONTHLY!$A$3:$A$15</c:f>
              <c:numCache>
                <c:formatCode>m/d/yyyy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CONCOR_MONTHLY!$O$3:$O$15</c:f>
              <c:numCache>
                <c:formatCode>0.0000</c:formatCode>
                <c:ptCount val="13"/>
                <c:pt idx="0">
                  <c:v>-0.9145341935483895</c:v>
                </c:pt>
                <c:pt idx="1">
                  <c:v>5.1218479243332133</c:v>
                </c:pt>
                <c:pt idx="2">
                  <c:v>-7.3180623597678895</c:v>
                </c:pt>
                <c:pt idx="3">
                  <c:v>12.137267846971273</c:v>
                </c:pt>
                <c:pt idx="4">
                  <c:v>-3.869289969584528</c:v>
                </c:pt>
                <c:pt idx="5">
                  <c:v>0.58624515000450939</c:v>
                </c:pt>
                <c:pt idx="6">
                  <c:v>-8.6815887330465635</c:v>
                </c:pt>
                <c:pt idx="7">
                  <c:v>19.879613695393179</c:v>
                </c:pt>
                <c:pt idx="8">
                  <c:v>-2.3288883900385851</c:v>
                </c:pt>
                <c:pt idx="9">
                  <c:v>2.1119323537635388</c:v>
                </c:pt>
                <c:pt idx="10">
                  <c:v>12.072869843026094</c:v>
                </c:pt>
                <c:pt idx="11">
                  <c:v>-7.4453553884711816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5-443B-9E2F-27B0C757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50607"/>
        <c:axId val="918664751"/>
      </c:lineChart>
      <c:dateAx>
        <c:axId val="91865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751"/>
        <c:crosses val="autoZero"/>
        <c:auto val="1"/>
        <c:lblOffset val="100"/>
        <c:baseTimeUnit val="months"/>
      </c:dateAx>
      <c:valAx>
        <c:axId val="9186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PERSISTENT_FUTURES_NEAR!$O$1</c:f>
              <c:strCache>
                <c:ptCount val="1"/>
                <c:pt idx="0">
                  <c:v>Unadjusted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PERSISTENT_FUTURES_NEAR!$A$2:$A$252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PERSISTENT_FUTURES_NEAR!$O$2:$O$252</c:f>
              <c:numCache>
                <c:formatCode>0.0000</c:formatCode>
                <c:ptCount val="251"/>
                <c:pt idx="1">
                  <c:v>3.389186037668884</c:v>
                </c:pt>
                <c:pt idx="2">
                  <c:v>0.17285343009856768</c:v>
                </c:pt>
                <c:pt idx="3">
                  <c:v>-1.9042257657900257</c:v>
                </c:pt>
                <c:pt idx="4">
                  <c:v>1.2463041281485154</c:v>
                </c:pt>
                <c:pt idx="5">
                  <c:v>1.6462122332298335</c:v>
                </c:pt>
                <c:pt idx="6">
                  <c:v>0.47277311739320171</c:v>
                </c:pt>
                <c:pt idx="7">
                  <c:v>0.6828985787022338</c:v>
                </c:pt>
                <c:pt idx="8">
                  <c:v>-0.77053973732143699</c:v>
                </c:pt>
                <c:pt idx="9">
                  <c:v>0.57484451422016014</c:v>
                </c:pt>
                <c:pt idx="10">
                  <c:v>2.5239850626193117</c:v>
                </c:pt>
                <c:pt idx="11">
                  <c:v>0.71677031727628138</c:v>
                </c:pt>
                <c:pt idx="12">
                  <c:v>0.56514913657771226</c:v>
                </c:pt>
                <c:pt idx="13">
                  <c:v>-3.5383494640441251</c:v>
                </c:pt>
                <c:pt idx="14">
                  <c:v>-1.4684551851452272</c:v>
                </c:pt>
                <c:pt idx="15">
                  <c:v>1.7701591318312326</c:v>
                </c:pt>
                <c:pt idx="16">
                  <c:v>-2.0740935553669413</c:v>
                </c:pt>
                <c:pt idx="17">
                  <c:v>-0.76297670784706284</c:v>
                </c:pt>
                <c:pt idx="18">
                  <c:v>-3.5698908858299285</c:v>
                </c:pt>
                <c:pt idx="19">
                  <c:v>2.6126114633430735</c:v>
                </c:pt>
                <c:pt idx="20">
                  <c:v>2.3285304026753879</c:v>
                </c:pt>
                <c:pt idx="21">
                  <c:v>2.5063783258413226</c:v>
                </c:pt>
                <c:pt idx="22">
                  <c:v>4.6152205089305998</c:v>
                </c:pt>
                <c:pt idx="23">
                  <c:v>-1.5996918440640411</c:v>
                </c:pt>
                <c:pt idx="24">
                  <c:v>-2.2957803235277146</c:v>
                </c:pt>
                <c:pt idx="25">
                  <c:v>-1.2467446765887873</c:v>
                </c:pt>
                <c:pt idx="26">
                  <c:v>2.9032373542713401</c:v>
                </c:pt>
                <c:pt idx="27">
                  <c:v>1.1816410779720723</c:v>
                </c:pt>
                <c:pt idx="28">
                  <c:v>-0.33465130938055959</c:v>
                </c:pt>
                <c:pt idx="29">
                  <c:v>2.0020008509366094</c:v>
                </c:pt>
                <c:pt idx="30">
                  <c:v>-0.20404942279942692</c:v>
                </c:pt>
                <c:pt idx="31">
                  <c:v>-0.70490155100933816</c:v>
                </c:pt>
                <c:pt idx="32">
                  <c:v>2.7451961910829601</c:v>
                </c:pt>
                <c:pt idx="33">
                  <c:v>3.0560722827531221</c:v>
                </c:pt>
                <c:pt idx="34">
                  <c:v>-4.9434846140622346</c:v>
                </c:pt>
                <c:pt idx="35">
                  <c:v>0.48716528579987073</c:v>
                </c:pt>
                <c:pt idx="36">
                  <c:v>2.4228926233380532</c:v>
                </c:pt>
                <c:pt idx="37">
                  <c:v>2.0196362677912454</c:v>
                </c:pt>
                <c:pt idx="38">
                  <c:v>-0.30787448194198141</c:v>
                </c:pt>
                <c:pt idx="39">
                  <c:v>9.934239652734321E-2</c:v>
                </c:pt>
                <c:pt idx="40">
                  <c:v>0.39050279932254134</c:v>
                </c:pt>
                <c:pt idx="41">
                  <c:v>-6.1248831436756919E-2</c:v>
                </c:pt>
                <c:pt idx="42">
                  <c:v>3.4492398339891972</c:v>
                </c:pt>
                <c:pt idx="43">
                  <c:v>2.2449955307959342</c:v>
                </c:pt>
                <c:pt idx="44">
                  <c:v>-0.64651228983268305</c:v>
                </c:pt>
                <c:pt idx="45">
                  <c:v>-0.52282633162125836</c:v>
                </c:pt>
                <c:pt idx="46">
                  <c:v>-3.3540066031040796</c:v>
                </c:pt>
                <c:pt idx="47">
                  <c:v>-2.9893791371347045</c:v>
                </c:pt>
                <c:pt idx="48">
                  <c:v>0.20184955626007475</c:v>
                </c:pt>
                <c:pt idx="49">
                  <c:v>-1.3575502786262466</c:v>
                </c:pt>
                <c:pt idx="50">
                  <c:v>0.17202916726784387</c:v>
                </c:pt>
                <c:pt idx="51">
                  <c:v>-0.16065413933699699</c:v>
                </c:pt>
                <c:pt idx="52">
                  <c:v>0.61701679040295154</c:v>
                </c:pt>
                <c:pt idx="53">
                  <c:v>-1.8110227535928256</c:v>
                </c:pt>
                <c:pt idx="54">
                  <c:v>-1.2243751755124965</c:v>
                </c:pt>
                <c:pt idx="55">
                  <c:v>-1.6193779496218756</c:v>
                </c:pt>
                <c:pt idx="56">
                  <c:v>-1.5963287905584302</c:v>
                </c:pt>
                <c:pt idx="57">
                  <c:v>-0.47809232937860596</c:v>
                </c:pt>
                <c:pt idx="58">
                  <c:v>1.212185593050302</c:v>
                </c:pt>
                <c:pt idx="59">
                  <c:v>-5.6734693877551017</c:v>
                </c:pt>
                <c:pt idx="60">
                  <c:v>2.1623292328614654</c:v>
                </c:pt>
                <c:pt idx="61">
                  <c:v>-1.5683616913134963</c:v>
                </c:pt>
                <c:pt idx="62">
                  <c:v>5.5435343873712233</c:v>
                </c:pt>
                <c:pt idx="63">
                  <c:v>2.518433958088214</c:v>
                </c:pt>
                <c:pt idx="64">
                  <c:v>2.5588292106489194</c:v>
                </c:pt>
                <c:pt idx="65">
                  <c:v>-1.4203255004930226</c:v>
                </c:pt>
                <c:pt idx="66">
                  <c:v>-2.4207959181379834</c:v>
                </c:pt>
                <c:pt idx="67">
                  <c:v>-0.68989346386409023</c:v>
                </c:pt>
                <c:pt idx="68">
                  <c:v>-1.8660264885301374</c:v>
                </c:pt>
                <c:pt idx="69">
                  <c:v>-1.2491579706205693</c:v>
                </c:pt>
                <c:pt idx="70">
                  <c:v>4.7307324078506374</c:v>
                </c:pt>
                <c:pt idx="71">
                  <c:v>1.3003782295201982</c:v>
                </c:pt>
                <c:pt idx="72">
                  <c:v>-5.3693697758626522</c:v>
                </c:pt>
                <c:pt idx="73">
                  <c:v>-5.8301844059553511</c:v>
                </c:pt>
                <c:pt idx="74">
                  <c:v>5.6126582278480965</c:v>
                </c:pt>
                <c:pt idx="75">
                  <c:v>-3.611237624949053</c:v>
                </c:pt>
                <c:pt idx="76">
                  <c:v>-2.5839022145956925</c:v>
                </c:pt>
                <c:pt idx="77">
                  <c:v>-1.2036812478460128</c:v>
                </c:pt>
                <c:pt idx="78">
                  <c:v>-0.83333333333333337</c:v>
                </c:pt>
                <c:pt idx="79">
                  <c:v>2.2969187675070053</c:v>
                </c:pt>
                <c:pt idx="80">
                  <c:v>1.0901958786520218</c:v>
                </c:pt>
                <c:pt idx="81">
                  <c:v>-4.8517146672713913</c:v>
                </c:pt>
                <c:pt idx="82">
                  <c:v>2.5819948889742199</c:v>
                </c:pt>
                <c:pt idx="83">
                  <c:v>1.826442760703729</c:v>
                </c:pt>
                <c:pt idx="84">
                  <c:v>-1.1674779434134515</c:v>
                </c:pt>
                <c:pt idx="85">
                  <c:v>5.2445265304552002</c:v>
                </c:pt>
                <c:pt idx="86">
                  <c:v>-0.50087744954665547</c:v>
                </c:pt>
                <c:pt idx="87">
                  <c:v>1.5689876906117994</c:v>
                </c:pt>
                <c:pt idx="88">
                  <c:v>1.392808045727516</c:v>
                </c:pt>
                <c:pt idx="89">
                  <c:v>0.77782138652013688</c:v>
                </c:pt>
                <c:pt idx="90">
                  <c:v>1.350091461615621</c:v>
                </c:pt>
                <c:pt idx="91">
                  <c:v>1.7326703850766905</c:v>
                </c:pt>
                <c:pt idx="92">
                  <c:v>2.8981194272436834</c:v>
                </c:pt>
                <c:pt idx="93">
                  <c:v>-3.8109433920288365</c:v>
                </c:pt>
                <c:pt idx="94">
                  <c:v>2.7384270234639843</c:v>
                </c:pt>
                <c:pt idx="95">
                  <c:v>0.3691989059105511</c:v>
                </c:pt>
                <c:pt idx="96">
                  <c:v>-0.25232984557413451</c:v>
                </c:pt>
                <c:pt idx="97">
                  <c:v>2.6005126821370874</c:v>
                </c:pt>
                <c:pt idx="98">
                  <c:v>-1.382907612566715</c:v>
                </c:pt>
                <c:pt idx="99">
                  <c:v>3.5824212456247531</c:v>
                </c:pt>
                <c:pt idx="100">
                  <c:v>0.37760542378700401</c:v>
                </c:pt>
                <c:pt idx="101">
                  <c:v>-0.61878146006775214</c:v>
                </c:pt>
                <c:pt idx="102">
                  <c:v>2.6271077081899437</c:v>
                </c:pt>
                <c:pt idx="103">
                  <c:v>0.33216325247551454</c:v>
                </c:pt>
                <c:pt idx="104">
                  <c:v>-0.4636978862060474</c:v>
                </c:pt>
                <c:pt idx="105">
                  <c:v>-0.30847358039198847</c:v>
                </c:pt>
                <c:pt idx="106">
                  <c:v>1.1924558486117951</c:v>
                </c:pt>
                <c:pt idx="107">
                  <c:v>2.5981049850749294</c:v>
                </c:pt>
                <c:pt idx="108">
                  <c:v>-1.0715190835825508</c:v>
                </c:pt>
                <c:pt idx="109">
                  <c:v>-2.9388859285977711</c:v>
                </c:pt>
                <c:pt idx="110">
                  <c:v>0.12985641891891123</c:v>
                </c:pt>
                <c:pt idx="111">
                  <c:v>-4.3682717754604905</c:v>
                </c:pt>
                <c:pt idx="112">
                  <c:v>-3.0507166482910777</c:v>
                </c:pt>
                <c:pt idx="113">
                  <c:v>-1.1349550225739971</c:v>
                </c:pt>
                <c:pt idx="114">
                  <c:v>-2.6214988209581831</c:v>
                </c:pt>
                <c:pt idx="115">
                  <c:v>-1.1753449253449253</c:v>
                </c:pt>
                <c:pt idx="116">
                  <c:v>-4.3269862899080813</c:v>
                </c:pt>
                <c:pt idx="117">
                  <c:v>0.73837158456290464</c:v>
                </c:pt>
                <c:pt idx="118">
                  <c:v>7.4412144061910906E-2</c:v>
                </c:pt>
                <c:pt idx="119">
                  <c:v>-0.49571209041788528</c:v>
                </c:pt>
                <c:pt idx="120">
                  <c:v>1.1134359587505673</c:v>
                </c:pt>
                <c:pt idx="121">
                  <c:v>0.84743675017859321</c:v>
                </c:pt>
                <c:pt idx="122">
                  <c:v>5.2519725431761</c:v>
                </c:pt>
                <c:pt idx="123">
                  <c:v>0.39919233179380831</c:v>
                </c:pt>
                <c:pt idx="124">
                  <c:v>-3.7703136919484841</c:v>
                </c:pt>
                <c:pt idx="125">
                  <c:v>-0.90443931968868418</c:v>
                </c:pt>
                <c:pt idx="126">
                  <c:v>0.93451147231010234</c:v>
                </c:pt>
                <c:pt idx="127">
                  <c:v>-2.3740903523308576</c:v>
                </c:pt>
                <c:pt idx="128">
                  <c:v>-1.4440877277144253</c:v>
                </c:pt>
                <c:pt idx="129">
                  <c:v>-1.0770939680241651</c:v>
                </c:pt>
                <c:pt idx="130">
                  <c:v>-3.0330557658339594</c:v>
                </c:pt>
                <c:pt idx="131">
                  <c:v>-3.4141771624856943</c:v>
                </c:pt>
                <c:pt idx="132">
                  <c:v>-3.1145597585946736</c:v>
                </c:pt>
                <c:pt idx="133">
                  <c:v>0.54505005561735009</c:v>
                </c:pt>
                <c:pt idx="134">
                  <c:v>3.4641553269166945</c:v>
                </c:pt>
                <c:pt idx="135">
                  <c:v>3.193124557253038</c:v>
                </c:pt>
                <c:pt idx="136">
                  <c:v>-6.4360282879569022</c:v>
                </c:pt>
                <c:pt idx="137">
                  <c:v>2.6274623807743982</c:v>
                </c:pt>
                <c:pt idx="138">
                  <c:v>2.2040871383287195</c:v>
                </c:pt>
                <c:pt idx="139">
                  <c:v>-4.5110797291768305</c:v>
                </c:pt>
                <c:pt idx="140">
                  <c:v>-5.8077980953960653</c:v>
                </c:pt>
                <c:pt idx="141">
                  <c:v>1.1108013323746604</c:v>
                </c:pt>
                <c:pt idx="142">
                  <c:v>3.3161118044872722</c:v>
                </c:pt>
                <c:pt idx="143">
                  <c:v>5.9417623014145047</c:v>
                </c:pt>
                <c:pt idx="144">
                  <c:v>7.955344002333567E-2</c:v>
                </c:pt>
                <c:pt idx="145">
                  <c:v>-0.95123276056226302</c:v>
                </c:pt>
                <c:pt idx="146">
                  <c:v>1.4298516645934438</c:v>
                </c:pt>
                <c:pt idx="147">
                  <c:v>0.3428631712205929</c:v>
                </c:pt>
                <c:pt idx="148">
                  <c:v>-1.1919781317352656</c:v>
                </c:pt>
                <c:pt idx="149">
                  <c:v>-1.0693622398084677</c:v>
                </c:pt>
                <c:pt idx="150">
                  <c:v>-2.722469447842863</c:v>
                </c:pt>
                <c:pt idx="151">
                  <c:v>-1.9348775498929539E-2</c:v>
                </c:pt>
                <c:pt idx="152">
                  <c:v>-3.2249592214757703</c:v>
                </c:pt>
                <c:pt idx="153">
                  <c:v>-4.8936565298747228</c:v>
                </c:pt>
                <c:pt idx="154">
                  <c:v>1.1489419221122508</c:v>
                </c:pt>
                <c:pt idx="155">
                  <c:v>1.360099780245879</c:v>
                </c:pt>
                <c:pt idx="156">
                  <c:v>-4.5968592523145331</c:v>
                </c:pt>
                <c:pt idx="157">
                  <c:v>-1.8379756164972625</c:v>
                </c:pt>
                <c:pt idx="158">
                  <c:v>-1.4547388509127315</c:v>
                </c:pt>
                <c:pt idx="159">
                  <c:v>5.4429435387863396</c:v>
                </c:pt>
                <c:pt idx="160">
                  <c:v>-2.8587342686818893</c:v>
                </c:pt>
                <c:pt idx="161">
                  <c:v>4.356180941902096</c:v>
                </c:pt>
                <c:pt idx="162">
                  <c:v>-2.863082863082866</c:v>
                </c:pt>
                <c:pt idx="163">
                  <c:v>5.6335229009967591</c:v>
                </c:pt>
                <c:pt idx="164">
                  <c:v>1.8394431017265636</c:v>
                </c:pt>
                <c:pt idx="165">
                  <c:v>-0.6338108231014149</c:v>
                </c:pt>
                <c:pt idx="166">
                  <c:v>-2.6930007722891247</c:v>
                </c:pt>
                <c:pt idx="167">
                  <c:v>-2.451535148958675</c:v>
                </c:pt>
                <c:pt idx="168">
                  <c:v>-1.7161109520724493</c:v>
                </c:pt>
                <c:pt idx="169">
                  <c:v>-0.30353200883002485</c:v>
                </c:pt>
                <c:pt idx="170">
                  <c:v>3.1691115416551399</c:v>
                </c:pt>
                <c:pt idx="171">
                  <c:v>0.91512035174006467</c:v>
                </c:pt>
                <c:pt idx="172">
                  <c:v>0.41501129835029854</c:v>
                </c:pt>
                <c:pt idx="173">
                  <c:v>-3.3240182379761731</c:v>
                </c:pt>
                <c:pt idx="174">
                  <c:v>1.4955119427962906</c:v>
                </c:pt>
                <c:pt idx="175">
                  <c:v>-0.10942395035450635</c:v>
                </c:pt>
                <c:pt idx="176">
                  <c:v>-4.6818727490996395</c:v>
                </c:pt>
                <c:pt idx="177">
                  <c:v>-0.67065491183879666</c:v>
                </c:pt>
                <c:pt idx="178">
                  <c:v>3.5264842932766984</c:v>
                </c:pt>
                <c:pt idx="179">
                  <c:v>2.0055420321805295</c:v>
                </c:pt>
                <c:pt idx="180">
                  <c:v>5.9058367977907524</c:v>
                </c:pt>
                <c:pt idx="181">
                  <c:v>1.2754379003457854</c:v>
                </c:pt>
                <c:pt idx="182">
                  <c:v>1.9156498376805182</c:v>
                </c:pt>
                <c:pt idx="183">
                  <c:v>-0.90618263699147361</c:v>
                </c:pt>
                <c:pt idx="184">
                  <c:v>-7.623349452011138</c:v>
                </c:pt>
                <c:pt idx="185">
                  <c:v>1.5808972416792852</c:v>
                </c:pt>
                <c:pt idx="186">
                  <c:v>3.9497969730527869</c:v>
                </c:pt>
                <c:pt idx="187">
                  <c:v>3.5980113636363664</c:v>
                </c:pt>
                <c:pt idx="188">
                  <c:v>0.72669436331975923</c:v>
                </c:pt>
                <c:pt idx="189">
                  <c:v>-1.102595864584893</c:v>
                </c:pt>
                <c:pt idx="190">
                  <c:v>2.6991314880321453</c:v>
                </c:pt>
                <c:pt idx="191">
                  <c:v>1.3388908247781992</c:v>
                </c:pt>
                <c:pt idx="192">
                  <c:v>0.79615939058098228</c:v>
                </c:pt>
                <c:pt idx="193">
                  <c:v>-0.69802532309912513</c:v>
                </c:pt>
                <c:pt idx="194">
                  <c:v>-3.3983853705587754</c:v>
                </c:pt>
                <c:pt idx="195">
                  <c:v>2.5591224302772422</c:v>
                </c:pt>
                <c:pt idx="196">
                  <c:v>-0.46144407991250508</c:v>
                </c:pt>
                <c:pt idx="197">
                  <c:v>0.22241277667612752</c:v>
                </c:pt>
                <c:pt idx="198">
                  <c:v>1.9945990748910434</c:v>
                </c:pt>
                <c:pt idx="199">
                  <c:v>0.78643143628594647</c:v>
                </c:pt>
                <c:pt idx="200">
                  <c:v>-2.1874268473482954</c:v>
                </c:pt>
                <c:pt idx="201">
                  <c:v>-1.9159176727117941</c:v>
                </c:pt>
                <c:pt idx="202">
                  <c:v>-1.4070569736075176</c:v>
                </c:pt>
                <c:pt idx="203">
                  <c:v>-0.77406404245665905</c:v>
                </c:pt>
                <c:pt idx="204">
                  <c:v>-1.8400997644450627</c:v>
                </c:pt>
                <c:pt idx="205">
                  <c:v>0.20185765506338305</c:v>
                </c:pt>
                <c:pt idx="206">
                  <c:v>-3.2175811791223445</c:v>
                </c:pt>
                <c:pt idx="207">
                  <c:v>3.1295032095602684</c:v>
                </c:pt>
                <c:pt idx="208">
                  <c:v>-3.4029159786029886</c:v>
                </c:pt>
                <c:pt idx="209">
                  <c:v>-5.4061952074807393E-2</c:v>
                </c:pt>
                <c:pt idx="210">
                  <c:v>-0.44003917956815292</c:v>
                </c:pt>
                <c:pt idx="211">
                  <c:v>-1.0102493318845289</c:v>
                </c:pt>
                <c:pt idx="212">
                  <c:v>-1.4744711780935658</c:v>
                </c:pt>
                <c:pt idx="213">
                  <c:v>-0.68804576934657957</c:v>
                </c:pt>
                <c:pt idx="214">
                  <c:v>3.3761351060442948</c:v>
                </c:pt>
                <c:pt idx="215">
                  <c:v>0.67898518844405609</c:v>
                </c:pt>
                <c:pt idx="216">
                  <c:v>-0.77636811209998369</c:v>
                </c:pt>
                <c:pt idx="217">
                  <c:v>-2.8185554903112156</c:v>
                </c:pt>
                <c:pt idx="218">
                  <c:v>-1.4969788519637517</c:v>
                </c:pt>
                <c:pt idx="219">
                  <c:v>-2.9949853547823042</c:v>
                </c:pt>
                <c:pt idx="220">
                  <c:v>0.18970532439610471</c:v>
                </c:pt>
                <c:pt idx="221">
                  <c:v>0.64377682403432324</c:v>
                </c:pt>
                <c:pt idx="222">
                  <c:v>9.4067477737420635E-3</c:v>
                </c:pt>
                <c:pt idx="223">
                  <c:v>0.84339238125098259</c:v>
                </c:pt>
                <c:pt idx="224">
                  <c:v>-1.9136301455042961</c:v>
                </c:pt>
                <c:pt idx="225">
                  <c:v>0.65296289839453259</c:v>
                </c:pt>
                <c:pt idx="226">
                  <c:v>0.3479821757546232</c:v>
                </c:pt>
                <c:pt idx="227">
                  <c:v>0.30284010670014405</c:v>
                </c:pt>
                <c:pt idx="228">
                  <c:v>0.86197456314627685</c:v>
                </c:pt>
                <c:pt idx="229">
                  <c:v>0.97558705834911053</c:v>
                </c:pt>
                <c:pt idx="230">
                  <c:v>-1.9999078383484603</c:v>
                </c:pt>
                <c:pt idx="231">
                  <c:v>3.8306609614269309</c:v>
                </c:pt>
                <c:pt idx="232">
                  <c:v>7.7545475130198485</c:v>
                </c:pt>
                <c:pt idx="233">
                  <c:v>-1.8085791936342419</c:v>
                </c:pt>
                <c:pt idx="234">
                  <c:v>2.1029804111797468</c:v>
                </c:pt>
                <c:pt idx="235">
                  <c:v>-0.94180115978480594</c:v>
                </c:pt>
                <c:pt idx="236">
                  <c:v>1.7237731164745851</c:v>
                </c:pt>
                <c:pt idx="237">
                  <c:v>-2.3615714226283773</c:v>
                </c:pt>
                <c:pt idx="238">
                  <c:v>3.6812952705581568</c:v>
                </c:pt>
                <c:pt idx="239">
                  <c:v>-0.64244815210541684</c:v>
                </c:pt>
                <c:pt idx="240">
                  <c:v>2.1714254201535854</c:v>
                </c:pt>
                <c:pt idx="241">
                  <c:v>-0.97290440978032555</c:v>
                </c:pt>
                <c:pt idx="242">
                  <c:v>1.0451442353550331</c:v>
                </c:pt>
                <c:pt idx="243">
                  <c:v>-0.81586967661892817</c:v>
                </c:pt>
                <c:pt idx="244">
                  <c:v>0.77363390392800102</c:v>
                </c:pt>
                <c:pt idx="245">
                  <c:v>3.3163334142853311</c:v>
                </c:pt>
                <c:pt idx="246">
                  <c:v>-1.564458838278314</c:v>
                </c:pt>
                <c:pt idx="247">
                  <c:v>-3.603173339701244</c:v>
                </c:pt>
                <c:pt idx="248">
                  <c:v>1.9570064132558946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50A-B459-A4893E2E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42784"/>
        <c:axId val="1185659840"/>
      </c:lineChart>
      <c:catAx>
        <c:axId val="11856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9840"/>
        <c:crosses val="autoZero"/>
        <c:auto val="1"/>
        <c:lblAlgn val="ctr"/>
        <c:lblOffset val="100"/>
        <c:noMultiLvlLbl val="0"/>
      </c:catAx>
      <c:valAx>
        <c:axId val="11856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PERSISTENT_FUTURES_NEAR!$S$1</c:f>
              <c:strCache>
                <c:ptCount val="1"/>
                <c:pt idx="0">
                  <c:v>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PERSISTENT_FUTURES_NEAR!$A$2:$A$252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PERSISTENT_FUTURES_NEAR!$S$2:$S$252</c:f>
              <c:numCache>
                <c:formatCode>0.0000</c:formatCode>
                <c:ptCount val="251"/>
                <c:pt idx="1">
                  <c:v>3.3530860376688842</c:v>
                </c:pt>
                <c:pt idx="2">
                  <c:v>0.13675343009856769</c:v>
                </c:pt>
                <c:pt idx="3">
                  <c:v>-1.9409257657900256</c:v>
                </c:pt>
                <c:pt idx="4">
                  <c:v>3.3530860376688842</c:v>
                </c:pt>
                <c:pt idx="5">
                  <c:v>1.6099122332298335</c:v>
                </c:pt>
                <c:pt idx="6">
                  <c:v>0.43727311739320174</c:v>
                </c:pt>
                <c:pt idx="7">
                  <c:v>0.64759857870223381</c:v>
                </c:pt>
                <c:pt idx="8">
                  <c:v>-0.80623973732143694</c:v>
                </c:pt>
                <c:pt idx="9">
                  <c:v>0.53954451422016014</c:v>
                </c:pt>
                <c:pt idx="10">
                  <c:v>2.4884850626193118</c:v>
                </c:pt>
                <c:pt idx="11">
                  <c:v>0.6812703172762814</c:v>
                </c:pt>
                <c:pt idx="12">
                  <c:v>0.5295491365777123</c:v>
                </c:pt>
                <c:pt idx="13">
                  <c:v>-3.5737494640441252</c:v>
                </c:pt>
                <c:pt idx="14">
                  <c:v>-1.5038551851452273</c:v>
                </c:pt>
                <c:pt idx="15">
                  <c:v>1.7348591318312327</c:v>
                </c:pt>
                <c:pt idx="16">
                  <c:v>-2.1095935553669412</c:v>
                </c:pt>
                <c:pt idx="17">
                  <c:v>-0.79847670784706282</c:v>
                </c:pt>
                <c:pt idx="18">
                  <c:v>-3.6052908858299286</c:v>
                </c:pt>
                <c:pt idx="19">
                  <c:v>2.5772114633430734</c:v>
                </c:pt>
                <c:pt idx="20">
                  <c:v>2.293030402675388</c:v>
                </c:pt>
                <c:pt idx="21">
                  <c:v>2.4710783258413227</c:v>
                </c:pt>
                <c:pt idx="22">
                  <c:v>4.5798205089305997</c:v>
                </c:pt>
                <c:pt idx="23">
                  <c:v>-1.6351918440640412</c:v>
                </c:pt>
                <c:pt idx="24">
                  <c:v>-2.3313803235277146</c:v>
                </c:pt>
                <c:pt idx="25">
                  <c:v>-1.2824446765887874</c:v>
                </c:pt>
                <c:pt idx="26">
                  <c:v>2.8681373542713402</c:v>
                </c:pt>
                <c:pt idx="27">
                  <c:v>1.1464410779720724</c:v>
                </c:pt>
                <c:pt idx="28">
                  <c:v>-0.36965130938055957</c:v>
                </c:pt>
                <c:pt idx="29">
                  <c:v>1.9669008509366095</c:v>
                </c:pt>
                <c:pt idx="30">
                  <c:v>-0.23924942279942693</c:v>
                </c:pt>
                <c:pt idx="31">
                  <c:v>-0.74020155100933815</c:v>
                </c:pt>
                <c:pt idx="32">
                  <c:v>2.70959619108296</c:v>
                </c:pt>
                <c:pt idx="33">
                  <c:v>3.0204722827531221</c:v>
                </c:pt>
                <c:pt idx="34">
                  <c:v>-4.9794846140622342</c:v>
                </c:pt>
                <c:pt idx="35">
                  <c:v>0.45046528579987072</c:v>
                </c:pt>
                <c:pt idx="36">
                  <c:v>2.3860926233380533</c:v>
                </c:pt>
                <c:pt idx="37">
                  <c:v>1.9830362677912454</c:v>
                </c:pt>
                <c:pt idx="38">
                  <c:v>-0.34417448194198141</c:v>
                </c:pt>
                <c:pt idx="39">
                  <c:v>6.2942396527343208E-2</c:v>
                </c:pt>
                <c:pt idx="40">
                  <c:v>0.35410279932254135</c:v>
                </c:pt>
                <c:pt idx="41">
                  <c:v>-9.7548831436756911E-2</c:v>
                </c:pt>
                <c:pt idx="42">
                  <c:v>3.412739833989197</c:v>
                </c:pt>
                <c:pt idx="43">
                  <c:v>2.2085955307959342</c:v>
                </c:pt>
                <c:pt idx="44">
                  <c:v>-0.68241228983268309</c:v>
                </c:pt>
                <c:pt idx="45">
                  <c:v>-0.55882633162125839</c:v>
                </c:pt>
                <c:pt idx="46">
                  <c:v>-3.3898066031040797</c:v>
                </c:pt>
                <c:pt idx="47">
                  <c:v>-3.0250791371347043</c:v>
                </c:pt>
                <c:pt idx="48">
                  <c:v>0.16584955626007475</c:v>
                </c:pt>
                <c:pt idx="49">
                  <c:v>-1.3934502786262466</c:v>
                </c:pt>
                <c:pt idx="50">
                  <c:v>0.13622916726784387</c:v>
                </c:pt>
                <c:pt idx="51">
                  <c:v>-0.19635413933699697</c:v>
                </c:pt>
                <c:pt idx="52">
                  <c:v>0.58121679040295149</c:v>
                </c:pt>
                <c:pt idx="53">
                  <c:v>-1.8469227535928257</c:v>
                </c:pt>
                <c:pt idx="54">
                  <c:v>-1.2603751755124966</c:v>
                </c:pt>
                <c:pt idx="55">
                  <c:v>-1.6553779496218757</c:v>
                </c:pt>
                <c:pt idx="56">
                  <c:v>-1.6331287905584302</c:v>
                </c:pt>
                <c:pt idx="57">
                  <c:v>-0.51539232937860602</c:v>
                </c:pt>
                <c:pt idx="58">
                  <c:v>1.1748855930503019</c:v>
                </c:pt>
                <c:pt idx="59">
                  <c:v>-5.7107693877551018</c:v>
                </c:pt>
                <c:pt idx="60">
                  <c:v>2.1252292328614653</c:v>
                </c:pt>
                <c:pt idx="61">
                  <c:v>-1.6059616913134964</c:v>
                </c:pt>
                <c:pt idx="62">
                  <c:v>5.505934387371223</c:v>
                </c:pt>
                <c:pt idx="63">
                  <c:v>2.4808339580882142</c:v>
                </c:pt>
                <c:pt idx="64">
                  <c:v>2.5211292106489194</c:v>
                </c:pt>
                <c:pt idx="65">
                  <c:v>-1.4587255004930226</c:v>
                </c:pt>
                <c:pt idx="66">
                  <c:v>-2.4590959181379834</c:v>
                </c:pt>
                <c:pt idx="67">
                  <c:v>-0.7284934638640902</c:v>
                </c:pt>
                <c:pt idx="68">
                  <c:v>3.3530860376688842</c:v>
                </c:pt>
                <c:pt idx="69">
                  <c:v>-1.2881579706205692</c:v>
                </c:pt>
                <c:pt idx="70">
                  <c:v>4.6919324078506373</c:v>
                </c:pt>
                <c:pt idx="71">
                  <c:v>1.2627782295201981</c:v>
                </c:pt>
                <c:pt idx="72">
                  <c:v>-5.4068697758626518</c:v>
                </c:pt>
                <c:pt idx="73">
                  <c:v>-5.8677844059553514</c:v>
                </c:pt>
                <c:pt idx="74">
                  <c:v>5.5749582278480965</c:v>
                </c:pt>
                <c:pt idx="75">
                  <c:v>-3.6485376249490531</c:v>
                </c:pt>
                <c:pt idx="76">
                  <c:v>-2.6205022145956924</c:v>
                </c:pt>
                <c:pt idx="77">
                  <c:v>-1.2408812478460127</c:v>
                </c:pt>
                <c:pt idx="78">
                  <c:v>-0.87043333333333339</c:v>
                </c:pt>
                <c:pt idx="79">
                  <c:v>2.2597187675070054</c:v>
                </c:pt>
                <c:pt idx="80">
                  <c:v>1.0530958786520219</c:v>
                </c:pt>
                <c:pt idx="81">
                  <c:v>-4.8891146672713912</c:v>
                </c:pt>
                <c:pt idx="82">
                  <c:v>2.54459488897422</c:v>
                </c:pt>
                <c:pt idx="83">
                  <c:v>1.7891427607037289</c:v>
                </c:pt>
                <c:pt idx="84">
                  <c:v>-1.2052779434134515</c:v>
                </c:pt>
                <c:pt idx="85">
                  <c:v>5.2066265304552006</c:v>
                </c:pt>
                <c:pt idx="86">
                  <c:v>-0.53887744954665551</c:v>
                </c:pt>
                <c:pt idx="87">
                  <c:v>1.5306876906117994</c:v>
                </c:pt>
                <c:pt idx="88">
                  <c:v>1.3544080457275161</c:v>
                </c:pt>
                <c:pt idx="89">
                  <c:v>0.74002138652013683</c:v>
                </c:pt>
                <c:pt idx="90">
                  <c:v>1.311691461615621</c:v>
                </c:pt>
                <c:pt idx="91">
                  <c:v>1.6943703850766905</c:v>
                </c:pt>
                <c:pt idx="92">
                  <c:v>2.8598194272436834</c:v>
                </c:pt>
                <c:pt idx="93">
                  <c:v>-3.8489433920288363</c:v>
                </c:pt>
                <c:pt idx="94">
                  <c:v>2.7005270234639842</c:v>
                </c:pt>
                <c:pt idx="95">
                  <c:v>0.33149890591055109</c:v>
                </c:pt>
                <c:pt idx="96">
                  <c:v>-0.29012984557413452</c:v>
                </c:pt>
                <c:pt idx="97">
                  <c:v>2.5629126821370876</c:v>
                </c:pt>
                <c:pt idx="98">
                  <c:v>-1.4209076125667151</c:v>
                </c:pt>
                <c:pt idx="99">
                  <c:v>3.5444212456247532</c:v>
                </c:pt>
                <c:pt idx="100">
                  <c:v>0.33970542378700402</c:v>
                </c:pt>
                <c:pt idx="101">
                  <c:v>-0.6565814600677522</c:v>
                </c:pt>
                <c:pt idx="102">
                  <c:v>2.5893077081899438</c:v>
                </c:pt>
                <c:pt idx="103">
                  <c:v>0.29386325247551454</c:v>
                </c:pt>
                <c:pt idx="104">
                  <c:v>-0.50199788620604746</c:v>
                </c:pt>
                <c:pt idx="105">
                  <c:v>-0.34790691372532179</c:v>
                </c:pt>
                <c:pt idx="106">
                  <c:v>1.154955848611795</c:v>
                </c:pt>
                <c:pt idx="107">
                  <c:v>2.5608049850749293</c:v>
                </c:pt>
                <c:pt idx="108">
                  <c:v>-1.1093190835825508</c:v>
                </c:pt>
                <c:pt idx="109">
                  <c:v>-2.977585928597771</c:v>
                </c:pt>
                <c:pt idx="110">
                  <c:v>9.0056418918911224E-2</c:v>
                </c:pt>
                <c:pt idx="111">
                  <c:v>-4.4082717754604905</c:v>
                </c:pt>
                <c:pt idx="112">
                  <c:v>-3.0905166482910778</c:v>
                </c:pt>
                <c:pt idx="113">
                  <c:v>-1.1748550225739971</c:v>
                </c:pt>
                <c:pt idx="114">
                  <c:v>-2.6615988209581829</c:v>
                </c:pt>
                <c:pt idx="115">
                  <c:v>-1.2152449253449253</c:v>
                </c:pt>
                <c:pt idx="116">
                  <c:v>-4.3666862899080812</c:v>
                </c:pt>
                <c:pt idx="117">
                  <c:v>0.69867158456290468</c:v>
                </c:pt>
                <c:pt idx="118">
                  <c:v>3.4612144061910904E-2</c:v>
                </c:pt>
                <c:pt idx="119">
                  <c:v>-0.5353120904178853</c:v>
                </c:pt>
                <c:pt idx="120">
                  <c:v>1.0736359587505673</c:v>
                </c:pt>
                <c:pt idx="121">
                  <c:v>0.80743675017859318</c:v>
                </c:pt>
                <c:pt idx="122">
                  <c:v>5.2118725431761002</c:v>
                </c:pt>
                <c:pt idx="123">
                  <c:v>0.35889233179380831</c:v>
                </c:pt>
                <c:pt idx="124">
                  <c:v>-3.8106136919484843</c:v>
                </c:pt>
                <c:pt idx="125">
                  <c:v>-0.94813931968868415</c:v>
                </c:pt>
                <c:pt idx="126">
                  <c:v>0.88871147231010239</c:v>
                </c:pt>
                <c:pt idx="127">
                  <c:v>-2.4198903523308575</c:v>
                </c:pt>
                <c:pt idx="128">
                  <c:v>-1.4902877277144253</c:v>
                </c:pt>
                <c:pt idx="129">
                  <c:v>-1.1233939680241651</c:v>
                </c:pt>
                <c:pt idx="130">
                  <c:v>-3.0805557658339593</c:v>
                </c:pt>
                <c:pt idx="131">
                  <c:v>-3.4625771624856942</c:v>
                </c:pt>
                <c:pt idx="132">
                  <c:v>-3.1635597585946735</c:v>
                </c:pt>
                <c:pt idx="133">
                  <c:v>0.49755005561735011</c:v>
                </c:pt>
                <c:pt idx="134">
                  <c:v>3.4153553269166945</c:v>
                </c:pt>
                <c:pt idx="135">
                  <c:v>3.1442245572530378</c:v>
                </c:pt>
                <c:pt idx="136">
                  <c:v>-6.4851282879569023</c:v>
                </c:pt>
                <c:pt idx="137">
                  <c:v>2.5782623807743983</c:v>
                </c:pt>
                <c:pt idx="138">
                  <c:v>2.1553871383287193</c:v>
                </c:pt>
                <c:pt idx="139">
                  <c:v>-4.5597797291768307</c:v>
                </c:pt>
                <c:pt idx="140">
                  <c:v>-5.8565980953960652</c:v>
                </c:pt>
                <c:pt idx="141">
                  <c:v>1.0619013323746604</c:v>
                </c:pt>
                <c:pt idx="142">
                  <c:v>3.2673118044872722</c:v>
                </c:pt>
                <c:pt idx="143">
                  <c:v>5.892862301414505</c:v>
                </c:pt>
                <c:pt idx="144">
                  <c:v>3.0453440023335665E-2</c:v>
                </c:pt>
                <c:pt idx="145">
                  <c:v>-1.0005327605622629</c:v>
                </c:pt>
                <c:pt idx="146">
                  <c:v>1.3801516645934437</c:v>
                </c:pt>
                <c:pt idx="147">
                  <c:v>0.29306317122059289</c:v>
                </c:pt>
                <c:pt idx="148">
                  <c:v>-1.2417781317352656</c:v>
                </c:pt>
                <c:pt idx="149">
                  <c:v>-1.1195622398084677</c:v>
                </c:pt>
                <c:pt idx="150">
                  <c:v>-2.7721694478428631</c:v>
                </c:pt>
                <c:pt idx="151">
                  <c:v>-6.9448775498929541E-2</c:v>
                </c:pt>
                <c:pt idx="152">
                  <c:v>-3.2749592214757701</c:v>
                </c:pt>
                <c:pt idx="153">
                  <c:v>-4.9435565298747228</c:v>
                </c:pt>
                <c:pt idx="154">
                  <c:v>1.0991419221122507</c:v>
                </c:pt>
                <c:pt idx="155">
                  <c:v>1.309699780245879</c:v>
                </c:pt>
                <c:pt idx="156">
                  <c:v>-4.647559252314533</c:v>
                </c:pt>
                <c:pt idx="157">
                  <c:v>-1.8891756164972624</c:v>
                </c:pt>
                <c:pt idx="158">
                  <c:v>-1.5054388509127314</c:v>
                </c:pt>
                <c:pt idx="159">
                  <c:v>5.3924435387863392</c:v>
                </c:pt>
                <c:pt idx="160">
                  <c:v>-2.9094342686818893</c:v>
                </c:pt>
                <c:pt idx="161">
                  <c:v>4.3050809419020961</c:v>
                </c:pt>
                <c:pt idx="162">
                  <c:v>-2.9141828630828659</c:v>
                </c:pt>
                <c:pt idx="163">
                  <c:v>5.5827229009967594</c:v>
                </c:pt>
                <c:pt idx="164">
                  <c:v>1.7884431017265636</c:v>
                </c:pt>
                <c:pt idx="165">
                  <c:v>-0.68511082310141491</c:v>
                </c:pt>
                <c:pt idx="166">
                  <c:v>-2.7444007722891248</c:v>
                </c:pt>
                <c:pt idx="167">
                  <c:v>-2.5028351489586749</c:v>
                </c:pt>
                <c:pt idx="168">
                  <c:v>-1.7672109520724493</c:v>
                </c:pt>
                <c:pt idx="169">
                  <c:v>-0.35473200883002487</c:v>
                </c:pt>
                <c:pt idx="170">
                  <c:v>3.1182115416551399</c:v>
                </c:pt>
                <c:pt idx="171">
                  <c:v>0.8635203517400647</c:v>
                </c:pt>
                <c:pt idx="172">
                  <c:v>0.36331129835029852</c:v>
                </c:pt>
                <c:pt idx="173">
                  <c:v>-3.375518237976173</c:v>
                </c:pt>
                <c:pt idx="174">
                  <c:v>1.4439119427962905</c:v>
                </c:pt>
                <c:pt idx="175">
                  <c:v>-0.16122395035450635</c:v>
                </c:pt>
                <c:pt idx="176">
                  <c:v>-4.7340727490996395</c:v>
                </c:pt>
                <c:pt idx="177">
                  <c:v>-0.72295491183879668</c:v>
                </c:pt>
                <c:pt idx="178">
                  <c:v>3.4741842932766986</c:v>
                </c:pt>
                <c:pt idx="179">
                  <c:v>1.9530420321805295</c:v>
                </c:pt>
                <c:pt idx="180">
                  <c:v>5.8521367977907524</c:v>
                </c:pt>
                <c:pt idx="181">
                  <c:v>1.2211379003457854</c:v>
                </c:pt>
                <c:pt idx="182">
                  <c:v>1.8611498376805182</c:v>
                </c:pt>
                <c:pt idx="183">
                  <c:v>-0.9606826369914736</c:v>
                </c:pt>
                <c:pt idx="184">
                  <c:v>-7.6777494520111382</c:v>
                </c:pt>
                <c:pt idx="185">
                  <c:v>1.5245972416792852</c:v>
                </c:pt>
                <c:pt idx="186">
                  <c:v>3.8937969730527868</c:v>
                </c:pt>
                <c:pt idx="187">
                  <c:v>3.5420113636363664</c:v>
                </c:pt>
                <c:pt idx="188">
                  <c:v>0.67089436331975927</c:v>
                </c:pt>
                <c:pt idx="189">
                  <c:v>-1.157295864584893</c:v>
                </c:pt>
                <c:pt idx="190">
                  <c:v>2.6438314880321454</c:v>
                </c:pt>
                <c:pt idx="191">
                  <c:v>1.2835908247781993</c:v>
                </c:pt>
                <c:pt idx="192">
                  <c:v>0.74035939058098232</c:v>
                </c:pt>
                <c:pt idx="193">
                  <c:v>-0.75382532309912509</c:v>
                </c:pt>
                <c:pt idx="194">
                  <c:v>-3.4536853705587753</c:v>
                </c:pt>
                <c:pt idx="195">
                  <c:v>2.5030224302772424</c:v>
                </c:pt>
                <c:pt idx="196">
                  <c:v>-0.51694407991250513</c:v>
                </c:pt>
                <c:pt idx="197">
                  <c:v>0.16681277667612754</c:v>
                </c:pt>
                <c:pt idx="198">
                  <c:v>1.9391990748910435</c:v>
                </c:pt>
                <c:pt idx="199">
                  <c:v>0.73083143628594649</c:v>
                </c:pt>
                <c:pt idx="200">
                  <c:v>-2.2429268473482953</c:v>
                </c:pt>
                <c:pt idx="201">
                  <c:v>-1.9717176727117942</c:v>
                </c:pt>
                <c:pt idx="202">
                  <c:v>-1.4622569736075175</c:v>
                </c:pt>
                <c:pt idx="203">
                  <c:v>-0.82986404245665901</c:v>
                </c:pt>
                <c:pt idx="204">
                  <c:v>-1.8962997644450628</c:v>
                </c:pt>
                <c:pt idx="205">
                  <c:v>0.14595765506338304</c:v>
                </c:pt>
                <c:pt idx="206">
                  <c:v>-3.2735811791223446</c:v>
                </c:pt>
                <c:pt idx="207">
                  <c:v>3.0736032095602686</c:v>
                </c:pt>
                <c:pt idx="208">
                  <c:v>-3.4595159786029885</c:v>
                </c:pt>
                <c:pt idx="209">
                  <c:v>-0.1103619520748074</c:v>
                </c:pt>
                <c:pt idx="210">
                  <c:v>-0.49633917956815293</c:v>
                </c:pt>
                <c:pt idx="211">
                  <c:v>-1.066249331884529</c:v>
                </c:pt>
                <c:pt idx="212">
                  <c:v>-1.5303711780935658</c:v>
                </c:pt>
                <c:pt idx="213">
                  <c:v>-0.74444576934657958</c:v>
                </c:pt>
                <c:pt idx="214">
                  <c:v>3.3197351060442948</c:v>
                </c:pt>
                <c:pt idx="215">
                  <c:v>0.6223851884440561</c:v>
                </c:pt>
                <c:pt idx="216">
                  <c:v>-0.83296811209998367</c:v>
                </c:pt>
                <c:pt idx="217">
                  <c:v>-2.8755554903112155</c:v>
                </c:pt>
                <c:pt idx="218">
                  <c:v>-1.5545788519637518</c:v>
                </c:pt>
                <c:pt idx="219">
                  <c:v>-3.0526853547823043</c:v>
                </c:pt>
                <c:pt idx="220">
                  <c:v>0.1319053243961047</c:v>
                </c:pt>
                <c:pt idx="221">
                  <c:v>0.58587682403432328</c:v>
                </c:pt>
                <c:pt idx="222">
                  <c:v>-4.9093252226257933E-2</c:v>
                </c:pt>
                <c:pt idx="223">
                  <c:v>0.78459238125098263</c:v>
                </c:pt>
                <c:pt idx="224">
                  <c:v>-1.9726301455042961</c:v>
                </c:pt>
                <c:pt idx="225">
                  <c:v>0.59356289839453258</c:v>
                </c:pt>
                <c:pt idx="226">
                  <c:v>0.28828217575462323</c:v>
                </c:pt>
                <c:pt idx="227">
                  <c:v>0.24184010670014405</c:v>
                </c:pt>
                <c:pt idx="228">
                  <c:v>0.8010745631462769</c:v>
                </c:pt>
                <c:pt idx="229">
                  <c:v>0.91468705834911057</c:v>
                </c:pt>
                <c:pt idx="230">
                  <c:v>-2.0597078383484604</c:v>
                </c:pt>
                <c:pt idx="231">
                  <c:v>3.7710609614269308</c:v>
                </c:pt>
                <c:pt idx="232">
                  <c:v>7.6936475130198483</c:v>
                </c:pt>
                <c:pt idx="233">
                  <c:v>-1.8697791936342418</c:v>
                </c:pt>
                <c:pt idx="234">
                  <c:v>2.0416804111797466</c:v>
                </c:pt>
                <c:pt idx="235">
                  <c:v>-1.003801159784806</c:v>
                </c:pt>
                <c:pt idx="236">
                  <c:v>1.6614731164745851</c:v>
                </c:pt>
                <c:pt idx="237">
                  <c:v>-2.4245714226283774</c:v>
                </c:pt>
                <c:pt idx="238">
                  <c:v>3.6179952705581568</c:v>
                </c:pt>
                <c:pt idx="239">
                  <c:v>-0.70544815210541678</c:v>
                </c:pt>
                <c:pt idx="240">
                  <c:v>2.1084254201535853</c:v>
                </c:pt>
                <c:pt idx="241">
                  <c:v>-1.0362044097803256</c:v>
                </c:pt>
                <c:pt idx="242">
                  <c:v>0.98134423535503312</c:v>
                </c:pt>
                <c:pt idx="243">
                  <c:v>-0.87966967661892814</c:v>
                </c:pt>
                <c:pt idx="244">
                  <c:v>0.71113390392800102</c:v>
                </c:pt>
                <c:pt idx="245">
                  <c:v>3.252733414285331</c:v>
                </c:pt>
                <c:pt idx="246">
                  <c:v>-1.6282588382783141</c:v>
                </c:pt>
                <c:pt idx="247">
                  <c:v>-3.6676733397012438</c:v>
                </c:pt>
                <c:pt idx="248">
                  <c:v>1.8926064132558946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1E3-A754-B01C18D9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53184"/>
        <c:axId val="1185651520"/>
      </c:lineChart>
      <c:catAx>
        <c:axId val="11856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1520"/>
        <c:crosses val="autoZero"/>
        <c:auto val="1"/>
        <c:lblAlgn val="ctr"/>
        <c:lblOffset val="100"/>
        <c:noMultiLvlLbl val="0"/>
      </c:catAx>
      <c:valAx>
        <c:axId val="1185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Unadjusted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PERSISTENT_FUTURES_NEAR!$W$1:$W$55</c:f>
              <c:strCache>
                <c:ptCount val="55"/>
                <c:pt idx="0">
                  <c:v>Weekly Date</c:v>
                </c:pt>
                <c:pt idx="2">
                  <c:v>01-Nov-2021</c:v>
                </c:pt>
                <c:pt idx="3">
                  <c:v>08-Nov-2021</c:v>
                </c:pt>
                <c:pt idx="4">
                  <c:v>15-Nov-2021</c:v>
                </c:pt>
                <c:pt idx="5">
                  <c:v>22-Nov-2021</c:v>
                </c:pt>
                <c:pt idx="6">
                  <c:v>29-Nov-2021</c:v>
                </c:pt>
                <c:pt idx="7">
                  <c:v>06-Dec-2021</c:v>
                </c:pt>
                <c:pt idx="8">
                  <c:v>13-Dec-2021</c:v>
                </c:pt>
                <c:pt idx="9">
                  <c:v>20-Dec-2021</c:v>
                </c:pt>
                <c:pt idx="10">
                  <c:v>27-Dec-2021</c:v>
                </c:pt>
                <c:pt idx="11">
                  <c:v>03-Jan-2022</c:v>
                </c:pt>
                <c:pt idx="12">
                  <c:v>10-Jan-2022</c:v>
                </c:pt>
                <c:pt idx="13">
                  <c:v>17-Jan-2022</c:v>
                </c:pt>
                <c:pt idx="14">
                  <c:v>24-Jan-2022</c:v>
                </c:pt>
                <c:pt idx="15">
                  <c:v>31-Jan-2022</c:v>
                </c:pt>
                <c:pt idx="16">
                  <c:v>07-Feb-2022</c:v>
                </c:pt>
                <c:pt idx="17">
                  <c:v>14-Feb-2022</c:v>
                </c:pt>
                <c:pt idx="18">
                  <c:v>21-Feb-2022</c:v>
                </c:pt>
                <c:pt idx="19">
                  <c:v>28-Feb-2022</c:v>
                </c:pt>
                <c:pt idx="20">
                  <c:v>07-Mar-2022</c:v>
                </c:pt>
                <c:pt idx="21">
                  <c:v>14-Mar-2022</c:v>
                </c:pt>
                <c:pt idx="22">
                  <c:v>21-Mar-2022</c:v>
                </c:pt>
                <c:pt idx="23">
                  <c:v>28-Mar-2022</c:v>
                </c:pt>
                <c:pt idx="24">
                  <c:v>04-Apr-2022</c:v>
                </c:pt>
                <c:pt idx="25">
                  <c:v>11-Apr-2022</c:v>
                </c:pt>
                <c:pt idx="26">
                  <c:v>18-Apr-2022</c:v>
                </c:pt>
                <c:pt idx="27">
                  <c:v>25-Apr-2022</c:v>
                </c:pt>
                <c:pt idx="28">
                  <c:v>02-May-2022</c:v>
                </c:pt>
                <c:pt idx="29">
                  <c:v>09-May-2022</c:v>
                </c:pt>
                <c:pt idx="30">
                  <c:v>16-May-2022</c:v>
                </c:pt>
                <c:pt idx="31">
                  <c:v>23-May-2022</c:v>
                </c:pt>
                <c:pt idx="32">
                  <c:v>30-May-2022</c:v>
                </c:pt>
                <c:pt idx="33">
                  <c:v>06-Jun-2022</c:v>
                </c:pt>
                <c:pt idx="34">
                  <c:v>13-Jun-2022</c:v>
                </c:pt>
                <c:pt idx="35">
                  <c:v>20-Jun-2022</c:v>
                </c:pt>
                <c:pt idx="36">
                  <c:v>27-Jun-2022</c:v>
                </c:pt>
                <c:pt idx="37">
                  <c:v>04-Jul-2022</c:v>
                </c:pt>
                <c:pt idx="38">
                  <c:v>11-Jul-2022</c:v>
                </c:pt>
                <c:pt idx="39">
                  <c:v>18-Jul-2022</c:v>
                </c:pt>
                <c:pt idx="40">
                  <c:v>25-Jul-2022</c:v>
                </c:pt>
                <c:pt idx="41">
                  <c:v>01-Aug-2022</c:v>
                </c:pt>
                <c:pt idx="42">
                  <c:v>08-Aug-2022</c:v>
                </c:pt>
                <c:pt idx="43">
                  <c:v>15-Aug-2022</c:v>
                </c:pt>
                <c:pt idx="44">
                  <c:v>22-Aug-2022</c:v>
                </c:pt>
                <c:pt idx="45">
                  <c:v>29-Aug-2022</c:v>
                </c:pt>
                <c:pt idx="46">
                  <c:v>05-Sep-2022</c:v>
                </c:pt>
                <c:pt idx="47">
                  <c:v>12-Sep-2022</c:v>
                </c:pt>
                <c:pt idx="48">
                  <c:v>19-Sep-2022</c:v>
                </c:pt>
                <c:pt idx="49">
                  <c:v>26-Sep-2022</c:v>
                </c:pt>
                <c:pt idx="50">
                  <c:v>03-Oct-2022</c:v>
                </c:pt>
                <c:pt idx="51">
                  <c:v>10-Oct-2022</c:v>
                </c:pt>
                <c:pt idx="52">
                  <c:v>17-Oct-2022</c:v>
                </c:pt>
                <c:pt idx="53">
                  <c:v>24-Oct-2022</c:v>
                </c:pt>
                <c:pt idx="54">
                  <c:v>31-Oct-2022</c:v>
                </c:pt>
              </c:strCache>
            </c:strRef>
          </c:cat>
          <c:val>
            <c:numRef>
              <c:f>PERSISTENT_FUTURES_NEAR!$Y$1:$Y$55</c:f>
              <c:numCache>
                <c:formatCode>0.0000%</c:formatCode>
                <c:ptCount val="55"/>
                <c:pt idx="3" formatCode="0.0000">
                  <c:v>1.12783798362184</c:v>
                </c:pt>
                <c:pt idx="4" formatCode="0.0000">
                  <c:v>3.5045822625224083</c:v>
                </c:pt>
                <c:pt idx="5" formatCode="0.0000">
                  <c:v>-3.7325931391494671</c:v>
                </c:pt>
                <c:pt idx="6" formatCode="0.0000">
                  <c:v>-2.1400068129836067</c:v>
                </c:pt>
                <c:pt idx="7" formatCode="0.0000">
                  <c:v>5.4999564876860214</c:v>
                </c:pt>
                <c:pt idx="8" formatCode="0.0000">
                  <c:v>4.5285820341499541</c:v>
                </c:pt>
                <c:pt idx="9" formatCode="0.0000">
                  <c:v>-0.26267135642134826</c:v>
                </c:pt>
                <c:pt idx="10" formatCode="0.0000">
                  <c:v>4.7812277469453264</c:v>
                </c:pt>
                <c:pt idx="11" formatCode="0.0000">
                  <c:v>5.4335983430599333</c:v>
                </c:pt>
                <c:pt idx="12" formatCode="0.0000">
                  <c:v>-8.4760435511259455</c:v>
                </c:pt>
                <c:pt idx="13" formatCode="0.0000">
                  <c:v>-2.4039688793687124</c:v>
                </c:pt>
                <c:pt idx="14" formatCode="0.0000">
                  <c:v>-8.017285494967874</c:v>
                </c:pt>
                <c:pt idx="15" formatCode="0.0000">
                  <c:v>8.8075662978302471</c:v>
                </c:pt>
                <c:pt idx="16" formatCode="0.0000">
                  <c:v>-3.8541512799827169</c:v>
                </c:pt>
                <c:pt idx="17" formatCode="0.0000">
                  <c:v>-6.6381459990309351</c:v>
                </c:pt>
                <c:pt idx="18" formatCode="0.0000">
                  <c:v>-2.8417721518987342</c:v>
                </c:pt>
                <c:pt idx="19" formatCode="0.0000">
                  <c:v>2.7789720539378568</c:v>
                </c:pt>
                <c:pt idx="20" formatCode="0.0000">
                  <c:v>5.1186492242166128</c:v>
                </c:pt>
                <c:pt idx="21" formatCode="0.0000">
                  <c:v>8.4087017340761552</c:v>
                </c:pt>
                <c:pt idx="22" formatCode="0.0000">
                  <c:v>-1.0623032514266009</c:v>
                </c:pt>
                <c:pt idx="23" formatCode="0.0000">
                  <c:v>4.5511782694729392</c:v>
                </c:pt>
                <c:pt idx="24" formatCode="0.0000">
                  <c:v>3.3927649690295936</c:v>
                </c:pt>
                <c:pt idx="25" formatCode="0.0000">
                  <c:v>-5.665283368175821</c:v>
                </c:pt>
                <c:pt idx="26" formatCode="0.0000">
                  <c:v>-6.6637265711135569</c:v>
                </c:pt>
                <c:pt idx="27" formatCode="0.0000">
                  <c:v>-5.1549801549801613</c:v>
                </c:pt>
                <c:pt idx="28" formatCode="0.0000">
                  <c:v>3.6915259303542141</c:v>
                </c:pt>
                <c:pt idx="29" formatCode="0.0000">
                  <c:v>-3.763092149514752</c:v>
                </c:pt>
                <c:pt idx="30" formatCode="0.0000">
                  <c:v>-9.7487612795327223</c:v>
                </c:pt>
                <c:pt idx="31" formatCode="0.0000">
                  <c:v>4.7806726407788451</c:v>
                </c:pt>
                <c:pt idx="32" formatCode="0.0000">
                  <c:v>-0.45929073895655581</c:v>
                </c:pt>
                <c:pt idx="33" formatCode="0.0000">
                  <c:v>-0.31291019742512516</c:v>
                </c:pt>
                <c:pt idx="34" formatCode="0.0000">
                  <c:v>-11.441111923920992</c:v>
                </c:pt>
                <c:pt idx="35" formatCode="0.0000">
                  <c:v>-5.3827553579742657</c:v>
                </c:pt>
                <c:pt idx="36" formatCode="0.0000">
                  <c:v>9.6795187225194095</c:v>
                </c:pt>
                <c:pt idx="37" formatCode="0.0000">
                  <c:v>-5.5935858286177407</c:v>
                </c:pt>
                <c:pt idx="38" formatCode="0.0000">
                  <c:v>0.76342899190581592</c:v>
                </c:pt>
                <c:pt idx="39" formatCode="0.0000">
                  <c:v>-0.62528525787312284</c:v>
                </c:pt>
                <c:pt idx="40" formatCode="0.0000">
                  <c:v>10.493118388217832</c:v>
                </c:pt>
                <c:pt idx="41" formatCode="0.0000">
                  <c:v>1.7873720089230043</c:v>
                </c:pt>
                <c:pt idx="42" formatCode="0.0000">
                  <c:v>3.0219294066400773</c:v>
                </c:pt>
                <c:pt idx="43" formatCode="0.0000">
                  <c:v>-1.1640659064783421</c:v>
                </c:pt>
                <c:pt idx="44" formatCode="0.0000">
                  <c:v>-1.378305392903926</c:v>
                </c:pt>
                <c:pt idx="45" formatCode="0.0000">
                  <c:v>-6.8726193219557823</c:v>
                </c:pt>
                <c:pt idx="46" formatCode="0.0000">
                  <c:v>-0.87189415001238046</c:v>
                </c:pt>
                <c:pt idx="47" formatCode="0.0000">
                  <c:v>0.80908049690171169</c:v>
                </c:pt>
                <c:pt idx="48" formatCode="0.0000">
                  <c:v>-7.6864812899654762</c:v>
                </c:pt>
                <c:pt idx="49" formatCode="0.0000">
                  <c:v>0.20985862156020058</c:v>
                </c:pt>
                <c:pt idx="50" formatCode="0.0000">
                  <c:v>0.4597773543907277</c:v>
                </c:pt>
                <c:pt idx="51" formatCode="0.0000">
                  <c:v>12.169088258804713</c:v>
                </c:pt>
                <c:pt idx="52" formatCode="0.0000">
                  <c:v>1.3526165024802652</c:v>
                </c:pt>
                <c:pt idx="53" formatCode="0.0000">
                  <c:v>2.1852122482180523</c:v>
                </c:pt>
                <c:pt idx="54" formatCode="0.0000">
                  <c:v>-4.5872797431130707E-2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9-417C-8EE9-3147EEF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77792"/>
        <c:axId val="1609469056"/>
      </c:lineChart>
      <c:catAx>
        <c:axId val="16094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69056"/>
        <c:crosses val="autoZero"/>
        <c:auto val="1"/>
        <c:lblAlgn val="ctr"/>
        <c:lblOffset val="100"/>
        <c:noMultiLvlLbl val="0"/>
      </c:catAx>
      <c:valAx>
        <c:axId val="1609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PERSISTENT_FUTURES_NEAR!$AD$1</c:f>
              <c:strCache>
                <c:ptCount val="1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PERSISTENT_FUTURES_NEAR!$W$2:$W$55</c:f>
              <c:numCache>
                <c:formatCode>dd/mmm/yyyy</c:formatCode>
                <c:ptCount val="54"/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PERSISTENT_FUTURES_NEAR!$AD$2:$AD$55</c:f>
              <c:numCache>
                <c:formatCode>0.0000</c:formatCode>
                <c:ptCount val="54"/>
                <c:pt idx="2">
                  <c:v>1.0925379836218401</c:v>
                </c:pt>
                <c:pt idx="3">
                  <c:v>3.4691822625224082</c:v>
                </c:pt>
                <c:pt idx="4">
                  <c:v>-3.7679931391494672</c:v>
                </c:pt>
                <c:pt idx="5">
                  <c:v>-2.1755068129836066</c:v>
                </c:pt>
                <c:pt idx="6">
                  <c:v>5.4649564876860213</c:v>
                </c:pt>
                <c:pt idx="7">
                  <c:v>4.4929820341499545</c:v>
                </c:pt>
                <c:pt idx="8">
                  <c:v>-0.29897135642134826</c:v>
                </c:pt>
                <c:pt idx="9">
                  <c:v>4.7448277469453259</c:v>
                </c:pt>
                <c:pt idx="10">
                  <c:v>5.3975983430599337</c:v>
                </c:pt>
                <c:pt idx="11">
                  <c:v>-8.5119435511259454</c:v>
                </c:pt>
                <c:pt idx="12">
                  <c:v>-2.4412688793687125</c:v>
                </c:pt>
                <c:pt idx="13">
                  <c:v>-8.0548854949678734</c:v>
                </c:pt>
                <c:pt idx="14">
                  <c:v>8.7689662978302465</c:v>
                </c:pt>
                <c:pt idx="15">
                  <c:v>-3.891651279982717</c:v>
                </c:pt>
                <c:pt idx="16">
                  <c:v>-6.6753459990309354</c:v>
                </c:pt>
                <c:pt idx="17">
                  <c:v>-2.8791721518987341</c:v>
                </c:pt>
                <c:pt idx="18">
                  <c:v>2.740972053937857</c:v>
                </c:pt>
                <c:pt idx="19">
                  <c:v>5.0803492242166133</c:v>
                </c:pt>
                <c:pt idx="20">
                  <c:v>8.371001734076156</c:v>
                </c:pt>
                <c:pt idx="21">
                  <c:v>-1.1002032514266009</c:v>
                </c:pt>
                <c:pt idx="22">
                  <c:v>4.5128782694729388</c:v>
                </c:pt>
                <c:pt idx="23">
                  <c:v>3.3529649690295935</c:v>
                </c:pt>
                <c:pt idx="24">
                  <c:v>-5.7051833681758213</c:v>
                </c:pt>
                <c:pt idx="25">
                  <c:v>-6.7035265711135565</c:v>
                </c:pt>
                <c:pt idx="26">
                  <c:v>-5.1950801549801611</c:v>
                </c:pt>
                <c:pt idx="27">
                  <c:v>3.6452259303542141</c:v>
                </c:pt>
                <c:pt idx="28">
                  <c:v>-3.8120921495147519</c:v>
                </c:pt>
                <c:pt idx="29">
                  <c:v>-9.7979612795327231</c:v>
                </c:pt>
                <c:pt idx="30">
                  <c:v>4.7318726407788452</c:v>
                </c:pt>
                <c:pt idx="31">
                  <c:v>-0.50909073895655577</c:v>
                </c:pt>
                <c:pt idx="32">
                  <c:v>-0.36291019742512515</c:v>
                </c:pt>
                <c:pt idx="33">
                  <c:v>-11.492311923920992</c:v>
                </c:pt>
                <c:pt idx="34">
                  <c:v>-5.4338553579742657</c:v>
                </c:pt>
                <c:pt idx="35">
                  <c:v>9.62821872251941</c:v>
                </c:pt>
                <c:pt idx="36">
                  <c:v>-5.645285828617741</c:v>
                </c:pt>
                <c:pt idx="37">
                  <c:v>0.71112899190581591</c:v>
                </c:pt>
                <c:pt idx="38">
                  <c:v>-0.67978525787312283</c:v>
                </c:pt>
                <c:pt idx="39">
                  <c:v>10.437118388217833</c:v>
                </c:pt>
                <c:pt idx="40">
                  <c:v>1.7315720089230042</c:v>
                </c:pt>
                <c:pt idx="41">
                  <c:v>2.9664294066400774</c:v>
                </c:pt>
                <c:pt idx="42">
                  <c:v>-1.2195659064783422</c:v>
                </c:pt>
                <c:pt idx="43">
                  <c:v>-1.434205392903926</c:v>
                </c:pt>
                <c:pt idx="44">
                  <c:v>-6.9289193219557825</c:v>
                </c:pt>
                <c:pt idx="45">
                  <c:v>-0.92829415001238047</c:v>
                </c:pt>
                <c:pt idx="46">
                  <c:v>0.75138049690171171</c:v>
                </c:pt>
                <c:pt idx="47">
                  <c:v>-7.7454812899654764</c:v>
                </c:pt>
                <c:pt idx="48">
                  <c:v>0.14895862156020057</c:v>
                </c:pt>
                <c:pt idx="49">
                  <c:v>0.39857735439072772</c:v>
                </c:pt>
                <c:pt idx="50">
                  <c:v>12.105788258804713</c:v>
                </c:pt>
                <c:pt idx="51">
                  <c:v>1.2888165024802651</c:v>
                </c:pt>
                <c:pt idx="52">
                  <c:v>2.1207122482180525</c:v>
                </c:pt>
                <c:pt idx="53">
                  <c:v>-0.11067279743113072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3-47B1-AC03-C4E7A08F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99456"/>
        <c:axId val="1446079072"/>
      </c:lineChart>
      <c:dateAx>
        <c:axId val="1446099456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79072"/>
        <c:crosses val="autoZero"/>
        <c:auto val="1"/>
        <c:lblOffset val="100"/>
        <c:baseTimeUnit val="days"/>
      </c:dateAx>
      <c:valAx>
        <c:axId val="1446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Monthly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PERSISTENT_FUTURES_NEAR!$AG$1:$AG$16</c:f>
              <c:strCache>
                <c:ptCount val="15"/>
                <c:pt idx="0">
                  <c:v>Monthly Date</c:v>
                </c:pt>
                <c:pt idx="2">
                  <c:v>01-Nov-2021</c:v>
                </c:pt>
                <c:pt idx="3">
                  <c:v>01-Dec-2021</c:v>
                </c:pt>
                <c:pt idx="4">
                  <c:v>01-Jan-2022</c:v>
                </c:pt>
                <c:pt idx="5">
                  <c:v>01-Feb-2022</c:v>
                </c:pt>
                <c:pt idx="6">
                  <c:v>01-Mar-2022</c:v>
                </c:pt>
                <c:pt idx="7">
                  <c:v>01-Apr-2022</c:v>
                </c:pt>
                <c:pt idx="8">
                  <c:v>01-May-2022</c:v>
                </c:pt>
                <c:pt idx="9">
                  <c:v>01-Jun-2022</c:v>
                </c:pt>
                <c:pt idx="10">
                  <c:v>01-Jul-2022</c:v>
                </c:pt>
                <c:pt idx="11">
                  <c:v>01-Aug-2022</c:v>
                </c:pt>
                <c:pt idx="12">
                  <c:v>01-Sep-2022</c:v>
                </c:pt>
                <c:pt idx="13">
                  <c:v>01-Oct-2022</c:v>
                </c:pt>
                <c:pt idx="14">
                  <c:v>01-Nov-2022</c:v>
                </c:pt>
              </c:strCache>
            </c:strRef>
          </c:cat>
          <c:val>
            <c:numRef>
              <c:f>PERSISTENT_FUTURES_NEAR!$AI$1:$AI$16</c:f>
              <c:numCache>
                <c:formatCode>0.0000</c:formatCode>
                <c:ptCount val="16"/>
                <c:pt idx="3">
                  <c:v>3.433776295787764</c:v>
                </c:pt>
                <c:pt idx="4">
                  <c:v>15.840375475566828</c:v>
                </c:pt>
                <c:pt idx="5">
                  <c:v>-7.6500439951707522</c:v>
                </c:pt>
                <c:pt idx="6">
                  <c:v>-15.768209627149957</c:v>
                </c:pt>
                <c:pt idx="7">
                  <c:v>21.864378519117061</c:v>
                </c:pt>
                <c:pt idx="8">
                  <c:v>-12.375018418338342</c:v>
                </c:pt>
                <c:pt idx="9">
                  <c:v>-10.201066589795332</c:v>
                </c:pt>
                <c:pt idx="10">
                  <c:v>-11.224803713066621</c:v>
                </c:pt>
                <c:pt idx="11">
                  <c:v>10.685389703334284</c:v>
                </c:pt>
                <c:pt idx="12">
                  <c:v>-6.8374555898887897</c:v>
                </c:pt>
                <c:pt idx="13">
                  <c:v>-6.7781998831092869</c:v>
                </c:pt>
                <c:pt idx="14">
                  <c:v>18.756759298443594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3DB-9113-362178E6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85728"/>
        <c:axId val="1446090720"/>
      </c:lineChart>
      <c:catAx>
        <c:axId val="14460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0720"/>
        <c:crosses val="autoZero"/>
        <c:auto val="1"/>
        <c:lblAlgn val="ctr"/>
        <c:lblOffset val="100"/>
        <c:noMultiLvlLbl val="0"/>
      </c:catAx>
      <c:valAx>
        <c:axId val="14460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PERSISTENT_FUTURES_NEAR!$AN$1</c:f>
              <c:strCache>
                <c:ptCount val="1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PERSISTENT_FUTURES_NEAR!$AG$2:$AG$15</c:f>
              <c:numCache>
                <c:formatCode>dd/mmm/yyyy</c:formatCode>
                <c:ptCount val="14"/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</c:numCache>
            </c:numRef>
          </c:cat>
          <c:val>
            <c:numRef>
              <c:f>PERSISTENT_FUTURES_NEAR!$AN$2:$AN$15</c:f>
              <c:numCache>
                <c:formatCode>General</c:formatCode>
                <c:ptCount val="14"/>
                <c:pt idx="2">
                  <c:v>3.3982762957877641</c:v>
                </c:pt>
                <c:pt idx="3">
                  <c:v>15.803975475566828</c:v>
                </c:pt>
                <c:pt idx="4">
                  <c:v>-7.6876439951707525</c:v>
                </c:pt>
                <c:pt idx="5">
                  <c:v>-15.805509627149958</c:v>
                </c:pt>
                <c:pt idx="6">
                  <c:v>21.826078519117061</c:v>
                </c:pt>
                <c:pt idx="7">
                  <c:v>-12.415318418338343</c:v>
                </c:pt>
                <c:pt idx="8">
                  <c:v>-10.250166589795331</c:v>
                </c:pt>
                <c:pt idx="9">
                  <c:v>-11.27620371306662</c:v>
                </c:pt>
                <c:pt idx="10">
                  <c:v>10.629389703334285</c:v>
                </c:pt>
                <c:pt idx="11">
                  <c:v>-6.8933555898887899</c:v>
                </c:pt>
                <c:pt idx="12">
                  <c:v>-6.8390998831092871</c:v>
                </c:pt>
                <c:pt idx="13">
                  <c:v>18.692359298443595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36A-B9D2-DB6B320D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89056"/>
        <c:axId val="1446095712"/>
      </c:lineChart>
      <c:dateAx>
        <c:axId val="1446089056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5712"/>
        <c:crosses val="autoZero"/>
        <c:auto val="1"/>
        <c:lblOffset val="100"/>
        <c:baseTimeUnit val="months"/>
      </c:dateAx>
      <c:valAx>
        <c:axId val="1446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CONCOR_FUTURES_NEAR!$O$1</c:f>
              <c:strCache>
                <c:ptCount val="1"/>
                <c:pt idx="0">
                  <c:v>Unadjusted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CONCOR_FUTURES_NEAR!$A$2:$A$252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CONCOR_FUTURES_NEAR!$O$2:$O$252</c:f>
              <c:numCache>
                <c:formatCode>0.0000</c:formatCode>
                <c:ptCount val="251"/>
                <c:pt idx="1">
                  <c:v>1.8735183910682878</c:v>
                </c:pt>
                <c:pt idx="2">
                  <c:v>0.89325927037981256</c:v>
                </c:pt>
                <c:pt idx="3">
                  <c:v>1.532624060709779</c:v>
                </c:pt>
                <c:pt idx="4">
                  <c:v>5.8620942331644645E-2</c:v>
                </c:pt>
                <c:pt idx="5">
                  <c:v>1.0325887953130655</c:v>
                </c:pt>
                <c:pt idx="6">
                  <c:v>2.1165555233401019</c:v>
                </c:pt>
                <c:pt idx="7">
                  <c:v>2.839295854628698E-2</c:v>
                </c:pt>
                <c:pt idx="8">
                  <c:v>-2.4340051092818586</c:v>
                </c:pt>
                <c:pt idx="9">
                  <c:v>0.38548258055130952</c:v>
                </c:pt>
                <c:pt idx="10">
                  <c:v>-1.0867990146355599</c:v>
                </c:pt>
                <c:pt idx="11">
                  <c:v>-1.157339583943741</c:v>
                </c:pt>
                <c:pt idx="12">
                  <c:v>-1.4376760041499992</c:v>
                </c:pt>
                <c:pt idx="13">
                  <c:v>-1.7819548872180486</c:v>
                </c:pt>
                <c:pt idx="14">
                  <c:v>-3.7969838475082227</c:v>
                </c:pt>
                <c:pt idx="15">
                  <c:v>1.43232275005968</c:v>
                </c:pt>
                <c:pt idx="16">
                  <c:v>-1.3336471326586647</c:v>
                </c:pt>
                <c:pt idx="17">
                  <c:v>-1.0654369086427677</c:v>
                </c:pt>
                <c:pt idx="18">
                  <c:v>-2.8288997830105318</c:v>
                </c:pt>
                <c:pt idx="19">
                  <c:v>-0.62856670250598867</c:v>
                </c:pt>
                <c:pt idx="20">
                  <c:v>3.3374947981689478</c:v>
                </c:pt>
                <c:pt idx="21">
                  <c:v>1.9490979381443336</c:v>
                </c:pt>
                <c:pt idx="22">
                  <c:v>1.7538315689682451</c:v>
                </c:pt>
                <c:pt idx="23">
                  <c:v>-4.6583850931669959E-2</c:v>
                </c:pt>
                <c:pt idx="24">
                  <c:v>-1.8176169022836794</c:v>
                </c:pt>
                <c:pt idx="25">
                  <c:v>1.1392405063291211</c:v>
                </c:pt>
                <c:pt idx="26">
                  <c:v>-1.0012515644555837</c:v>
                </c:pt>
                <c:pt idx="27">
                  <c:v>1.540771175726928</c:v>
                </c:pt>
                <c:pt idx="28">
                  <c:v>1.8831219360361098</c:v>
                </c:pt>
                <c:pt idx="29">
                  <c:v>-1.1303750095470828</c:v>
                </c:pt>
                <c:pt idx="30">
                  <c:v>-0.34762456546929316</c:v>
                </c:pt>
                <c:pt idx="31">
                  <c:v>-0.55813953488372448</c:v>
                </c:pt>
                <c:pt idx="32">
                  <c:v>0.95884003741814428</c:v>
                </c:pt>
                <c:pt idx="33">
                  <c:v>-3.3124855223534757</c:v>
                </c:pt>
                <c:pt idx="34">
                  <c:v>-2.5874460948730307</c:v>
                </c:pt>
                <c:pt idx="35">
                  <c:v>0.26233808821118587</c:v>
                </c:pt>
                <c:pt idx="36">
                  <c:v>0.76042518397383108</c:v>
                </c:pt>
                <c:pt idx="37">
                  <c:v>1.0873975492980679</c:v>
                </c:pt>
                <c:pt idx="38">
                  <c:v>-3.1066870032913259</c:v>
                </c:pt>
                <c:pt idx="39">
                  <c:v>0.80364540182270472</c:v>
                </c:pt>
                <c:pt idx="40">
                  <c:v>0.6739541382427916</c:v>
                </c:pt>
                <c:pt idx="41">
                  <c:v>0.27757367948402834</c:v>
                </c:pt>
                <c:pt idx="42">
                  <c:v>-1.5631360416836315</c:v>
                </c:pt>
                <c:pt idx="43">
                  <c:v>2.1999834587709981</c:v>
                </c:pt>
                <c:pt idx="44">
                  <c:v>0.92255401796551451</c:v>
                </c:pt>
                <c:pt idx="45">
                  <c:v>0.97025098227889806</c:v>
                </c:pt>
                <c:pt idx="46">
                  <c:v>0.27795425667090212</c:v>
                </c:pt>
                <c:pt idx="47">
                  <c:v>0.79987328740000863</c:v>
                </c:pt>
                <c:pt idx="48">
                  <c:v>0.17284726587052526</c:v>
                </c:pt>
                <c:pt idx="49">
                  <c:v>1.3882352941176506</c:v>
                </c:pt>
                <c:pt idx="50">
                  <c:v>0.23980815347721118</c:v>
                </c:pt>
                <c:pt idx="51">
                  <c:v>1.7209445902145359</c:v>
                </c:pt>
                <c:pt idx="52">
                  <c:v>1.707002503603672</c:v>
                </c:pt>
                <c:pt idx="53">
                  <c:v>3.3940026853647622</c:v>
                </c:pt>
                <c:pt idx="54">
                  <c:v>-0.56272996176321732</c:v>
                </c:pt>
                <c:pt idx="55">
                  <c:v>-1.2624247261118671</c:v>
                </c:pt>
                <c:pt idx="56">
                  <c:v>-0.99933867293703693</c:v>
                </c:pt>
                <c:pt idx="57">
                  <c:v>-1.5809396570919583</c:v>
                </c:pt>
                <c:pt idx="58">
                  <c:v>-5.7390648567119085</c:v>
                </c:pt>
                <c:pt idx="59">
                  <c:v>-0.34402752220179067</c:v>
                </c:pt>
                <c:pt idx="60">
                  <c:v>-0.10436737315349667</c:v>
                </c:pt>
                <c:pt idx="61">
                  <c:v>-0.9563610061882073</c:v>
                </c:pt>
                <c:pt idx="62">
                  <c:v>2.839987017202207</c:v>
                </c:pt>
                <c:pt idx="63">
                  <c:v>1.9567618747041149</c:v>
                </c:pt>
                <c:pt idx="64">
                  <c:v>1.6947840891502757</c:v>
                </c:pt>
                <c:pt idx="65">
                  <c:v>1.3621489993151277</c:v>
                </c:pt>
                <c:pt idx="66">
                  <c:v>-0.71321321321321318</c:v>
                </c:pt>
                <c:pt idx="67">
                  <c:v>-2.3213610586011377</c:v>
                </c:pt>
                <c:pt idx="68">
                  <c:v>-2.2758941012540537</c:v>
                </c:pt>
                <c:pt idx="69">
                  <c:v>-2.1625475285171247</c:v>
                </c:pt>
                <c:pt idx="70">
                  <c:v>0.20241276010039674</c:v>
                </c:pt>
                <c:pt idx="71">
                  <c:v>0.59793148028442888</c:v>
                </c:pt>
                <c:pt idx="72">
                  <c:v>-1.7429718875502045</c:v>
                </c:pt>
                <c:pt idx="73">
                  <c:v>-3.4169868388784401</c:v>
                </c:pt>
                <c:pt idx="74">
                  <c:v>1.4473127380448505</c:v>
                </c:pt>
                <c:pt idx="75">
                  <c:v>0.29200734189888206</c:v>
                </c:pt>
                <c:pt idx="76">
                  <c:v>-0.3410697945262382</c:v>
                </c:pt>
                <c:pt idx="77">
                  <c:v>-0.72621035058431094</c:v>
                </c:pt>
                <c:pt idx="78">
                  <c:v>-1.0174051963339703</c:v>
                </c:pt>
                <c:pt idx="79">
                  <c:v>-2.1576622494053761</c:v>
                </c:pt>
                <c:pt idx="80">
                  <c:v>1.6930022573363432</c:v>
                </c:pt>
                <c:pt idx="81">
                  <c:v>-4.6614872364039881</c:v>
                </c:pt>
                <c:pt idx="82">
                  <c:v>3.8954061072803796</c:v>
                </c:pt>
                <c:pt idx="83">
                  <c:v>3.2063437338389971</c:v>
                </c:pt>
                <c:pt idx="84">
                  <c:v>0.65976281944211312</c:v>
                </c:pt>
                <c:pt idx="85">
                  <c:v>-0.82137227246327582</c:v>
                </c:pt>
                <c:pt idx="86">
                  <c:v>-2.6769282248619706</c:v>
                </c:pt>
                <c:pt idx="87">
                  <c:v>-1.143200962695563</c:v>
                </c:pt>
                <c:pt idx="88">
                  <c:v>-0.82601512911920705</c:v>
                </c:pt>
                <c:pt idx="89">
                  <c:v>4.3924250394529318</c:v>
                </c:pt>
                <c:pt idx="90">
                  <c:v>-5.8788947677840382E-2</c:v>
                </c:pt>
                <c:pt idx="91">
                  <c:v>0.88235294117647056</c:v>
                </c:pt>
                <c:pt idx="92">
                  <c:v>0.1999167013744349</c:v>
                </c:pt>
                <c:pt idx="93">
                  <c:v>-1.6460221132263846</c:v>
                </c:pt>
                <c:pt idx="94">
                  <c:v>4.251542557687447</c:v>
                </c:pt>
                <c:pt idx="95">
                  <c:v>0.11350737797955761</c:v>
                </c:pt>
                <c:pt idx="96">
                  <c:v>-0.32393909944930355</c:v>
                </c:pt>
                <c:pt idx="97">
                  <c:v>0.38186545336366962</c:v>
                </c:pt>
                <c:pt idx="98">
                  <c:v>-0.34803723188991942</c:v>
                </c:pt>
                <c:pt idx="99">
                  <c:v>1.2995451591942819</c:v>
                </c:pt>
                <c:pt idx="100">
                  <c:v>10.776138550352778</c:v>
                </c:pt>
                <c:pt idx="101">
                  <c:v>-4.1690793283149912</c:v>
                </c:pt>
                <c:pt idx="102">
                  <c:v>-1.8580060422960656</c:v>
                </c:pt>
                <c:pt idx="103">
                  <c:v>0.27705094659072715</c:v>
                </c:pt>
                <c:pt idx="104">
                  <c:v>3.1696085955487301</c:v>
                </c:pt>
                <c:pt idx="105">
                  <c:v>2.08286840734955</c:v>
                </c:pt>
                <c:pt idx="106">
                  <c:v>-0.29148145449245794</c:v>
                </c:pt>
                <c:pt idx="107">
                  <c:v>0.47504202294818387</c:v>
                </c:pt>
                <c:pt idx="108">
                  <c:v>3.8623799825429255</c:v>
                </c:pt>
                <c:pt idx="109">
                  <c:v>-3.5576721058897807</c:v>
                </c:pt>
                <c:pt idx="110">
                  <c:v>2.5633577808438157</c:v>
                </c:pt>
                <c:pt idx="111">
                  <c:v>-0.58057207589918192</c:v>
                </c:pt>
                <c:pt idx="112">
                  <c:v>-2.0937188434695977</c:v>
                </c:pt>
                <c:pt idx="113">
                  <c:v>-1.520221123072437</c:v>
                </c:pt>
                <c:pt idx="114">
                  <c:v>-0.19942388654997012</c:v>
                </c:pt>
                <c:pt idx="115">
                  <c:v>-2.9159265837773898</c:v>
                </c:pt>
                <c:pt idx="116">
                  <c:v>-0.79280378106417626</c:v>
                </c:pt>
                <c:pt idx="117">
                  <c:v>1.2140771476871026</c:v>
                </c:pt>
                <c:pt idx="118">
                  <c:v>-2.277558457333393E-2</c:v>
                </c:pt>
                <c:pt idx="119">
                  <c:v>-1.9971144354165222</c:v>
                </c:pt>
                <c:pt idx="120">
                  <c:v>0</c:v>
                </c:pt>
                <c:pt idx="121">
                  <c:v>0.53463505346351248</c:v>
                </c:pt>
                <c:pt idx="122">
                  <c:v>1.4104046242774531</c:v>
                </c:pt>
                <c:pt idx="123">
                  <c:v>-1.1779905760753915</c:v>
                </c:pt>
                <c:pt idx="124">
                  <c:v>-0.69983849880796045</c:v>
                </c:pt>
                <c:pt idx="125">
                  <c:v>-0.42596034696406443</c:v>
                </c:pt>
                <c:pt idx="126">
                  <c:v>1.0033444816053405</c:v>
                </c:pt>
                <c:pt idx="127">
                  <c:v>-1.5786231326043432</c:v>
                </c:pt>
                <c:pt idx="128">
                  <c:v>-1.9090837962600631</c:v>
                </c:pt>
                <c:pt idx="129">
                  <c:v>-2.0738613703437823</c:v>
                </c:pt>
                <c:pt idx="130">
                  <c:v>-1.1321984198094071</c:v>
                </c:pt>
                <c:pt idx="131">
                  <c:v>-1.7960125226561177</c:v>
                </c:pt>
                <c:pt idx="132">
                  <c:v>1.761744966442953</c:v>
                </c:pt>
                <c:pt idx="133">
                  <c:v>2.019785655399835</c:v>
                </c:pt>
                <c:pt idx="134">
                  <c:v>1.8424242424242387</c:v>
                </c:pt>
                <c:pt idx="135">
                  <c:v>-1.1981274299769824</c:v>
                </c:pt>
                <c:pt idx="136">
                  <c:v>-2.3610664953421208</c:v>
                </c:pt>
                <c:pt idx="137">
                  <c:v>-5.7246257608159166</c:v>
                </c:pt>
                <c:pt idx="138">
                  <c:v>4.789740010469365</c:v>
                </c:pt>
                <c:pt idx="139">
                  <c:v>-2.4144534177004413</c:v>
                </c:pt>
                <c:pt idx="140">
                  <c:v>6.5779370360890832</c:v>
                </c:pt>
                <c:pt idx="141">
                  <c:v>3.0339417227025187</c:v>
                </c:pt>
                <c:pt idx="142">
                  <c:v>2.0744308911506524</c:v>
                </c:pt>
                <c:pt idx="143">
                  <c:v>0.70787029989343542</c:v>
                </c:pt>
                <c:pt idx="144">
                  <c:v>-1.6552036883077519</c:v>
                </c:pt>
                <c:pt idx="145">
                  <c:v>0.76852136489394407</c:v>
                </c:pt>
                <c:pt idx="146">
                  <c:v>-0.27455765710800306</c:v>
                </c:pt>
                <c:pt idx="147">
                  <c:v>-1.3306821657999284</c:v>
                </c:pt>
                <c:pt idx="148">
                  <c:v>-0.85258099519454345</c:v>
                </c:pt>
                <c:pt idx="149">
                  <c:v>-1.6494684177611112</c:v>
                </c:pt>
                <c:pt idx="150">
                  <c:v>-0.89817979492885747</c:v>
                </c:pt>
                <c:pt idx="151">
                  <c:v>5.405838947706135</c:v>
                </c:pt>
                <c:pt idx="152">
                  <c:v>-0.71526403895906943</c:v>
                </c:pt>
                <c:pt idx="153">
                  <c:v>-1.5634580012262311</c:v>
                </c:pt>
                <c:pt idx="154">
                  <c:v>0.14014325755216089</c:v>
                </c:pt>
                <c:pt idx="155">
                  <c:v>-1.2517493391385581</c:v>
                </c:pt>
                <c:pt idx="156">
                  <c:v>-2.6927013620974587</c:v>
                </c:pt>
                <c:pt idx="157">
                  <c:v>-1.0033174205032842</c:v>
                </c:pt>
                <c:pt idx="158">
                  <c:v>0.47404985696771185</c:v>
                </c:pt>
                <c:pt idx="159">
                  <c:v>1.9116570405922071</c:v>
                </c:pt>
                <c:pt idx="160">
                  <c:v>-2.0753512132822478</c:v>
                </c:pt>
                <c:pt idx="161">
                  <c:v>1.2634496250407565</c:v>
                </c:pt>
                <c:pt idx="162">
                  <c:v>0.49907429767367351</c:v>
                </c:pt>
                <c:pt idx="163">
                  <c:v>0.30436523828593948</c:v>
                </c:pt>
                <c:pt idx="164">
                  <c:v>-0.83845723868082733</c:v>
                </c:pt>
                <c:pt idx="165">
                  <c:v>-0.56369785794813987</c:v>
                </c:pt>
                <c:pt idx="166">
                  <c:v>-3.7495950761256847</c:v>
                </c:pt>
                <c:pt idx="167">
                  <c:v>1.9183845183003747</c:v>
                </c:pt>
                <c:pt idx="168">
                  <c:v>2.0308759184347509</c:v>
                </c:pt>
                <c:pt idx="169">
                  <c:v>1.1813253499473992</c:v>
                </c:pt>
                <c:pt idx="170">
                  <c:v>4.3502598960415906</c:v>
                </c:pt>
                <c:pt idx="171">
                  <c:v>0.22223925204995504</c:v>
                </c:pt>
                <c:pt idx="172">
                  <c:v>0.78758219911301075</c:v>
                </c:pt>
                <c:pt idx="173">
                  <c:v>0.42485395645247986</c:v>
                </c:pt>
                <c:pt idx="174">
                  <c:v>1.7828813175190683</c:v>
                </c:pt>
                <c:pt idx="175">
                  <c:v>1.484450382246311E-2</c:v>
                </c:pt>
                <c:pt idx="176">
                  <c:v>5.9369202226341712E-2</c:v>
                </c:pt>
                <c:pt idx="177">
                  <c:v>1.61685084921753</c:v>
                </c:pt>
                <c:pt idx="178">
                  <c:v>-1.9852565506167301</c:v>
                </c:pt>
                <c:pt idx="179">
                  <c:v>0.58827909747560225</c:v>
                </c:pt>
                <c:pt idx="180">
                  <c:v>-1.4806040864676153E-2</c:v>
                </c:pt>
                <c:pt idx="181">
                  <c:v>1.0884051532652188</c:v>
                </c:pt>
                <c:pt idx="182">
                  <c:v>-0.94484728631069104</c:v>
                </c:pt>
                <c:pt idx="183">
                  <c:v>-0.51759834368530022</c:v>
                </c:pt>
                <c:pt idx="184">
                  <c:v>-0.92165898617512187</c:v>
                </c:pt>
                <c:pt idx="185">
                  <c:v>2.2205551387846891</c:v>
                </c:pt>
                <c:pt idx="186">
                  <c:v>0.69719653603405263</c:v>
                </c:pt>
                <c:pt idx="187">
                  <c:v>3.3015086363967776</c:v>
                </c:pt>
                <c:pt idx="188">
                  <c:v>0.43036545788062003</c:v>
                </c:pt>
                <c:pt idx="189">
                  <c:v>2.311204776958208</c:v>
                </c:pt>
                <c:pt idx="190">
                  <c:v>-4.0716836034056696</c:v>
                </c:pt>
                <c:pt idx="191">
                  <c:v>-2.7700236203564397</c:v>
                </c:pt>
                <c:pt idx="192">
                  <c:v>1.170494699646633</c:v>
                </c:pt>
                <c:pt idx="193">
                  <c:v>1.0914647456887143</c:v>
                </c:pt>
                <c:pt idx="194">
                  <c:v>-0.48945512128409663</c:v>
                </c:pt>
                <c:pt idx="195">
                  <c:v>1.3236889692585863</c:v>
                </c:pt>
                <c:pt idx="196">
                  <c:v>-0.16419189034836912</c:v>
                </c:pt>
                <c:pt idx="197">
                  <c:v>2.9031104755094681</c:v>
                </c:pt>
                <c:pt idx="198">
                  <c:v>-1.5356820234868953</c:v>
                </c:pt>
                <c:pt idx="199">
                  <c:v>-0.32462949894141913</c:v>
                </c:pt>
                <c:pt idx="200">
                  <c:v>-3.0586236193712861</c:v>
                </c:pt>
                <c:pt idx="201">
                  <c:v>-1.9427402862985783</c:v>
                </c:pt>
                <c:pt idx="202">
                  <c:v>0.90123640697155794</c:v>
                </c:pt>
                <c:pt idx="203">
                  <c:v>1.6682660367608997</c:v>
                </c:pt>
                <c:pt idx="204">
                  <c:v>1.7570609162854895</c:v>
                </c:pt>
                <c:pt idx="205">
                  <c:v>1.8765608276846204</c:v>
                </c:pt>
                <c:pt idx="206">
                  <c:v>-3.2567586496708225</c:v>
                </c:pt>
                <c:pt idx="207">
                  <c:v>1.1728082241366862</c:v>
                </c:pt>
                <c:pt idx="208">
                  <c:v>-0.65831842576028943</c:v>
                </c:pt>
                <c:pt idx="209">
                  <c:v>-2.9532521789238637</c:v>
                </c:pt>
                <c:pt idx="210">
                  <c:v>-0.55666889334224001</c:v>
                </c:pt>
                <c:pt idx="211">
                  <c:v>2.2391401701743138E-2</c:v>
                </c:pt>
                <c:pt idx="212">
                  <c:v>8.32027460637266</c:v>
                </c:pt>
                <c:pt idx="213">
                  <c:v>0.53044915954808802</c:v>
                </c:pt>
                <c:pt idx="214">
                  <c:v>3.3029534708421879</c:v>
                </c:pt>
                <c:pt idx="215">
                  <c:v>1.6185737976782812</c:v>
                </c:pt>
                <c:pt idx="216">
                  <c:v>0.74417390169070197</c:v>
                </c:pt>
                <c:pt idx="217">
                  <c:v>-0.3887772954059483</c:v>
                </c:pt>
                <c:pt idx="218">
                  <c:v>-0.62447147596434716</c:v>
                </c:pt>
                <c:pt idx="219">
                  <c:v>-3.305622831707796</c:v>
                </c:pt>
                <c:pt idx="220">
                  <c:v>1.0222041700514426</c:v>
                </c:pt>
                <c:pt idx="221">
                  <c:v>0.18762983314346676</c:v>
                </c:pt>
                <c:pt idx="222">
                  <c:v>-0.38793391746371181</c:v>
                </c:pt>
                <c:pt idx="223">
                  <c:v>1.2824817028134115</c:v>
                </c:pt>
                <c:pt idx="224">
                  <c:v>-3.5998408910103539</c:v>
                </c:pt>
                <c:pt idx="225">
                  <c:v>-3.7480228319922979</c:v>
                </c:pt>
                <c:pt idx="226">
                  <c:v>-1.9148328093741038</c:v>
                </c:pt>
                <c:pt idx="227">
                  <c:v>3.6421911421911424E-2</c:v>
                </c:pt>
                <c:pt idx="228">
                  <c:v>1.332556615451828</c:v>
                </c:pt>
                <c:pt idx="229">
                  <c:v>2.8384593273929291</c:v>
                </c:pt>
                <c:pt idx="230">
                  <c:v>-2.9278177625602591</c:v>
                </c:pt>
                <c:pt idx="231">
                  <c:v>2.5842211344658699</c:v>
                </c:pt>
                <c:pt idx="232">
                  <c:v>-0.16139218300469824</c:v>
                </c:pt>
                <c:pt idx="233">
                  <c:v>-1.3564801799269015</c:v>
                </c:pt>
                <c:pt idx="234">
                  <c:v>-1.382258639116501</c:v>
                </c:pt>
                <c:pt idx="235">
                  <c:v>2.167473448451571E-2</c:v>
                </c:pt>
                <c:pt idx="236">
                  <c:v>2.3981508234614139</c:v>
                </c:pt>
                <c:pt idx="237">
                  <c:v>-1.5660270880361047</c:v>
                </c:pt>
                <c:pt idx="238">
                  <c:v>-0.1934929052601437</c:v>
                </c:pt>
                <c:pt idx="239">
                  <c:v>2.3264163136353746</c:v>
                </c:pt>
                <c:pt idx="240">
                  <c:v>1.2911374640376179</c:v>
                </c:pt>
                <c:pt idx="241">
                  <c:v>6.872185659854523</c:v>
                </c:pt>
                <c:pt idx="242">
                  <c:v>-3.2864458417061027</c:v>
                </c:pt>
                <c:pt idx="243">
                  <c:v>0.26139410187668172</c:v>
                </c:pt>
                <c:pt idx="244">
                  <c:v>-0.40778126880139959</c:v>
                </c:pt>
                <c:pt idx="245">
                  <c:v>1.7653376292119718</c:v>
                </c:pt>
                <c:pt idx="246">
                  <c:v>4.2213574302486645</c:v>
                </c:pt>
                <c:pt idx="247">
                  <c:v>-0.67717233086512363</c:v>
                </c:pt>
                <c:pt idx="248">
                  <c:v>1.7968650439658351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472-9380-D6EBABC7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42016"/>
        <c:axId val="1609444512"/>
      </c:lineChart>
      <c:catAx>
        <c:axId val="16094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44512"/>
        <c:crosses val="autoZero"/>
        <c:auto val="1"/>
        <c:lblAlgn val="ctr"/>
        <c:lblOffset val="100"/>
        <c:noMultiLvlLbl val="0"/>
      </c:catAx>
      <c:valAx>
        <c:axId val="1609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PERSISTENT_DAILY!$O$1:$O$2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PERSISTENT_DAILY!$A$3:$A$251</c:f>
              <c:numCache>
                <c:formatCode>mmm\ dd\,\ yyyy</c:formatCode>
                <c:ptCount val="24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  <c:pt idx="247">
                  <c:v>44865</c:v>
                </c:pt>
              </c:numCache>
            </c:numRef>
          </c:cat>
          <c:val>
            <c:numRef>
              <c:f>PERSISTENT_DAILY!$O$3:$O$251</c:f>
              <c:numCache>
                <c:formatCode>0.0000</c:formatCode>
                <c:ptCount val="249"/>
                <c:pt idx="0">
                  <c:v>3.2057368526773229</c:v>
                </c:pt>
                <c:pt idx="1">
                  <c:v>0.49218130829483608</c:v>
                </c:pt>
                <c:pt idx="2">
                  <c:v>-1.7384422136420761</c:v>
                </c:pt>
                <c:pt idx="3">
                  <c:v>3.2057368526773229</c:v>
                </c:pt>
                <c:pt idx="4">
                  <c:v>1.3157688178342835</c:v>
                </c:pt>
                <c:pt idx="5">
                  <c:v>0.77466542496620172</c:v>
                </c:pt>
                <c:pt idx="6">
                  <c:v>0.37196785504919727</c:v>
                </c:pt>
                <c:pt idx="7">
                  <c:v>-0.60501271700546189</c:v>
                </c:pt>
                <c:pt idx="8">
                  <c:v>0.36175101679558852</c:v>
                </c:pt>
                <c:pt idx="9">
                  <c:v>2.5905238941692796</c:v>
                </c:pt>
                <c:pt idx="10">
                  <c:v>1.0300943220676957</c:v>
                </c:pt>
                <c:pt idx="11">
                  <c:v>0.31895220191163404</c:v>
                </c:pt>
                <c:pt idx="12">
                  <c:v>-3.6263136674285201</c:v>
                </c:pt>
                <c:pt idx="13">
                  <c:v>-1.455580327305358</c:v>
                </c:pt>
                <c:pt idx="14">
                  <c:v>1.8026684863259108</c:v>
                </c:pt>
                <c:pt idx="15">
                  <c:v>-1.7242033690383496</c:v>
                </c:pt>
                <c:pt idx="16">
                  <c:v>-1.0800107119985518</c:v>
                </c:pt>
                <c:pt idx="17">
                  <c:v>-3.8540145001323469</c:v>
                </c:pt>
                <c:pt idx="18">
                  <c:v>2.603312220563867</c:v>
                </c:pt>
                <c:pt idx="19">
                  <c:v>3.1185857374291146</c:v>
                </c:pt>
                <c:pt idx="20">
                  <c:v>1.6113220453009007</c:v>
                </c:pt>
                <c:pt idx="21">
                  <c:v>4.3775332270357321</c:v>
                </c:pt>
                <c:pt idx="22">
                  <c:v>-1.318341523080071</c:v>
                </c:pt>
                <c:pt idx="23">
                  <c:v>-2.2391123666762676</c:v>
                </c:pt>
                <c:pt idx="24">
                  <c:v>-1.5531403763763465</c:v>
                </c:pt>
                <c:pt idx="25">
                  <c:v>2.6107509800918516</c:v>
                </c:pt>
                <c:pt idx="26">
                  <c:v>1.1614782795585457</c:v>
                </c:pt>
                <c:pt idx="27">
                  <c:v>-4.7673697599678336E-2</c:v>
                </c:pt>
                <c:pt idx="28">
                  <c:v>1.7031861558576098</c:v>
                </c:pt>
                <c:pt idx="29">
                  <c:v>-0.15076986177203464</c:v>
                </c:pt>
                <c:pt idx="30">
                  <c:v>-0.58997927002848172</c:v>
                </c:pt>
                <c:pt idx="31">
                  <c:v>2.7076728706981461</c:v>
                </c:pt>
                <c:pt idx="32">
                  <c:v>2.9941244730341059</c:v>
                </c:pt>
                <c:pt idx="33">
                  <c:v>-4.8332609010768213</c:v>
                </c:pt>
                <c:pt idx="34">
                  <c:v>0.25192153371918802</c:v>
                </c:pt>
                <c:pt idx="35">
                  <c:v>2.4303082728226388</c:v>
                </c:pt>
                <c:pt idx="36">
                  <c:v>1.9481584601052335</c:v>
                </c:pt>
                <c:pt idx="37">
                  <c:v>-0.2879445884030013</c:v>
                </c:pt>
                <c:pt idx="38">
                  <c:v>6.1043730362713142E-2</c:v>
                </c:pt>
                <c:pt idx="39">
                  <c:v>0.49469850700678908</c:v>
                </c:pt>
                <c:pt idx="40">
                  <c:v>-1.1555493194669916E-2</c:v>
                </c:pt>
                <c:pt idx="41">
                  <c:v>3.4562144194051503</c:v>
                </c:pt>
                <c:pt idx="42">
                  <c:v>1.9124213131450363</c:v>
                </c:pt>
                <c:pt idx="43">
                  <c:v>-0.69347948261384507</c:v>
                </c:pt>
                <c:pt idx="44">
                  <c:v>-0.77284658110239712</c:v>
                </c:pt>
                <c:pt idx="45">
                  <c:v>-3.2873196571592707</c:v>
                </c:pt>
                <c:pt idx="46">
                  <c:v>-3.1304175534105085</c:v>
                </c:pt>
                <c:pt idx="47">
                  <c:v>0.20550493999260322</c:v>
                </c:pt>
                <c:pt idx="48">
                  <c:v>-1.1634879275475531</c:v>
                </c:pt>
                <c:pt idx="49">
                  <c:v>-7.8077845468078638E-2</c:v>
                </c:pt>
                <c:pt idx="50">
                  <c:v>-0.17929453511261267</c:v>
                </c:pt>
                <c:pt idx="51">
                  <c:v>0.69656201092408621</c:v>
                </c:pt>
                <c:pt idx="52">
                  <c:v>-1.6471140808261961</c:v>
                </c:pt>
                <c:pt idx="53">
                  <c:v>-1.5588646617310762</c:v>
                </c:pt>
                <c:pt idx="54">
                  <c:v>-0.69500150425844687</c:v>
                </c:pt>
                <c:pt idx="55">
                  <c:v>-1.916542469533226</c:v>
                </c:pt>
                <c:pt idx="56">
                  <c:v>-0.51887021500965846</c:v>
                </c:pt>
                <c:pt idx="57">
                  <c:v>1.255466159114266</c:v>
                </c:pt>
                <c:pt idx="58">
                  <c:v>-5.5108491592877451</c:v>
                </c:pt>
                <c:pt idx="59">
                  <c:v>1.8787148341182218</c:v>
                </c:pt>
                <c:pt idx="60">
                  <c:v>-1.9017126346211883</c:v>
                </c:pt>
                <c:pt idx="61">
                  <c:v>5.3769753011423758</c:v>
                </c:pt>
                <c:pt idx="62">
                  <c:v>2.6006108234196383</c:v>
                </c:pt>
                <c:pt idx="63">
                  <c:v>2.1577068054930977</c:v>
                </c:pt>
                <c:pt idx="64">
                  <c:v>-1.3849494779333456</c:v>
                </c:pt>
                <c:pt idx="65">
                  <c:v>-2.1459835108265013</c:v>
                </c:pt>
                <c:pt idx="66">
                  <c:v>-1.107069783360402</c:v>
                </c:pt>
                <c:pt idx="67">
                  <c:v>3.2057368526773229</c:v>
                </c:pt>
                <c:pt idx="68">
                  <c:v>-1.6762596642177308</c:v>
                </c:pt>
                <c:pt idx="69">
                  <c:v>4.8394269967013095</c:v>
                </c:pt>
                <c:pt idx="70">
                  <c:v>1.0273261422191686</c:v>
                </c:pt>
                <c:pt idx="71">
                  <c:v>-4.94912474507138</c:v>
                </c:pt>
                <c:pt idx="72">
                  <c:v>-6.0513050461721756</c:v>
                </c:pt>
                <c:pt idx="73">
                  <c:v>5.3871383913471789</c:v>
                </c:pt>
                <c:pt idx="74">
                  <c:v>-3.3370869756294366</c:v>
                </c:pt>
                <c:pt idx="75">
                  <c:v>-2.7115358094198032</c:v>
                </c:pt>
                <c:pt idx="76">
                  <c:v>-1.4350736712602177</c:v>
                </c:pt>
                <c:pt idx="77">
                  <c:v>-0.58136706752492551</c:v>
                </c:pt>
                <c:pt idx="78">
                  <c:v>2.2977168783087101</c:v>
                </c:pt>
                <c:pt idx="79">
                  <c:v>0.79432098293863285</c:v>
                </c:pt>
                <c:pt idx="80">
                  <c:v>-4.6729058791255786</c:v>
                </c:pt>
                <c:pt idx="81">
                  <c:v>2.5459479375101095</c:v>
                </c:pt>
                <c:pt idx="82">
                  <c:v>1.61876465795679</c:v>
                </c:pt>
                <c:pt idx="83">
                  <c:v>-1.3583342920650667</c:v>
                </c:pt>
                <c:pt idx="84">
                  <c:v>5.2904763031832722</c:v>
                </c:pt>
                <c:pt idx="85">
                  <c:v>-0.54254198188422964</c:v>
                </c:pt>
                <c:pt idx="86">
                  <c:v>1.7371542966939875</c:v>
                </c:pt>
                <c:pt idx="87">
                  <c:v>1.2078275787187864</c:v>
                </c:pt>
                <c:pt idx="88">
                  <c:v>0.98337653088552335</c:v>
                </c:pt>
                <c:pt idx="89">
                  <c:v>0.91818893606981966</c:v>
                </c:pt>
                <c:pt idx="90">
                  <c:v>1.8100275251893103</c:v>
                </c:pt>
                <c:pt idx="91">
                  <c:v>2.6334033626987501</c:v>
                </c:pt>
                <c:pt idx="92">
                  <c:v>-3.3496621473167272</c:v>
                </c:pt>
                <c:pt idx="93">
                  <c:v>2.3090526751256988</c:v>
                </c:pt>
                <c:pt idx="94">
                  <c:v>1.2381413781821926</c:v>
                </c:pt>
                <c:pt idx="95">
                  <c:v>-1.2474009463043769</c:v>
                </c:pt>
                <c:pt idx="96">
                  <c:v>2.4698955449563949</c:v>
                </c:pt>
                <c:pt idx="97">
                  <c:v>-1.1609028620736401</c:v>
                </c:pt>
                <c:pt idx="98">
                  <c:v>3.2787854606691909</c:v>
                </c:pt>
                <c:pt idx="99">
                  <c:v>0.74231865402231467</c:v>
                </c:pt>
                <c:pt idx="100">
                  <c:v>-0.98947822889952741</c:v>
                </c:pt>
                <c:pt idx="101">
                  <c:v>2.6946012927229512</c:v>
                </c:pt>
                <c:pt idx="102">
                  <c:v>0.57540733501471941</c:v>
                </c:pt>
                <c:pt idx="103">
                  <c:v>-0.49577804787597141</c:v>
                </c:pt>
                <c:pt idx="104">
                  <c:v>-0.93234263056903277</c:v>
                </c:pt>
                <c:pt idx="105">
                  <c:v>1.4182196548621036</c:v>
                </c:pt>
                <c:pt idx="106">
                  <c:v>2.5547942293645067</c:v>
                </c:pt>
                <c:pt idx="107">
                  <c:v>-0.87186225712672849</c:v>
                </c:pt>
                <c:pt idx="108">
                  <c:v>-3.5014830686518814</c:v>
                </c:pt>
                <c:pt idx="109">
                  <c:v>6.6449603776633823E-2</c:v>
                </c:pt>
                <c:pt idx="110">
                  <c:v>-4.1899502020198094</c:v>
                </c:pt>
                <c:pt idx="111">
                  <c:v>-2.9775221260346325</c:v>
                </c:pt>
                <c:pt idx="112">
                  <c:v>-1.2446186127431327</c:v>
                </c:pt>
                <c:pt idx="113">
                  <c:v>-2.6867839533705178</c:v>
                </c:pt>
                <c:pt idx="114">
                  <c:v>-1.0196594989700958</c:v>
                </c:pt>
                <c:pt idx="115">
                  <c:v>-4.5509016817441799</c:v>
                </c:pt>
                <c:pt idx="116">
                  <c:v>0.61513530075895095</c:v>
                </c:pt>
                <c:pt idx="117">
                  <c:v>0.34779683488054947</c:v>
                </c:pt>
                <c:pt idx="118">
                  <c:v>-0.53743494283851778</c:v>
                </c:pt>
                <c:pt idx="119">
                  <c:v>1.1966730504761658</c:v>
                </c:pt>
                <c:pt idx="120">
                  <c:v>0.45422094417748698</c:v>
                </c:pt>
                <c:pt idx="121">
                  <c:v>5.6430688832277269</c:v>
                </c:pt>
                <c:pt idx="122">
                  <c:v>0.23820951627399128</c:v>
                </c:pt>
                <c:pt idx="123">
                  <c:v>-4.0524301408789887</c:v>
                </c:pt>
                <c:pt idx="124">
                  <c:v>-0.89243794167382995</c:v>
                </c:pt>
                <c:pt idx="125">
                  <c:v>0.9731416843325128</c:v>
                </c:pt>
                <c:pt idx="126">
                  <c:v>-2.2846059701492534</c:v>
                </c:pt>
                <c:pt idx="127">
                  <c:v>-1.7415976360502312</c:v>
                </c:pt>
                <c:pt idx="128">
                  <c:v>-1.0720618577770542</c:v>
                </c:pt>
                <c:pt idx="129">
                  <c:v>-2.9352266252021209</c:v>
                </c:pt>
                <c:pt idx="130">
                  <c:v>-3.595351982590679</c:v>
                </c:pt>
                <c:pt idx="131">
                  <c:v>-2.9333555795730883</c:v>
                </c:pt>
                <c:pt idx="132">
                  <c:v>0.18759636224525439</c:v>
                </c:pt>
                <c:pt idx="133">
                  <c:v>3.3722453736451063</c:v>
                </c:pt>
                <c:pt idx="134">
                  <c:v>3.4857677419715039</c:v>
                </c:pt>
                <c:pt idx="135">
                  <c:v>-6.3041985737429993</c:v>
                </c:pt>
                <c:pt idx="136">
                  <c:v>2.2321056746255326</c:v>
                </c:pt>
                <c:pt idx="137">
                  <c:v>2.2871584346718263</c:v>
                </c:pt>
                <c:pt idx="138">
                  <c:v>-4.4711265768443331</c:v>
                </c:pt>
                <c:pt idx="139">
                  <c:v>-5.7068618448829875</c:v>
                </c:pt>
                <c:pt idx="140">
                  <c:v>0.89304945792333479</c:v>
                </c:pt>
                <c:pt idx="141">
                  <c:v>2.8798245193444432</c:v>
                </c:pt>
                <c:pt idx="142">
                  <c:v>5.9138193593630515</c:v>
                </c:pt>
                <c:pt idx="143">
                  <c:v>1.0777850749279297E-2</c:v>
                </c:pt>
                <c:pt idx="144">
                  <c:v>-0.60117639407534418</c:v>
                </c:pt>
                <c:pt idx="145">
                  <c:v>1.2447157968663283</c:v>
                </c:pt>
                <c:pt idx="146">
                  <c:v>0.30398811703195822</c:v>
                </c:pt>
                <c:pt idx="147">
                  <c:v>-1.630979804385174</c:v>
                </c:pt>
                <c:pt idx="148">
                  <c:v>-1.0927437795770238</c:v>
                </c:pt>
                <c:pt idx="149">
                  <c:v>-2.4174389596989521</c:v>
                </c:pt>
                <c:pt idx="150">
                  <c:v>-0.40979232959574013</c:v>
                </c:pt>
                <c:pt idx="151">
                  <c:v>-3.0045680175424425</c:v>
                </c:pt>
                <c:pt idx="152">
                  <c:v>-4.9114126650411647</c:v>
                </c:pt>
                <c:pt idx="153">
                  <c:v>1.1487352694686892</c:v>
                </c:pt>
                <c:pt idx="154">
                  <c:v>1.0848983431161321</c:v>
                </c:pt>
                <c:pt idx="155">
                  <c:v>-4.5761853059106894</c:v>
                </c:pt>
                <c:pt idx="156">
                  <c:v>-1.9487331393155127</c:v>
                </c:pt>
                <c:pt idx="157">
                  <c:v>-1.38254671500628</c:v>
                </c:pt>
                <c:pt idx="158">
                  <c:v>5.2677185092499119</c:v>
                </c:pt>
                <c:pt idx="159">
                  <c:v>-2.9053857341990863</c:v>
                </c:pt>
                <c:pt idx="160">
                  <c:v>4.6123876447884573</c:v>
                </c:pt>
                <c:pt idx="161">
                  <c:v>-3.2150757067140914</c:v>
                </c:pt>
                <c:pt idx="162">
                  <c:v>5.9595340045364633</c:v>
                </c:pt>
                <c:pt idx="163">
                  <c:v>1.8653737597366788</c:v>
                </c:pt>
                <c:pt idx="164">
                  <c:v>-0.66719846729514398</c:v>
                </c:pt>
                <c:pt idx="165">
                  <c:v>-2.9015269764357869</c:v>
                </c:pt>
                <c:pt idx="166">
                  <c:v>-2.6322879397764667</c:v>
                </c:pt>
                <c:pt idx="167">
                  <c:v>-1.7077053711526888</c:v>
                </c:pt>
                <c:pt idx="168">
                  <c:v>-0.20922359071942298</c:v>
                </c:pt>
                <c:pt idx="169">
                  <c:v>3.0960490478343203</c:v>
                </c:pt>
                <c:pt idx="170">
                  <c:v>0.71112892435311637</c:v>
                </c:pt>
                <c:pt idx="171">
                  <c:v>0.41696743238802858</c:v>
                </c:pt>
                <c:pt idx="172">
                  <c:v>-3.3963156266125192</c:v>
                </c:pt>
                <c:pt idx="173">
                  <c:v>1.3521147930405244</c:v>
                </c:pt>
                <c:pt idx="174">
                  <c:v>-0.40162064409579196</c:v>
                </c:pt>
                <c:pt idx="175">
                  <c:v>-4.4637031241103715</c:v>
                </c:pt>
                <c:pt idx="176">
                  <c:v>-1.0090446399598083</c:v>
                </c:pt>
                <c:pt idx="177">
                  <c:v>3.4122145250338476</c:v>
                </c:pt>
                <c:pt idx="178">
                  <c:v>2.3269905456040312</c:v>
                </c:pt>
                <c:pt idx="179">
                  <c:v>5.5501820707050014</c:v>
                </c:pt>
                <c:pt idx="180">
                  <c:v>1.324253451352488</c:v>
                </c:pt>
                <c:pt idx="181">
                  <c:v>1.9031199831602581</c:v>
                </c:pt>
                <c:pt idx="182">
                  <c:v>-0.77571536026426413</c:v>
                </c:pt>
                <c:pt idx="183">
                  <c:v>-7.6128726205472912</c:v>
                </c:pt>
                <c:pt idx="184">
                  <c:v>1.4254303116737708</c:v>
                </c:pt>
                <c:pt idx="185">
                  <c:v>3.9917617459971195</c:v>
                </c:pt>
                <c:pt idx="186">
                  <c:v>3.1411720431038734</c:v>
                </c:pt>
                <c:pt idx="187">
                  <c:v>0.55941539279323627</c:v>
                </c:pt>
                <c:pt idx="188">
                  <c:v>-0.92058702189441755</c:v>
                </c:pt>
                <c:pt idx="189">
                  <c:v>2.6575105772163421</c:v>
                </c:pt>
                <c:pt idx="190">
                  <c:v>1.2155680563308444</c:v>
                </c:pt>
                <c:pt idx="191">
                  <c:v>0.56237782804648839</c:v>
                </c:pt>
                <c:pt idx="192">
                  <c:v>-0.81783779544617929</c:v>
                </c:pt>
                <c:pt idx="193">
                  <c:v>-3.247768425706854</c:v>
                </c:pt>
                <c:pt idx="194">
                  <c:v>2.356485754085027</c:v>
                </c:pt>
                <c:pt idx="195">
                  <c:v>-0.26722639284576161</c:v>
                </c:pt>
                <c:pt idx="196">
                  <c:v>6.6601458875151051E-2</c:v>
                </c:pt>
                <c:pt idx="197">
                  <c:v>1.7928047212441196</c:v>
                </c:pt>
                <c:pt idx="198">
                  <c:v>0.91230758263957146</c:v>
                </c:pt>
                <c:pt idx="199">
                  <c:v>-1.8788552069363453</c:v>
                </c:pt>
                <c:pt idx="200">
                  <c:v>-1.9369289401852732</c:v>
                </c:pt>
                <c:pt idx="201">
                  <c:v>-1.9249989610442524</c:v>
                </c:pt>
                <c:pt idx="202">
                  <c:v>-0.47662314631105912</c:v>
                </c:pt>
                <c:pt idx="203">
                  <c:v>-1.8962527960080946</c:v>
                </c:pt>
                <c:pt idx="204">
                  <c:v>-0.52594410339116138</c:v>
                </c:pt>
                <c:pt idx="205">
                  <c:v>-2.8555617599584404</c:v>
                </c:pt>
                <c:pt idx="206">
                  <c:v>2.6025137150664528</c:v>
                </c:pt>
                <c:pt idx="207">
                  <c:v>-3.4108262295817409</c:v>
                </c:pt>
                <c:pt idx="208">
                  <c:v>0.37017686610019745</c:v>
                </c:pt>
                <c:pt idx="209">
                  <c:v>-0.41213775349941018</c:v>
                </c:pt>
                <c:pt idx="210">
                  <c:v>-1.5447031205518416</c:v>
                </c:pt>
                <c:pt idx="211">
                  <c:v>-1.5596340854104549</c:v>
                </c:pt>
                <c:pt idx="212">
                  <c:v>-0.72735500189322566</c:v>
                </c:pt>
                <c:pt idx="213">
                  <c:v>3.4247350245033026</c:v>
                </c:pt>
                <c:pt idx="214">
                  <c:v>0.7877204007957006</c:v>
                </c:pt>
                <c:pt idx="215">
                  <c:v>-0.72143534444427471</c:v>
                </c:pt>
                <c:pt idx="216">
                  <c:v>-2.9650757203981692</c:v>
                </c:pt>
                <c:pt idx="217">
                  <c:v>-1.6801812260986924</c:v>
                </c:pt>
                <c:pt idx="218">
                  <c:v>-2.6957196196196231</c:v>
                </c:pt>
                <c:pt idx="219">
                  <c:v>2.3025573724211393E-3</c:v>
                </c:pt>
                <c:pt idx="220">
                  <c:v>0.48588599430920193</c:v>
                </c:pt>
                <c:pt idx="221">
                  <c:v>-9.6231935679790701E-2</c:v>
                </c:pt>
                <c:pt idx="222">
                  <c:v>0.6190876690783248</c:v>
                </c:pt>
                <c:pt idx="223">
                  <c:v>-1.70090680337647</c:v>
                </c:pt>
                <c:pt idx="224">
                  <c:v>0.85387827191867849</c:v>
                </c:pt>
                <c:pt idx="225">
                  <c:v>-9.2754190603602571E-2</c:v>
                </c:pt>
                <c:pt idx="226">
                  <c:v>0.77031742316167695</c:v>
                </c:pt>
                <c:pt idx="227">
                  <c:v>0.6105343506447124</c:v>
                </c:pt>
                <c:pt idx="228">
                  <c:v>0.48506886911994901</c:v>
                </c:pt>
                <c:pt idx="229">
                  <c:v>-1.3509839328853603</c:v>
                </c:pt>
                <c:pt idx="230">
                  <c:v>3.0519633160069444</c:v>
                </c:pt>
                <c:pt idx="231">
                  <c:v>7.6340924381185387</c:v>
                </c:pt>
                <c:pt idx="232">
                  <c:v>-1.8485478291464357</c:v>
                </c:pt>
                <c:pt idx="233">
                  <c:v>2.058065221752527</c:v>
                </c:pt>
                <c:pt idx="234">
                  <c:v>-0.65977866223932113</c:v>
                </c:pt>
                <c:pt idx="235">
                  <c:v>1.5032494941765233</c:v>
                </c:pt>
                <c:pt idx="236">
                  <c:v>-2.3063233853126017</c:v>
                </c:pt>
                <c:pt idx="237">
                  <c:v>3.6547272032663658</c:v>
                </c:pt>
                <c:pt idx="238">
                  <c:v>-0.57706482710378704</c:v>
                </c:pt>
                <c:pt idx="239">
                  <c:v>1.6249556213521972</c:v>
                </c:pt>
                <c:pt idx="240">
                  <c:v>-0.80450853482166262</c:v>
                </c:pt>
                <c:pt idx="241">
                  <c:v>1.1389152778984437</c:v>
                </c:pt>
                <c:pt idx="242">
                  <c:v>-1.1672410489027034</c:v>
                </c:pt>
                <c:pt idx="243">
                  <c:v>1.0914419364768391</c:v>
                </c:pt>
                <c:pt idx="244">
                  <c:v>3.207706607335489</c:v>
                </c:pt>
                <c:pt idx="245">
                  <c:v>-1.6398085975963148</c:v>
                </c:pt>
                <c:pt idx="246">
                  <c:v>-3.9767289475050678</c:v>
                </c:pt>
                <c:pt idx="247">
                  <c:v>1.9113020295457668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ABC-9451-624A78A2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461087"/>
        <c:axId val="821442783"/>
      </c:lineChart>
      <c:dateAx>
        <c:axId val="821461087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42783"/>
        <c:crosses val="autoZero"/>
        <c:auto val="1"/>
        <c:lblOffset val="100"/>
        <c:baseTimeUnit val="days"/>
      </c:dateAx>
      <c:valAx>
        <c:axId val="8214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CONCOR_FUTURES_NEAR!$S$1</c:f>
              <c:strCache>
                <c:ptCount val="1"/>
                <c:pt idx="0">
                  <c:v>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CONCOR_FUTURES_NEAR!$A$2:$A$252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CONCOR_FUTURES_NEAR!$S$2:$S$252</c:f>
              <c:numCache>
                <c:formatCode>0.0000</c:formatCode>
                <c:ptCount val="251"/>
                <c:pt idx="1">
                  <c:v>1.8374183910682877</c:v>
                </c:pt>
                <c:pt idx="2">
                  <c:v>0.85715927037981254</c:v>
                </c:pt>
                <c:pt idx="3">
                  <c:v>1.495924060709779</c:v>
                </c:pt>
                <c:pt idx="4">
                  <c:v>3.3530860376688842</c:v>
                </c:pt>
                <c:pt idx="5">
                  <c:v>0.99628879531306547</c:v>
                </c:pt>
                <c:pt idx="6">
                  <c:v>2.081055523340102</c:v>
                </c:pt>
                <c:pt idx="7">
                  <c:v>-6.9070414537130177E-3</c:v>
                </c:pt>
                <c:pt idx="8">
                  <c:v>-2.4697051092818585</c:v>
                </c:pt>
                <c:pt idx="9">
                  <c:v>0.35018258055130952</c:v>
                </c:pt>
                <c:pt idx="10">
                  <c:v>-1.12229901463556</c:v>
                </c:pt>
                <c:pt idx="11">
                  <c:v>-1.1928395839437411</c:v>
                </c:pt>
                <c:pt idx="12">
                  <c:v>-1.4732760041499993</c:v>
                </c:pt>
                <c:pt idx="13">
                  <c:v>-1.8173548872180487</c:v>
                </c:pt>
                <c:pt idx="14">
                  <c:v>-3.8323838475082228</c:v>
                </c:pt>
                <c:pt idx="15">
                  <c:v>1.3970227500596799</c:v>
                </c:pt>
                <c:pt idx="16">
                  <c:v>-1.3691471326586648</c:v>
                </c:pt>
                <c:pt idx="17">
                  <c:v>-1.1009369086427678</c:v>
                </c:pt>
                <c:pt idx="18">
                  <c:v>-2.8642997830105319</c:v>
                </c:pt>
                <c:pt idx="19">
                  <c:v>-0.66396670250598866</c:v>
                </c:pt>
                <c:pt idx="20">
                  <c:v>3.3019947981689479</c:v>
                </c:pt>
                <c:pt idx="21">
                  <c:v>1.9137979381443335</c:v>
                </c:pt>
                <c:pt idx="22">
                  <c:v>1.718431568968245</c:v>
                </c:pt>
                <c:pt idx="23">
                  <c:v>-8.2083850931669949E-2</c:v>
                </c:pt>
                <c:pt idx="24">
                  <c:v>-1.8532169022836795</c:v>
                </c:pt>
                <c:pt idx="25">
                  <c:v>1.103540506329121</c:v>
                </c:pt>
                <c:pt idx="26">
                  <c:v>-1.0363515644555836</c:v>
                </c:pt>
                <c:pt idx="27">
                  <c:v>1.5055711757269281</c:v>
                </c:pt>
                <c:pt idx="28">
                  <c:v>1.8481219360361099</c:v>
                </c:pt>
                <c:pt idx="29">
                  <c:v>-1.1654750095470827</c:v>
                </c:pt>
                <c:pt idx="30">
                  <c:v>-0.38282456546929317</c:v>
                </c:pt>
                <c:pt idx="31">
                  <c:v>-0.59343953488372447</c:v>
                </c:pt>
                <c:pt idx="32">
                  <c:v>0.92324003741814431</c:v>
                </c:pt>
                <c:pt idx="33">
                  <c:v>-3.3480855223534758</c:v>
                </c:pt>
                <c:pt idx="34">
                  <c:v>-2.6234460948730307</c:v>
                </c:pt>
                <c:pt idx="35">
                  <c:v>0.22563808821118586</c:v>
                </c:pt>
                <c:pt idx="36">
                  <c:v>0.72362518397383102</c:v>
                </c:pt>
                <c:pt idx="37">
                  <c:v>1.0507975492980679</c:v>
                </c:pt>
                <c:pt idx="38">
                  <c:v>-3.1429870032913261</c:v>
                </c:pt>
                <c:pt idx="39">
                  <c:v>0.76724540182270473</c:v>
                </c:pt>
                <c:pt idx="40">
                  <c:v>0.63755413824279161</c:v>
                </c:pt>
                <c:pt idx="41">
                  <c:v>0.24127367948402834</c:v>
                </c:pt>
                <c:pt idx="42">
                  <c:v>-1.5996360416836315</c:v>
                </c:pt>
                <c:pt idx="43">
                  <c:v>2.1635834587709981</c:v>
                </c:pt>
                <c:pt idx="44">
                  <c:v>0.88665401796551446</c:v>
                </c:pt>
                <c:pt idx="45">
                  <c:v>0.93425098227889802</c:v>
                </c:pt>
                <c:pt idx="46">
                  <c:v>0.24215425667090212</c:v>
                </c:pt>
                <c:pt idx="47">
                  <c:v>0.76417328740000867</c:v>
                </c:pt>
                <c:pt idx="48">
                  <c:v>0.13684726587052526</c:v>
                </c:pt>
                <c:pt idx="49">
                  <c:v>1.3523352941176505</c:v>
                </c:pt>
                <c:pt idx="50">
                  <c:v>0.20400815347721118</c:v>
                </c:pt>
                <c:pt idx="51">
                  <c:v>1.6852445902145359</c:v>
                </c:pt>
                <c:pt idx="52">
                  <c:v>1.671202503603672</c:v>
                </c:pt>
                <c:pt idx="53">
                  <c:v>3.3581026853647624</c:v>
                </c:pt>
                <c:pt idx="54">
                  <c:v>-0.59872996176321736</c:v>
                </c:pt>
                <c:pt idx="55">
                  <c:v>-1.2984247261118671</c:v>
                </c:pt>
                <c:pt idx="56">
                  <c:v>-1.036138672937037</c:v>
                </c:pt>
                <c:pt idx="57">
                  <c:v>-1.6182396570919582</c:v>
                </c:pt>
                <c:pt idx="58">
                  <c:v>-5.7763648567119086</c:v>
                </c:pt>
                <c:pt idx="59">
                  <c:v>-0.38132752220179067</c:v>
                </c:pt>
                <c:pt idx="60">
                  <c:v>-0.14146737315349667</c:v>
                </c:pt>
                <c:pt idx="61">
                  <c:v>-0.99396100618820726</c:v>
                </c:pt>
                <c:pt idx="62">
                  <c:v>2.8023870172022072</c:v>
                </c:pt>
                <c:pt idx="63">
                  <c:v>1.9191618747041148</c:v>
                </c:pt>
                <c:pt idx="64">
                  <c:v>1.6570840891502756</c:v>
                </c:pt>
                <c:pt idx="65">
                  <c:v>1.3237489993151277</c:v>
                </c:pt>
                <c:pt idx="66">
                  <c:v>-0.75151321321321318</c:v>
                </c:pt>
                <c:pt idx="67">
                  <c:v>-2.3599610586011379</c:v>
                </c:pt>
                <c:pt idx="68">
                  <c:v>3.3530860376688842</c:v>
                </c:pt>
                <c:pt idx="69">
                  <c:v>-2.2015475285171249</c:v>
                </c:pt>
                <c:pt idx="70">
                  <c:v>0.16361276010039674</c:v>
                </c:pt>
                <c:pt idx="71">
                  <c:v>0.56033148028442892</c:v>
                </c:pt>
                <c:pt idx="72">
                  <c:v>-1.7804718875502046</c:v>
                </c:pt>
                <c:pt idx="73">
                  <c:v>-3.45458683887844</c:v>
                </c:pt>
                <c:pt idx="74">
                  <c:v>1.4096127380448504</c:v>
                </c:pt>
                <c:pt idx="75">
                  <c:v>0.25470734189888206</c:v>
                </c:pt>
                <c:pt idx="76">
                  <c:v>-0.37766979452623822</c:v>
                </c:pt>
                <c:pt idx="77">
                  <c:v>-0.76341035058431095</c:v>
                </c:pt>
                <c:pt idx="78">
                  <c:v>-1.0545051963339702</c:v>
                </c:pt>
                <c:pt idx="79">
                  <c:v>-2.194862249405376</c:v>
                </c:pt>
                <c:pt idx="80">
                  <c:v>1.6559022573363433</c:v>
                </c:pt>
                <c:pt idx="81">
                  <c:v>-4.698887236403988</c:v>
                </c:pt>
                <c:pt idx="82">
                  <c:v>3.8580061072803797</c:v>
                </c:pt>
                <c:pt idx="83">
                  <c:v>3.169043733838997</c:v>
                </c:pt>
                <c:pt idx="84">
                  <c:v>0.62196281944211318</c:v>
                </c:pt>
                <c:pt idx="85">
                  <c:v>-0.85927227246327587</c:v>
                </c:pt>
                <c:pt idx="86">
                  <c:v>-2.7149282248619704</c:v>
                </c:pt>
                <c:pt idx="87">
                  <c:v>-1.181500962695563</c:v>
                </c:pt>
                <c:pt idx="88">
                  <c:v>-0.86441512911920704</c:v>
                </c:pt>
                <c:pt idx="89">
                  <c:v>4.354625039452932</c:v>
                </c:pt>
                <c:pt idx="90">
                  <c:v>-9.7188947677840379E-2</c:v>
                </c:pt>
                <c:pt idx="91">
                  <c:v>0.84405294117647056</c:v>
                </c:pt>
                <c:pt idx="92">
                  <c:v>0.1616167013744349</c:v>
                </c:pt>
                <c:pt idx="93">
                  <c:v>-1.6840221132263846</c:v>
                </c:pt>
                <c:pt idx="94">
                  <c:v>4.2136425576874474</c:v>
                </c:pt>
                <c:pt idx="95">
                  <c:v>7.5807377979557611E-2</c:v>
                </c:pt>
                <c:pt idx="96">
                  <c:v>-0.36173909944930355</c:v>
                </c:pt>
                <c:pt idx="97">
                  <c:v>0.34426545336366965</c:v>
                </c:pt>
                <c:pt idx="98">
                  <c:v>-0.3860372318899194</c:v>
                </c:pt>
                <c:pt idx="99">
                  <c:v>1.2615451591942819</c:v>
                </c:pt>
                <c:pt idx="100">
                  <c:v>10.738238550352778</c:v>
                </c:pt>
                <c:pt idx="101">
                  <c:v>-4.206879328314991</c:v>
                </c:pt>
                <c:pt idx="102">
                  <c:v>-1.8958060422960656</c:v>
                </c:pt>
                <c:pt idx="103">
                  <c:v>0.23875094659072715</c:v>
                </c:pt>
                <c:pt idx="104">
                  <c:v>3.1313085955487301</c:v>
                </c:pt>
                <c:pt idx="105">
                  <c:v>2.0434350740162168</c:v>
                </c:pt>
                <c:pt idx="106">
                  <c:v>-0.32898145449245791</c:v>
                </c:pt>
                <c:pt idx="107">
                  <c:v>0.43774202294818387</c:v>
                </c:pt>
                <c:pt idx="108">
                  <c:v>3.8245799825429256</c:v>
                </c:pt>
                <c:pt idx="109">
                  <c:v>-3.5963721058897806</c:v>
                </c:pt>
                <c:pt idx="110">
                  <c:v>2.5235577808438157</c:v>
                </c:pt>
                <c:pt idx="111">
                  <c:v>-0.62057207589918195</c:v>
                </c:pt>
                <c:pt idx="112">
                  <c:v>-2.1335188434695977</c:v>
                </c:pt>
                <c:pt idx="113">
                  <c:v>-1.560121123072437</c:v>
                </c:pt>
                <c:pt idx="114">
                  <c:v>-0.23952388654997012</c:v>
                </c:pt>
                <c:pt idx="115">
                  <c:v>-2.9558265837773896</c:v>
                </c:pt>
                <c:pt idx="116">
                  <c:v>-0.83250378106417622</c:v>
                </c:pt>
                <c:pt idx="117">
                  <c:v>1.1743771476871026</c:v>
                </c:pt>
                <c:pt idx="118">
                  <c:v>-6.2575584573333926E-2</c:v>
                </c:pt>
                <c:pt idx="119">
                  <c:v>-2.0367144354165223</c:v>
                </c:pt>
                <c:pt idx="120">
                  <c:v>-3.9800000000000002E-2</c:v>
                </c:pt>
                <c:pt idx="121">
                  <c:v>0.4946350534635125</c:v>
                </c:pt>
                <c:pt idx="122">
                  <c:v>1.370304624277453</c:v>
                </c:pt>
                <c:pt idx="123">
                  <c:v>-1.2182905760753915</c:v>
                </c:pt>
                <c:pt idx="124">
                  <c:v>-0.74013849880796045</c:v>
                </c:pt>
                <c:pt idx="125">
                  <c:v>-0.46966034696406445</c:v>
                </c:pt>
                <c:pt idx="126">
                  <c:v>0.95754448160534056</c:v>
                </c:pt>
                <c:pt idx="127">
                  <c:v>-1.6244231326043432</c:v>
                </c:pt>
                <c:pt idx="128">
                  <c:v>-1.9552837962600631</c:v>
                </c:pt>
                <c:pt idx="129">
                  <c:v>-2.1201613703437823</c:v>
                </c:pt>
                <c:pt idx="130">
                  <c:v>-1.1796984198094072</c:v>
                </c:pt>
                <c:pt idx="131">
                  <c:v>-1.8444125226561177</c:v>
                </c:pt>
                <c:pt idx="132">
                  <c:v>1.712744966442953</c:v>
                </c:pt>
                <c:pt idx="133">
                  <c:v>1.9722856553998349</c:v>
                </c:pt>
                <c:pt idx="134">
                  <c:v>1.7936242424242388</c:v>
                </c:pt>
                <c:pt idx="135">
                  <c:v>-1.2470274299769823</c:v>
                </c:pt>
                <c:pt idx="136">
                  <c:v>-2.4101664953421209</c:v>
                </c:pt>
                <c:pt idx="137">
                  <c:v>-5.7738257608159165</c:v>
                </c:pt>
                <c:pt idx="138">
                  <c:v>4.7410400104693649</c:v>
                </c:pt>
                <c:pt idx="139">
                  <c:v>-2.4631534177004415</c:v>
                </c:pt>
                <c:pt idx="140">
                  <c:v>6.5291370360890832</c:v>
                </c:pt>
                <c:pt idx="141">
                  <c:v>2.9850417227025186</c:v>
                </c:pt>
                <c:pt idx="142">
                  <c:v>2.0256308911506524</c:v>
                </c:pt>
                <c:pt idx="143">
                  <c:v>0.65897029989343547</c:v>
                </c:pt>
                <c:pt idx="144">
                  <c:v>-1.7043036883077518</c:v>
                </c:pt>
                <c:pt idx="145">
                  <c:v>0.71922136489394406</c:v>
                </c:pt>
                <c:pt idx="146">
                  <c:v>-0.32425765710800303</c:v>
                </c:pt>
                <c:pt idx="147">
                  <c:v>-1.3804821657999284</c:v>
                </c:pt>
                <c:pt idx="148">
                  <c:v>-0.9023809951945434</c:v>
                </c:pt>
                <c:pt idx="149">
                  <c:v>-1.6996684177611112</c:v>
                </c:pt>
                <c:pt idx="150">
                  <c:v>-0.94787979492885743</c:v>
                </c:pt>
                <c:pt idx="151">
                  <c:v>5.3557389477061355</c:v>
                </c:pt>
                <c:pt idx="152">
                  <c:v>-0.76526403895906947</c:v>
                </c:pt>
                <c:pt idx="153">
                  <c:v>-1.6133580012262312</c:v>
                </c:pt>
                <c:pt idx="154">
                  <c:v>9.0343257552160883E-2</c:v>
                </c:pt>
                <c:pt idx="155">
                  <c:v>-1.3021493391385581</c:v>
                </c:pt>
                <c:pt idx="156">
                  <c:v>-2.7434013620974587</c:v>
                </c:pt>
                <c:pt idx="157">
                  <c:v>-1.0545174205032841</c:v>
                </c:pt>
                <c:pt idx="158">
                  <c:v>0.42334985696771182</c:v>
                </c:pt>
                <c:pt idx="159">
                  <c:v>1.8611570405922071</c:v>
                </c:pt>
                <c:pt idx="160">
                  <c:v>-2.1260512132822478</c:v>
                </c:pt>
                <c:pt idx="161">
                  <c:v>1.2123496250407566</c:v>
                </c:pt>
                <c:pt idx="162">
                  <c:v>0.44797429767367347</c:v>
                </c:pt>
                <c:pt idx="163">
                  <c:v>0.25356523828593946</c:v>
                </c:pt>
                <c:pt idx="164">
                  <c:v>-0.88945723868082738</c:v>
                </c:pt>
                <c:pt idx="165">
                  <c:v>-0.61499785794813988</c:v>
                </c:pt>
                <c:pt idx="166">
                  <c:v>-3.8009950761256848</c:v>
                </c:pt>
                <c:pt idx="167">
                  <c:v>1.8670845183003748</c:v>
                </c:pt>
                <c:pt idx="168">
                  <c:v>1.979775918434751</c:v>
                </c:pt>
                <c:pt idx="169">
                  <c:v>1.1301253499473993</c:v>
                </c:pt>
                <c:pt idx="170">
                  <c:v>4.2993598960415902</c:v>
                </c:pt>
                <c:pt idx="171">
                  <c:v>0.17063925204995503</c:v>
                </c:pt>
                <c:pt idx="172">
                  <c:v>0.73588219911301078</c:v>
                </c:pt>
                <c:pt idx="173">
                  <c:v>0.37335395645247987</c:v>
                </c:pt>
                <c:pt idx="174">
                  <c:v>1.7312813175190682</c:v>
                </c:pt>
                <c:pt idx="175">
                  <c:v>-3.6955496177536892E-2</c:v>
                </c:pt>
                <c:pt idx="176">
                  <c:v>7.1692022263417157E-3</c:v>
                </c:pt>
                <c:pt idx="177">
                  <c:v>1.56455084921753</c:v>
                </c:pt>
                <c:pt idx="178">
                  <c:v>-2.0375565506167299</c:v>
                </c:pt>
                <c:pt idx="179">
                  <c:v>0.53577909747560226</c:v>
                </c:pt>
                <c:pt idx="180">
                  <c:v>-6.8506040864676154E-2</c:v>
                </c:pt>
                <c:pt idx="181">
                  <c:v>1.0341051532652188</c:v>
                </c:pt>
                <c:pt idx="182">
                  <c:v>-0.99934728631069103</c:v>
                </c:pt>
                <c:pt idx="183">
                  <c:v>-0.57209834368530021</c:v>
                </c:pt>
                <c:pt idx="184">
                  <c:v>-0.97605898617512188</c:v>
                </c:pt>
                <c:pt idx="185">
                  <c:v>2.1642551387846893</c:v>
                </c:pt>
                <c:pt idx="186">
                  <c:v>0.64119653603405258</c:v>
                </c:pt>
                <c:pt idx="187">
                  <c:v>3.2455086363967776</c:v>
                </c:pt>
                <c:pt idx="188">
                  <c:v>0.37456545788062001</c:v>
                </c:pt>
                <c:pt idx="189">
                  <c:v>2.2565047769582081</c:v>
                </c:pt>
                <c:pt idx="190">
                  <c:v>-4.1269836034056695</c:v>
                </c:pt>
                <c:pt idx="191">
                  <c:v>-2.8253236203564396</c:v>
                </c:pt>
                <c:pt idx="192">
                  <c:v>1.1146946996466329</c:v>
                </c:pt>
                <c:pt idx="193">
                  <c:v>1.0356647456887142</c:v>
                </c:pt>
                <c:pt idx="194">
                  <c:v>-0.54475512128409664</c:v>
                </c:pt>
                <c:pt idx="195">
                  <c:v>1.2675889692585862</c:v>
                </c:pt>
                <c:pt idx="196">
                  <c:v>-0.21969189034836911</c:v>
                </c:pt>
                <c:pt idx="197">
                  <c:v>2.847510475509468</c:v>
                </c:pt>
                <c:pt idx="198">
                  <c:v>-1.5910820234868952</c:v>
                </c:pt>
                <c:pt idx="199">
                  <c:v>-0.38022949894141911</c:v>
                </c:pt>
                <c:pt idx="200">
                  <c:v>-3.114123619371286</c:v>
                </c:pt>
                <c:pt idx="201">
                  <c:v>-1.9985402862985784</c:v>
                </c:pt>
                <c:pt idx="202">
                  <c:v>0.84603640697155791</c:v>
                </c:pt>
                <c:pt idx="203">
                  <c:v>1.6124660367608996</c:v>
                </c:pt>
                <c:pt idx="204">
                  <c:v>1.7008609162854895</c:v>
                </c:pt>
                <c:pt idx="205">
                  <c:v>1.8206608276846203</c:v>
                </c:pt>
                <c:pt idx="206">
                  <c:v>-3.3127586496708226</c:v>
                </c:pt>
                <c:pt idx="207">
                  <c:v>1.1169082241366861</c:v>
                </c:pt>
                <c:pt idx="208">
                  <c:v>-0.71491842576028941</c:v>
                </c:pt>
                <c:pt idx="209">
                  <c:v>-3.0095521789238635</c:v>
                </c:pt>
                <c:pt idx="210">
                  <c:v>-0.61296889334224003</c:v>
                </c:pt>
                <c:pt idx="211">
                  <c:v>-3.3608598298256853E-2</c:v>
                </c:pt>
                <c:pt idx="212">
                  <c:v>8.2643746063726606</c:v>
                </c:pt>
                <c:pt idx="213">
                  <c:v>0.47404915954808802</c:v>
                </c:pt>
                <c:pt idx="214">
                  <c:v>3.2465534708421879</c:v>
                </c:pt>
                <c:pt idx="215">
                  <c:v>1.5619737976782813</c:v>
                </c:pt>
                <c:pt idx="216">
                  <c:v>0.68757390169070198</c:v>
                </c:pt>
                <c:pt idx="217">
                  <c:v>-0.44577729540594829</c:v>
                </c:pt>
                <c:pt idx="218">
                  <c:v>-0.68207147596434714</c:v>
                </c:pt>
                <c:pt idx="219">
                  <c:v>-3.3633228317077961</c:v>
                </c:pt>
                <c:pt idx="220">
                  <c:v>0.96440417005144263</c:v>
                </c:pt>
                <c:pt idx="221">
                  <c:v>0.12972983314346676</c:v>
                </c:pt>
                <c:pt idx="222">
                  <c:v>-0.4464339174637118</c:v>
                </c:pt>
                <c:pt idx="223">
                  <c:v>1.2236817028134115</c:v>
                </c:pt>
                <c:pt idx="224">
                  <c:v>-3.658840891010354</c:v>
                </c:pt>
                <c:pt idx="225">
                  <c:v>-3.807422831992298</c:v>
                </c:pt>
                <c:pt idx="226">
                  <c:v>-1.9745328093741039</c:v>
                </c:pt>
                <c:pt idx="227">
                  <c:v>-2.4578088578088575E-2</c:v>
                </c:pt>
                <c:pt idx="228">
                  <c:v>1.2716566154518281</c:v>
                </c:pt>
                <c:pt idx="229">
                  <c:v>2.7775593273929289</c:v>
                </c:pt>
                <c:pt idx="230">
                  <c:v>-2.9876177625602591</c:v>
                </c:pt>
                <c:pt idx="231">
                  <c:v>2.5246211344658698</c:v>
                </c:pt>
                <c:pt idx="232">
                  <c:v>-0.22229218300469822</c:v>
                </c:pt>
                <c:pt idx="233">
                  <c:v>-1.4176801799269014</c:v>
                </c:pt>
                <c:pt idx="234">
                  <c:v>-1.443558639116501</c:v>
                </c:pt>
                <c:pt idx="235">
                  <c:v>-4.0325265515484293E-2</c:v>
                </c:pt>
                <c:pt idx="236">
                  <c:v>2.3358508234614139</c:v>
                </c:pt>
                <c:pt idx="237">
                  <c:v>-1.6290270880361046</c:v>
                </c:pt>
                <c:pt idx="238">
                  <c:v>-0.2567929052601437</c:v>
                </c:pt>
                <c:pt idx="239">
                  <c:v>2.2634163136353744</c:v>
                </c:pt>
                <c:pt idx="240">
                  <c:v>1.2281374640376179</c:v>
                </c:pt>
                <c:pt idx="241">
                  <c:v>6.8088856598545231</c:v>
                </c:pt>
                <c:pt idx="242">
                  <c:v>-3.3502458417061027</c:v>
                </c:pt>
                <c:pt idx="243">
                  <c:v>0.19759410187668172</c:v>
                </c:pt>
                <c:pt idx="244">
                  <c:v>-0.47028126880139959</c:v>
                </c:pt>
                <c:pt idx="245">
                  <c:v>1.7017376292119717</c:v>
                </c:pt>
                <c:pt idx="246">
                  <c:v>4.1575574302486649</c:v>
                </c:pt>
                <c:pt idx="247">
                  <c:v>-0.74167233086512363</c:v>
                </c:pt>
                <c:pt idx="248">
                  <c:v>1.7324650439658351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72C-8466-CAEEFDAD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83184"/>
        <c:axId val="1454284848"/>
      </c:lineChart>
      <c:catAx>
        <c:axId val="1454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84848"/>
        <c:crosses val="autoZero"/>
        <c:auto val="1"/>
        <c:lblAlgn val="ctr"/>
        <c:lblOffset val="100"/>
        <c:noMultiLvlLbl val="0"/>
      </c:catAx>
      <c:valAx>
        <c:axId val="1454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Unadjusted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CONCOR_FUTURES_NEAR!$W$1:$W$55</c:f>
              <c:strCache>
                <c:ptCount val="55"/>
                <c:pt idx="0">
                  <c:v>Weekly Date</c:v>
                </c:pt>
                <c:pt idx="2">
                  <c:v>01-Nov-2021</c:v>
                </c:pt>
                <c:pt idx="3">
                  <c:v>08-Nov-2021</c:v>
                </c:pt>
                <c:pt idx="4">
                  <c:v>15-Nov-2021</c:v>
                </c:pt>
                <c:pt idx="5">
                  <c:v>22-Nov-2021</c:v>
                </c:pt>
                <c:pt idx="6">
                  <c:v>29-Nov-2021</c:v>
                </c:pt>
                <c:pt idx="7">
                  <c:v>06-Dec-2021</c:v>
                </c:pt>
                <c:pt idx="8">
                  <c:v>13-Dec-2021</c:v>
                </c:pt>
                <c:pt idx="9">
                  <c:v>20-Dec-2021</c:v>
                </c:pt>
                <c:pt idx="10">
                  <c:v>27-Dec-2021</c:v>
                </c:pt>
                <c:pt idx="11">
                  <c:v>03-Jan-2022</c:v>
                </c:pt>
                <c:pt idx="12">
                  <c:v>10-Jan-2022</c:v>
                </c:pt>
                <c:pt idx="13">
                  <c:v>17-Jan-2022</c:v>
                </c:pt>
                <c:pt idx="14">
                  <c:v>24-Jan-2022</c:v>
                </c:pt>
                <c:pt idx="15">
                  <c:v>31-Jan-2022</c:v>
                </c:pt>
                <c:pt idx="16">
                  <c:v>07-Feb-2022</c:v>
                </c:pt>
                <c:pt idx="17">
                  <c:v>14-Feb-2022</c:v>
                </c:pt>
                <c:pt idx="18">
                  <c:v>21-Feb-2022</c:v>
                </c:pt>
                <c:pt idx="19">
                  <c:v>28-Feb-2022</c:v>
                </c:pt>
                <c:pt idx="20">
                  <c:v>07-Mar-2022</c:v>
                </c:pt>
                <c:pt idx="21">
                  <c:v>14-Mar-2022</c:v>
                </c:pt>
                <c:pt idx="22">
                  <c:v>21-Mar-2022</c:v>
                </c:pt>
                <c:pt idx="23">
                  <c:v>28-Mar-2022</c:v>
                </c:pt>
                <c:pt idx="24">
                  <c:v>04-Apr-2022</c:v>
                </c:pt>
                <c:pt idx="25">
                  <c:v>11-Apr-2022</c:v>
                </c:pt>
                <c:pt idx="26">
                  <c:v>18-Apr-2022</c:v>
                </c:pt>
                <c:pt idx="27">
                  <c:v>25-Apr-2022</c:v>
                </c:pt>
                <c:pt idx="28">
                  <c:v>02-May-2022</c:v>
                </c:pt>
                <c:pt idx="29">
                  <c:v>09-May-2022</c:v>
                </c:pt>
                <c:pt idx="30">
                  <c:v>16-May-2022</c:v>
                </c:pt>
                <c:pt idx="31">
                  <c:v>23-May-2022</c:v>
                </c:pt>
                <c:pt idx="32">
                  <c:v>30-May-2022</c:v>
                </c:pt>
                <c:pt idx="33">
                  <c:v>06-Jun-2022</c:v>
                </c:pt>
                <c:pt idx="34">
                  <c:v>13-Jun-2022</c:v>
                </c:pt>
                <c:pt idx="35">
                  <c:v>20-Jun-2022</c:v>
                </c:pt>
                <c:pt idx="36">
                  <c:v>27-Jun-2022</c:v>
                </c:pt>
                <c:pt idx="37">
                  <c:v>04-Jul-2022</c:v>
                </c:pt>
                <c:pt idx="38">
                  <c:v>11-Jul-2022</c:v>
                </c:pt>
                <c:pt idx="39">
                  <c:v>18-Jul-2022</c:v>
                </c:pt>
                <c:pt idx="40">
                  <c:v>25-Jul-2022</c:v>
                </c:pt>
                <c:pt idx="41">
                  <c:v>01-Aug-2022</c:v>
                </c:pt>
                <c:pt idx="42">
                  <c:v>08-Aug-2022</c:v>
                </c:pt>
                <c:pt idx="43">
                  <c:v>15-Aug-2022</c:v>
                </c:pt>
                <c:pt idx="44">
                  <c:v>22-Aug-2022</c:v>
                </c:pt>
                <c:pt idx="45">
                  <c:v>29-Aug-2022</c:v>
                </c:pt>
                <c:pt idx="46">
                  <c:v>05-Sep-2022</c:v>
                </c:pt>
                <c:pt idx="47">
                  <c:v>12-Sep-2022</c:v>
                </c:pt>
                <c:pt idx="48">
                  <c:v>19-Sep-2022</c:v>
                </c:pt>
                <c:pt idx="49">
                  <c:v>26-Sep-2022</c:v>
                </c:pt>
                <c:pt idx="50">
                  <c:v>03-Oct-2022</c:v>
                </c:pt>
                <c:pt idx="51">
                  <c:v>10-Oct-2022</c:v>
                </c:pt>
                <c:pt idx="52">
                  <c:v>17-Oct-2022</c:v>
                </c:pt>
                <c:pt idx="53">
                  <c:v>24-Oct-2022</c:v>
                </c:pt>
                <c:pt idx="54">
                  <c:v>31-Oct-2022</c:v>
                </c:pt>
              </c:strCache>
            </c:strRef>
          </c:cat>
          <c:val>
            <c:numRef>
              <c:f>CONCOR_FUTURES_NEAR!$Y$1:$Y$55</c:f>
              <c:numCache>
                <c:formatCode>0.0000%</c:formatCode>
                <c:ptCount val="55"/>
                <c:pt idx="3" formatCode="0.0000">
                  <c:v>3.5580243206725615</c:v>
                </c:pt>
                <c:pt idx="4" formatCode="0.0000">
                  <c:v>-1.0437808060307237</c:v>
                </c:pt>
                <c:pt idx="5" formatCode="0.0000">
                  <c:v>-7.9475534720187522</c:v>
                </c:pt>
                <c:pt idx="6" formatCode="0.0000">
                  <c:v>-4.3924564335163554</c:v>
                </c:pt>
                <c:pt idx="7" formatCode="0.0000">
                  <c:v>5.2018310445276734</c:v>
                </c:pt>
                <c:pt idx="8" formatCode="0.0000">
                  <c:v>2.412974683544304</c:v>
                </c:pt>
                <c:pt idx="9" formatCode="0.0000">
                  <c:v>-5.77056778679027</c:v>
                </c:pt>
                <c:pt idx="10" formatCode="0.0000">
                  <c:v>-0.25414002295457527</c:v>
                </c:pt>
                <c:pt idx="11" formatCode="0.0000">
                  <c:v>2.4985616832415438</c:v>
                </c:pt>
                <c:pt idx="12" formatCode="0.0000">
                  <c:v>3.5275005801810271</c:v>
                </c:pt>
                <c:pt idx="13" formatCode="0.0000">
                  <c:v>6.6217993347257602</c:v>
                </c:pt>
                <c:pt idx="14" formatCode="0.0000">
                  <c:v>-9.6278023652325366</c:v>
                </c:pt>
                <c:pt idx="15" formatCode="0.0000">
                  <c:v>3.7411689145793305</c:v>
                </c:pt>
                <c:pt idx="16" formatCode="0.0000">
                  <c:v>-2.3061445596656829</c:v>
                </c:pt>
                <c:pt idx="17" formatCode="0.0000">
                  <c:v>-6.4084283903675612</c:v>
                </c:pt>
                <c:pt idx="18" formatCode="0.0000">
                  <c:v>-0.36394413880659793</c:v>
                </c:pt>
                <c:pt idx="19" formatCode="0.0000">
                  <c:v>1.7159361196058482</c:v>
                </c:pt>
                <c:pt idx="20" formatCode="0.0000">
                  <c:v>-3.9502254885585586</c:v>
                </c:pt>
                <c:pt idx="21" formatCode="0.0000">
                  <c:v>4.5909051386836088</c:v>
                </c:pt>
                <c:pt idx="22" formatCode="0.0000">
                  <c:v>2.3193947959098731</c:v>
                </c:pt>
                <c:pt idx="23" formatCode="0.0000">
                  <c:v>7.5723106922326977</c:v>
                </c:pt>
                <c:pt idx="24" formatCode="0.0000">
                  <c:v>3.3459214501510544</c:v>
                </c:pt>
                <c:pt idx="25" formatCode="0.0000">
                  <c:v>2.6236936344368988</c:v>
                </c:pt>
                <c:pt idx="26" formatCode="0.0000">
                  <c:v>-3.7743911123771539</c:v>
                </c:pt>
                <c:pt idx="27" formatCode="0.0000">
                  <c:v>-4.484902309058624</c:v>
                </c:pt>
                <c:pt idx="28" formatCode="0.0000">
                  <c:v>4.6490004649011041E-2</c:v>
                </c:pt>
                <c:pt idx="29" formatCode="0.0000">
                  <c:v>-2.9042750929368029</c:v>
                </c:pt>
                <c:pt idx="30" formatCode="0.0000">
                  <c:v>-1.2921751615218988</c:v>
                </c:pt>
                <c:pt idx="31" formatCode="0.0000">
                  <c:v>-2.9414141414141488</c:v>
                </c:pt>
                <c:pt idx="32" formatCode="0.0000">
                  <c:v>10.157355757222547</c:v>
                </c:pt>
                <c:pt idx="33" formatCode="0.0000">
                  <c:v>-3.3179653843246815</c:v>
                </c:pt>
                <c:pt idx="34" formatCode="0.0000">
                  <c:v>0.40650406504065389</c:v>
                </c:pt>
                <c:pt idx="35" formatCode="0.0000">
                  <c:v>-4.2899408284023766</c:v>
                </c:pt>
                <c:pt idx="36" formatCode="0.0000">
                  <c:v>1.8709834865370538</c:v>
                </c:pt>
                <c:pt idx="37" formatCode="0.0000">
                  <c:v>-1.3095903537490909</c:v>
                </c:pt>
                <c:pt idx="38" formatCode="0.0000">
                  <c:v>7.104134638724811</c:v>
                </c:pt>
                <c:pt idx="39" formatCode="0.0000">
                  <c:v>1.4504797159477258</c:v>
                </c:pt>
                <c:pt idx="40" formatCode="0.0000">
                  <c:v>0.18616427135304192</c:v>
                </c:pt>
                <c:pt idx="41" formatCode="0.0000">
                  <c:v>5.8049650661513237</c:v>
                </c:pt>
                <c:pt idx="42" formatCode="0.0000">
                  <c:v>-2.4025289778714471</c:v>
                </c:pt>
                <c:pt idx="43" formatCode="0.0000">
                  <c:v>3.5845389764629636</c:v>
                </c:pt>
                <c:pt idx="44" formatCode="0.0000">
                  <c:v>-6.7055798763115835</c:v>
                </c:pt>
                <c:pt idx="45" formatCode="0.0000">
                  <c:v>2.8824668553552844</c:v>
                </c:pt>
                <c:pt idx="46" formatCode="0.0000">
                  <c:v>-3.0044161297328604</c:v>
                </c:pt>
                <c:pt idx="47" formatCode="0.0000">
                  <c:v>14.337960889685039</c:v>
                </c:pt>
                <c:pt idx="48" formatCode="0.0000">
                  <c:v>-2.5850251321887936</c:v>
                </c:pt>
                <c:pt idx="49" formatCode="0.0000">
                  <c:v>-6.2118876901427358</c:v>
                </c:pt>
                <c:pt idx="50" formatCode="0.0000">
                  <c:v>-0.74306944841382283</c:v>
                </c:pt>
                <c:pt idx="51" formatCode="0.0000">
                  <c:v>-0.36711776562051085</c:v>
                </c:pt>
                <c:pt idx="52" formatCode="0.0000">
                  <c:v>2.9622137128820172</c:v>
                </c:pt>
                <c:pt idx="53" formatCode="0.0000">
                  <c:v>4.5400322784366045</c:v>
                </c:pt>
                <c:pt idx="54" formatCode="0.0000">
                  <c:v>7.2358705866559241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D6A-B0A1-047B61F0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55680"/>
        <c:axId val="1525180224"/>
      </c:lineChart>
      <c:catAx>
        <c:axId val="1525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80224"/>
        <c:crosses val="autoZero"/>
        <c:auto val="1"/>
        <c:lblAlgn val="ctr"/>
        <c:lblOffset val="100"/>
        <c:noMultiLvlLbl val="0"/>
      </c:catAx>
      <c:valAx>
        <c:axId val="1525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CONCOR_FUTURES_NEAR!$AD$1</c:f>
              <c:strCache>
                <c:ptCount val="1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CONCOR_FUTURES_NEAR!$W$2:$W$55</c:f>
              <c:numCache>
                <c:formatCode>dd/mmm/yyyy</c:formatCode>
                <c:ptCount val="54"/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CONCOR_FUTURES_NEAR!$AD$2:$AD$55</c:f>
              <c:numCache>
                <c:formatCode>0.0000</c:formatCode>
                <c:ptCount val="54"/>
                <c:pt idx="2">
                  <c:v>3.5227243206725616</c:v>
                </c:pt>
                <c:pt idx="3">
                  <c:v>-1.0791808060307237</c:v>
                </c:pt>
                <c:pt idx="4">
                  <c:v>-7.9829534720187523</c:v>
                </c:pt>
                <c:pt idx="5">
                  <c:v>-4.4279564335163553</c:v>
                </c:pt>
                <c:pt idx="6">
                  <c:v>5.1668310445276733</c:v>
                </c:pt>
                <c:pt idx="7">
                  <c:v>2.3773746835443039</c:v>
                </c:pt>
                <c:pt idx="8">
                  <c:v>-5.8068677867902698</c:v>
                </c:pt>
                <c:pt idx="9">
                  <c:v>-0.29054002295457526</c:v>
                </c:pt>
                <c:pt idx="10">
                  <c:v>2.4625616832415438</c:v>
                </c:pt>
                <c:pt idx="11">
                  <c:v>3.4916005801810273</c:v>
                </c:pt>
                <c:pt idx="12">
                  <c:v>6.5844993347257601</c:v>
                </c:pt>
                <c:pt idx="13">
                  <c:v>-9.665402365232536</c:v>
                </c:pt>
                <c:pt idx="14">
                  <c:v>3.7025689145793304</c:v>
                </c:pt>
                <c:pt idx="15">
                  <c:v>-2.343644559665683</c:v>
                </c:pt>
                <c:pt idx="16">
                  <c:v>-6.4456283903675615</c:v>
                </c:pt>
                <c:pt idx="17">
                  <c:v>-0.40134413880659792</c:v>
                </c:pt>
                <c:pt idx="18">
                  <c:v>1.6779361196058482</c:v>
                </c:pt>
                <c:pt idx="19">
                  <c:v>-3.9885254885585586</c:v>
                </c:pt>
                <c:pt idx="20">
                  <c:v>4.5532051386836088</c:v>
                </c:pt>
                <c:pt idx="21">
                  <c:v>2.281494795909873</c:v>
                </c:pt>
                <c:pt idx="22">
                  <c:v>7.5340106922326981</c:v>
                </c:pt>
                <c:pt idx="23">
                  <c:v>3.3061214501510543</c:v>
                </c:pt>
                <c:pt idx="24">
                  <c:v>2.583793634436899</c:v>
                </c:pt>
                <c:pt idx="25">
                  <c:v>-3.8141911123771539</c:v>
                </c:pt>
                <c:pt idx="26">
                  <c:v>-4.5250023090586238</c:v>
                </c:pt>
                <c:pt idx="27">
                  <c:v>1.9000464901103992E-4</c:v>
                </c:pt>
                <c:pt idx="28">
                  <c:v>-2.9532750929368028</c:v>
                </c:pt>
                <c:pt idx="29">
                  <c:v>-1.3413751615218987</c:v>
                </c:pt>
                <c:pt idx="30">
                  <c:v>-2.9902141414141488</c:v>
                </c:pt>
                <c:pt idx="31">
                  <c:v>10.107555757222547</c:v>
                </c:pt>
                <c:pt idx="32">
                  <c:v>-3.3679653843246813</c:v>
                </c:pt>
                <c:pt idx="33">
                  <c:v>0.35530406504065387</c:v>
                </c:pt>
                <c:pt idx="34">
                  <c:v>-4.3410408284023765</c:v>
                </c:pt>
                <c:pt idx="35">
                  <c:v>1.8196834865370539</c:v>
                </c:pt>
                <c:pt idx="36">
                  <c:v>-1.361290353749091</c:v>
                </c:pt>
                <c:pt idx="37">
                  <c:v>7.0518346387248112</c:v>
                </c:pt>
                <c:pt idx="38">
                  <c:v>1.3959797159477259</c:v>
                </c:pt>
                <c:pt idx="39">
                  <c:v>0.13016427135304193</c:v>
                </c:pt>
                <c:pt idx="40">
                  <c:v>5.7491650661513241</c:v>
                </c:pt>
                <c:pt idx="41">
                  <c:v>-2.458028977871447</c:v>
                </c:pt>
                <c:pt idx="42">
                  <c:v>3.5290389764629637</c:v>
                </c:pt>
                <c:pt idx="43">
                  <c:v>-6.7614798763115838</c:v>
                </c:pt>
                <c:pt idx="44">
                  <c:v>2.8261668553552846</c:v>
                </c:pt>
                <c:pt idx="45">
                  <c:v>-3.0608161297328604</c:v>
                </c:pt>
                <c:pt idx="46">
                  <c:v>14.280260889685039</c:v>
                </c:pt>
                <c:pt idx="47">
                  <c:v>-2.6440251321887938</c:v>
                </c:pt>
                <c:pt idx="48">
                  <c:v>-6.272787690142736</c:v>
                </c:pt>
                <c:pt idx="49">
                  <c:v>-0.80426944841382286</c:v>
                </c:pt>
                <c:pt idx="50">
                  <c:v>-0.43041776562051082</c:v>
                </c:pt>
                <c:pt idx="51">
                  <c:v>2.8984137128820171</c:v>
                </c:pt>
                <c:pt idx="52">
                  <c:v>4.4755322784366047</c:v>
                </c:pt>
                <c:pt idx="53">
                  <c:v>7.1710705866559241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9-421D-9541-3435D26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76944"/>
        <c:axId val="1454263632"/>
      </c:lineChart>
      <c:dateAx>
        <c:axId val="1454276944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63632"/>
        <c:crosses val="autoZero"/>
        <c:auto val="1"/>
        <c:lblOffset val="100"/>
        <c:baseTimeUnit val="days"/>
      </c:dateAx>
      <c:valAx>
        <c:axId val="1454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Unajusted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CONCOR_FUTURES_NEAR!$AG$1:$AG$15</c:f>
              <c:strCache>
                <c:ptCount val="15"/>
                <c:pt idx="0">
                  <c:v>Monthly Date</c:v>
                </c:pt>
                <c:pt idx="2">
                  <c:v>01-Nov-2021</c:v>
                </c:pt>
                <c:pt idx="3">
                  <c:v>01-Dec-2021</c:v>
                </c:pt>
                <c:pt idx="4">
                  <c:v>01-Jan-2022</c:v>
                </c:pt>
                <c:pt idx="5">
                  <c:v>01-Feb-2022</c:v>
                </c:pt>
                <c:pt idx="6">
                  <c:v>01-Mar-2022</c:v>
                </c:pt>
                <c:pt idx="7">
                  <c:v>01-Apr-2022</c:v>
                </c:pt>
                <c:pt idx="8">
                  <c:v>01-May-2022</c:v>
                </c:pt>
                <c:pt idx="9">
                  <c:v>01-Jun-2022</c:v>
                </c:pt>
                <c:pt idx="10">
                  <c:v>01-Jul-2022</c:v>
                </c:pt>
                <c:pt idx="11">
                  <c:v>01-Aug-2022</c:v>
                </c:pt>
                <c:pt idx="12">
                  <c:v>01-Sep-2022</c:v>
                </c:pt>
                <c:pt idx="13">
                  <c:v>01-Oct-2022</c:v>
                </c:pt>
                <c:pt idx="14">
                  <c:v>01-Nov-2022</c:v>
                </c:pt>
              </c:strCache>
            </c:strRef>
          </c:cat>
          <c:val>
            <c:numRef>
              <c:f>CONCOR_FUTURES_NEAR!$AI$1:$AI$15</c:f>
              <c:numCache>
                <c:formatCode>0.0000%</c:formatCode>
                <c:ptCount val="15"/>
                <c:pt idx="3" formatCode="0.0000">
                  <c:v>-4.9842366011109505</c:v>
                </c:pt>
                <c:pt idx="4" formatCode="0.0000">
                  <c:v>-1.4773265918786576</c:v>
                </c:pt>
                <c:pt idx="5" formatCode="0.0000">
                  <c:v>5.3724641167508622</c:v>
                </c:pt>
                <c:pt idx="6" formatCode="0.0000">
                  <c:v>-9.026798307475314</c:v>
                </c:pt>
                <c:pt idx="7" formatCode="0.0000">
                  <c:v>13.855471666804945</c:v>
                </c:pt>
                <c:pt idx="8" formatCode="0.0000">
                  <c:v>-5.9097864898345778</c:v>
                </c:pt>
                <c:pt idx="9" formatCode="0.0000">
                  <c:v>1.5489467162329615</c:v>
                </c:pt>
                <c:pt idx="10" formatCode="0.0000">
                  <c:v>-7.6189749847468038</c:v>
                </c:pt>
                <c:pt idx="11" formatCode="0.0000">
                  <c:v>17.518368694790727</c:v>
                </c:pt>
                <c:pt idx="12" formatCode="0.0000">
                  <c:v>-2.4727783631893252</c:v>
                </c:pt>
                <c:pt idx="13" formatCode="0.0000">
                  <c:v>6.482748685443282E-2</c:v>
                </c:pt>
                <c:pt idx="14" formatCode="0.0000">
                  <c:v>14.807083213360208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C-4E8C-B838-710E98D5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79632"/>
        <c:axId val="1526282128"/>
      </c:lineChart>
      <c:catAx>
        <c:axId val="15262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82128"/>
        <c:crosses val="autoZero"/>
        <c:auto val="1"/>
        <c:lblAlgn val="ctr"/>
        <c:lblOffset val="100"/>
        <c:noMultiLvlLbl val="0"/>
      </c:catAx>
      <c:valAx>
        <c:axId val="1526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CONCOR_FUTURES_NEAR!$AN$1</c:f>
              <c:strCache>
                <c:ptCount val="1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CONCOR_FUTURES_NEAR!$AG$2:$AG$15</c:f>
              <c:numCache>
                <c:formatCode>dd/mmm/yyyy</c:formatCode>
                <c:ptCount val="14"/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</c:numCache>
            </c:numRef>
          </c:cat>
          <c:val>
            <c:numRef>
              <c:f>CONCOR_FUTURES_NEAR!$AN$2:$AN$15</c:f>
              <c:numCache>
                <c:formatCode>General</c:formatCode>
                <c:ptCount val="14"/>
                <c:pt idx="2">
                  <c:v>-5.0197366011109503</c:v>
                </c:pt>
                <c:pt idx="3">
                  <c:v>-1.5137265918786575</c:v>
                </c:pt>
                <c:pt idx="4">
                  <c:v>5.3348641167508619</c:v>
                </c:pt>
                <c:pt idx="5">
                  <c:v>-9.0640983074753141</c:v>
                </c:pt>
                <c:pt idx="6">
                  <c:v>13.817171666804946</c:v>
                </c:pt>
                <c:pt idx="7">
                  <c:v>-5.950086489834578</c:v>
                </c:pt>
                <c:pt idx="8">
                  <c:v>1.4998467162329616</c:v>
                </c:pt>
                <c:pt idx="9">
                  <c:v>-7.6703749847468039</c:v>
                </c:pt>
                <c:pt idx="10">
                  <c:v>17.462368694790726</c:v>
                </c:pt>
                <c:pt idx="11">
                  <c:v>-2.528678363189325</c:v>
                </c:pt>
                <c:pt idx="12">
                  <c:v>3.927486854432824E-3</c:v>
                </c:pt>
                <c:pt idx="13">
                  <c:v>14.742683213360209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B7B-BBCC-D005B7C2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67152"/>
        <c:axId val="1526245936"/>
      </c:lineChart>
      <c:dateAx>
        <c:axId val="1526267152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45936"/>
        <c:crosses val="autoZero"/>
        <c:auto val="1"/>
        <c:lblOffset val="100"/>
        <c:baseTimeUnit val="months"/>
      </c:dateAx>
      <c:valAx>
        <c:axId val="15262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PERSISTENT_FUTURES_NEXT!$O$1</c:f>
              <c:strCache>
                <c:ptCount val="1"/>
                <c:pt idx="0">
                  <c:v>Unadjusted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PERSISTENT_FUTURES_NEXT!$A$2:$A$252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PERSISTENT_FUTURES_NEXT!$O$2:$O$252</c:f>
              <c:numCache>
                <c:formatCode>0.0000</c:formatCode>
                <c:ptCount val="251"/>
                <c:pt idx="1">
                  <c:v>3.5557578746380361</c:v>
                </c:pt>
                <c:pt idx="2">
                  <c:v>0.2735209719763067</c:v>
                </c:pt>
                <c:pt idx="3">
                  <c:v>-1.8619320741850198</c:v>
                </c:pt>
                <c:pt idx="4">
                  <c:v>1.1180047152252186</c:v>
                </c:pt>
                <c:pt idx="5">
                  <c:v>1.6259464235314329</c:v>
                </c:pt>
                <c:pt idx="6">
                  <c:v>0.47454598145285054</c:v>
                </c:pt>
                <c:pt idx="7">
                  <c:v>0.67781129445131705</c:v>
                </c:pt>
                <c:pt idx="8">
                  <c:v>-0.75680708581523448</c:v>
                </c:pt>
                <c:pt idx="9">
                  <c:v>0.55569588279869531</c:v>
                </c:pt>
                <c:pt idx="10">
                  <c:v>2.5430317819164885</c:v>
                </c:pt>
                <c:pt idx="11">
                  <c:v>0.64390448750100793</c:v>
                </c:pt>
                <c:pt idx="12">
                  <c:v>0.54474437580407753</c:v>
                </c:pt>
                <c:pt idx="13">
                  <c:v>-3.623096519844601</c:v>
                </c:pt>
                <c:pt idx="14">
                  <c:v>-1.3288519962682148</c:v>
                </c:pt>
                <c:pt idx="15">
                  <c:v>1.8316261591611658</c:v>
                </c:pt>
                <c:pt idx="16">
                  <c:v>-2.1450848748898972</c:v>
                </c:pt>
                <c:pt idx="17">
                  <c:v>-0.56566590433555552</c:v>
                </c:pt>
                <c:pt idx="18">
                  <c:v>-3.8610699910691282</c:v>
                </c:pt>
                <c:pt idx="19">
                  <c:v>2.6214321163610448</c:v>
                </c:pt>
                <c:pt idx="20">
                  <c:v>2.3387026772317432</c:v>
                </c:pt>
                <c:pt idx="21">
                  <c:v>2.4912455015812669</c:v>
                </c:pt>
                <c:pt idx="22">
                  <c:v>4.4889755866879559</c:v>
                </c:pt>
                <c:pt idx="23">
                  <c:v>-1.4663619288995537</c:v>
                </c:pt>
                <c:pt idx="24">
                  <c:v>-2.2529453643524873</c:v>
                </c:pt>
                <c:pt idx="25">
                  <c:v>-1.1136694704196146</c:v>
                </c:pt>
                <c:pt idx="26">
                  <c:v>2.8084014445922785</c:v>
                </c:pt>
                <c:pt idx="27">
                  <c:v>1.1532239426854549</c:v>
                </c:pt>
                <c:pt idx="28">
                  <c:v>-0.12109026936871468</c:v>
                </c:pt>
                <c:pt idx="29">
                  <c:v>1.8242748650379723</c:v>
                </c:pt>
                <c:pt idx="30">
                  <c:v>-0.10670920057959944</c:v>
                </c:pt>
                <c:pt idx="31">
                  <c:v>-0.82085188683488497</c:v>
                </c:pt>
                <c:pt idx="32">
                  <c:v>2.886555860411312</c:v>
                </c:pt>
                <c:pt idx="33">
                  <c:v>3.0821615903380875</c:v>
                </c:pt>
                <c:pt idx="34">
                  <c:v>-5.0724250360788927</c:v>
                </c:pt>
                <c:pt idx="35">
                  <c:v>0.44932432432432023</c:v>
                </c:pt>
                <c:pt idx="36">
                  <c:v>2.5067545600287042</c:v>
                </c:pt>
                <c:pt idx="37">
                  <c:v>2.0648548148958197</c:v>
                </c:pt>
                <c:pt idx="38">
                  <c:v>-0.44790673253109392</c:v>
                </c:pt>
                <c:pt idx="39">
                  <c:v>0.11409504332382933</c:v>
                </c:pt>
                <c:pt idx="40">
                  <c:v>0.42360581006547221</c:v>
                </c:pt>
                <c:pt idx="41">
                  <c:v>3.7471227450350621E-2</c:v>
                </c:pt>
                <c:pt idx="42">
                  <c:v>3.6290667808219217</c:v>
                </c:pt>
                <c:pt idx="43">
                  <c:v>1.7618324710061897</c:v>
                </c:pt>
                <c:pt idx="44">
                  <c:v>-0.73677907790982433</c:v>
                </c:pt>
                <c:pt idx="45">
                  <c:v>-0.49585424952203738</c:v>
                </c:pt>
                <c:pt idx="46">
                  <c:v>-3.3392926864352792</c:v>
                </c:pt>
                <c:pt idx="47">
                  <c:v>-2.9965134572048093</c:v>
                </c:pt>
                <c:pt idx="48">
                  <c:v>0.28052642537009265</c:v>
                </c:pt>
                <c:pt idx="49">
                  <c:v>-1.3670188934905265</c:v>
                </c:pt>
                <c:pt idx="50">
                  <c:v>0.32017903436661754</c:v>
                </c:pt>
                <c:pt idx="51">
                  <c:v>-0.30700930967080531</c:v>
                </c:pt>
                <c:pt idx="52">
                  <c:v>0.55498321757336488</c:v>
                </c:pt>
                <c:pt idx="53">
                  <c:v>-1.832022385264495</c:v>
                </c:pt>
                <c:pt idx="54">
                  <c:v>-1.1177071293106391</c:v>
                </c:pt>
                <c:pt idx="55">
                  <c:v>-1.5320887476593088</c:v>
                </c:pt>
                <c:pt idx="56">
                  <c:v>-1.5305710828098804</c:v>
                </c:pt>
                <c:pt idx="57">
                  <c:v>-0.67886278778515152</c:v>
                </c:pt>
                <c:pt idx="58">
                  <c:v>1.349328870924025</c:v>
                </c:pt>
                <c:pt idx="59">
                  <c:v>-5.7010302085998124</c:v>
                </c:pt>
                <c:pt idx="60">
                  <c:v>2.0431817901577176</c:v>
                </c:pt>
                <c:pt idx="61">
                  <c:v>-1.4560877761129101</c:v>
                </c:pt>
                <c:pt idx="62">
                  <c:v>5.5192456254368478</c:v>
                </c:pt>
                <c:pt idx="63">
                  <c:v>2.6181843536466234</c:v>
                </c:pt>
                <c:pt idx="64">
                  <c:v>2.5479870901987431</c:v>
                </c:pt>
                <c:pt idx="65">
                  <c:v>-1.4378002319032712</c:v>
                </c:pt>
                <c:pt idx="66">
                  <c:v>-2.5018766876183354</c:v>
                </c:pt>
                <c:pt idx="67">
                  <c:v>-0.66536428407262282</c:v>
                </c:pt>
                <c:pt idx="68">
                  <c:v>-1.7075230504043262</c:v>
                </c:pt>
                <c:pt idx="69">
                  <c:v>-1.209909962925902</c:v>
                </c:pt>
                <c:pt idx="70">
                  <c:v>4.5843906739578406</c:v>
                </c:pt>
                <c:pt idx="71">
                  <c:v>1.387480776898095</c:v>
                </c:pt>
                <c:pt idx="72">
                  <c:v>-5.4919497095603438</c:v>
                </c:pt>
                <c:pt idx="73">
                  <c:v>-5.5162575046067888</c:v>
                </c:pt>
                <c:pt idx="74">
                  <c:v>5.2041522491349523</c:v>
                </c:pt>
                <c:pt idx="75">
                  <c:v>-3.4229945820526093</c:v>
                </c:pt>
                <c:pt idx="76">
                  <c:v>-2.6278963206974679</c:v>
                </c:pt>
                <c:pt idx="77">
                  <c:v>-1.2998079540107066</c:v>
                </c:pt>
                <c:pt idx="78">
                  <c:v>-0.83628632175761397</c:v>
                </c:pt>
                <c:pt idx="79">
                  <c:v>2.2103539685014741</c:v>
                </c:pt>
                <c:pt idx="80">
                  <c:v>1.118781545189875</c:v>
                </c:pt>
                <c:pt idx="81">
                  <c:v>-4.7927379710072024</c:v>
                </c:pt>
                <c:pt idx="82">
                  <c:v>2.5619016176956091</c:v>
                </c:pt>
                <c:pt idx="83">
                  <c:v>1.8219275091740166</c:v>
                </c:pt>
                <c:pt idx="84">
                  <c:v>-1.0837126960040442</c:v>
                </c:pt>
                <c:pt idx="85">
                  <c:v>5.3909975326949855</c:v>
                </c:pt>
                <c:pt idx="86">
                  <c:v>-0.63197476952935905</c:v>
                </c:pt>
                <c:pt idx="87">
                  <c:v>1.3513348551618152</c:v>
                </c:pt>
                <c:pt idx="88">
                  <c:v>1.5862500903331354</c:v>
                </c:pt>
                <c:pt idx="89">
                  <c:v>0.75762066798669081</c:v>
                </c:pt>
                <c:pt idx="90">
                  <c:v>1.2814478360123276</c:v>
                </c:pt>
                <c:pt idx="91">
                  <c:v>1.7497182558585396</c:v>
                </c:pt>
                <c:pt idx="92">
                  <c:v>2.7998218710391871</c:v>
                </c:pt>
                <c:pt idx="93">
                  <c:v>-3.9553921514178807</c:v>
                </c:pt>
                <c:pt idx="94">
                  <c:v>3.0381181477540911</c:v>
                </c:pt>
                <c:pt idx="95">
                  <c:v>0.35467759133509585</c:v>
                </c:pt>
                <c:pt idx="96">
                  <c:v>-0.46974085962577311</c:v>
                </c:pt>
                <c:pt idx="97">
                  <c:v>2.7823038284770409</c:v>
                </c:pt>
                <c:pt idx="98">
                  <c:v>-1.3469338668590936</c:v>
                </c:pt>
                <c:pt idx="99">
                  <c:v>3.5972737851166441</c:v>
                </c:pt>
                <c:pt idx="100">
                  <c:v>0.47710229886287442</c:v>
                </c:pt>
                <c:pt idx="101">
                  <c:v>-0.99864788612434219</c:v>
                </c:pt>
                <c:pt idx="102">
                  <c:v>2.9046446353869855</c:v>
                </c:pt>
                <c:pt idx="103">
                  <c:v>0.30828717734350508</c:v>
                </c:pt>
                <c:pt idx="104">
                  <c:v>-0.29796322342032988</c:v>
                </c:pt>
                <c:pt idx="105">
                  <c:v>-0.58307819308455966</c:v>
                </c:pt>
                <c:pt idx="106">
                  <c:v>1.3338098191105794</c:v>
                </c:pt>
                <c:pt idx="107">
                  <c:v>2.6366559485530621</c:v>
                </c:pt>
                <c:pt idx="108">
                  <c:v>-1.1874444174953511</c:v>
                </c:pt>
                <c:pt idx="109">
                  <c:v>-2.9546825940661039</c:v>
                </c:pt>
                <c:pt idx="110">
                  <c:v>0.25398364387488792</c:v>
                </c:pt>
                <c:pt idx="111">
                  <c:v>-4.3099370328711544</c:v>
                </c:pt>
                <c:pt idx="112">
                  <c:v>-3.0287051379230676</c:v>
                </c:pt>
                <c:pt idx="113">
                  <c:v>-1.1351277868406824</c:v>
                </c:pt>
                <c:pt idx="114">
                  <c:v>-2.6687292311218016</c:v>
                </c:pt>
                <c:pt idx="115">
                  <c:v>-1.2502796058440651</c:v>
                </c:pt>
                <c:pt idx="116">
                  <c:v>-4.4278067215870438</c:v>
                </c:pt>
                <c:pt idx="117">
                  <c:v>0.74596145450009588</c:v>
                </c:pt>
                <c:pt idx="118">
                  <c:v>9.9055260453447969E-3</c:v>
                </c:pt>
                <c:pt idx="119">
                  <c:v>-0.18571021777618205</c:v>
                </c:pt>
                <c:pt idx="120">
                  <c:v>1.0034606368067827</c:v>
                </c:pt>
                <c:pt idx="121">
                  <c:v>0.8363011175242584</c:v>
                </c:pt>
                <c:pt idx="122">
                  <c:v>5.1479095370900234</c:v>
                </c:pt>
                <c:pt idx="123">
                  <c:v>0.15983692001205835</c:v>
                </c:pt>
                <c:pt idx="124">
                  <c:v>-3.4576067348165962</c:v>
                </c:pt>
                <c:pt idx="125">
                  <c:v>-0.83127710035215041</c:v>
                </c:pt>
                <c:pt idx="126">
                  <c:v>0.92400231906464381</c:v>
                </c:pt>
                <c:pt idx="127">
                  <c:v>-2.6724272053807709</c:v>
                </c:pt>
                <c:pt idx="128">
                  <c:v>-1.528454084894979</c:v>
                </c:pt>
                <c:pt idx="129">
                  <c:v>-0.73800277219315891</c:v>
                </c:pt>
                <c:pt idx="130">
                  <c:v>-2.9337023524971673</c:v>
                </c:pt>
                <c:pt idx="131">
                  <c:v>-3.6341014541590053</c:v>
                </c:pt>
                <c:pt idx="132">
                  <c:v>-2.9601635419748695</c:v>
                </c:pt>
                <c:pt idx="133">
                  <c:v>0.44073011517192884</c:v>
                </c:pt>
                <c:pt idx="134">
                  <c:v>3.5973009893612589</c:v>
                </c:pt>
                <c:pt idx="135">
                  <c:v>3.0554889581501854</c:v>
                </c:pt>
                <c:pt idx="136">
                  <c:v>-6.6432301090833894</c:v>
                </c:pt>
                <c:pt idx="137">
                  <c:v>2.6027245542141988</c:v>
                </c:pt>
                <c:pt idx="138">
                  <c:v>2.2439011226252186</c:v>
                </c:pt>
                <c:pt idx="139">
                  <c:v>-4.3444407786209149</c:v>
                </c:pt>
                <c:pt idx="140">
                  <c:v>-5.9848516203799527</c:v>
                </c:pt>
                <c:pt idx="141">
                  <c:v>1.5408320493066257</c:v>
                </c:pt>
                <c:pt idx="142">
                  <c:v>2.8542524748898042</c:v>
                </c:pt>
                <c:pt idx="143">
                  <c:v>6.176759870732055</c:v>
                </c:pt>
                <c:pt idx="144">
                  <c:v>-1.3233464785798348E-3</c:v>
                </c:pt>
                <c:pt idx="145">
                  <c:v>-1.0758949248990959</c:v>
                </c:pt>
                <c:pt idx="146">
                  <c:v>1.4193600171232925</c:v>
                </c:pt>
                <c:pt idx="147">
                  <c:v>0.33899199345758402</c:v>
                </c:pt>
                <c:pt idx="148">
                  <c:v>-0.80715130800577939</c:v>
                </c:pt>
                <c:pt idx="149">
                  <c:v>-1.3888888888888913</c:v>
                </c:pt>
                <c:pt idx="150">
                  <c:v>-2.5776798193742634</c:v>
                </c:pt>
                <c:pt idx="151">
                  <c:v>-5.5180024831011171E-2</c:v>
                </c:pt>
                <c:pt idx="152">
                  <c:v>-3.3402346445824707</c:v>
                </c:pt>
                <c:pt idx="153">
                  <c:v>-4.8079394545194898</c:v>
                </c:pt>
                <c:pt idx="154">
                  <c:v>1.0005550305266762</c:v>
                </c:pt>
                <c:pt idx="155">
                  <c:v>1.3946234962126784</c:v>
                </c:pt>
                <c:pt idx="156">
                  <c:v>-4.628748040838448</c:v>
                </c:pt>
                <c:pt idx="157">
                  <c:v>-1.9736134789353239</c:v>
                </c:pt>
                <c:pt idx="158">
                  <c:v>-1.4351967911757249</c:v>
                </c:pt>
                <c:pt idx="159">
                  <c:v>5.302982132638129</c:v>
                </c:pt>
                <c:pt idx="160">
                  <c:v>-2.709679367187972</c:v>
                </c:pt>
                <c:pt idx="161">
                  <c:v>4.4686496299399527</c:v>
                </c:pt>
                <c:pt idx="162">
                  <c:v>-2.9630619792362878</c:v>
                </c:pt>
                <c:pt idx="163">
                  <c:v>5.6907582575688025</c:v>
                </c:pt>
                <c:pt idx="164">
                  <c:v>1.8232636274112344</c:v>
                </c:pt>
                <c:pt idx="165">
                  <c:v>-0.62152437029768781</c:v>
                </c:pt>
                <c:pt idx="166">
                  <c:v>-2.6347425365658106</c:v>
                </c:pt>
                <c:pt idx="167">
                  <c:v>-2.3753178604500809</c:v>
                </c:pt>
                <c:pt idx="168">
                  <c:v>-1.6155502356324463</c:v>
                </c:pt>
                <c:pt idx="169">
                  <c:v>-0.75446865817824549</c:v>
                </c:pt>
                <c:pt idx="170">
                  <c:v>3.5835993276896212</c:v>
                </c:pt>
                <c:pt idx="171">
                  <c:v>0.82322292519538787</c:v>
                </c:pt>
                <c:pt idx="172">
                  <c:v>0.54334987006851199</c:v>
                </c:pt>
                <c:pt idx="173">
                  <c:v>-3.3673049812030098</c:v>
                </c:pt>
                <c:pt idx="174">
                  <c:v>1.4239472364481836</c:v>
                </c:pt>
                <c:pt idx="175">
                  <c:v>-9.2897812406350283E-2</c:v>
                </c:pt>
                <c:pt idx="176">
                  <c:v>-4.572722637151692</c:v>
                </c:pt>
                <c:pt idx="177">
                  <c:v>-0.7009382514262279</c:v>
                </c:pt>
                <c:pt idx="178">
                  <c:v>3.5515882436731339</c:v>
                </c:pt>
                <c:pt idx="179">
                  <c:v>1.9670778119125105</c:v>
                </c:pt>
                <c:pt idx="180">
                  <c:v>6.1381419192373414</c:v>
                </c:pt>
                <c:pt idx="181">
                  <c:v>1.1721673798528436</c:v>
                </c:pt>
                <c:pt idx="182">
                  <c:v>1.9179497201245208</c:v>
                </c:pt>
                <c:pt idx="183">
                  <c:v>-0.80533603604837745</c:v>
                </c:pt>
                <c:pt idx="184">
                  <c:v>-7.6230583362098772</c:v>
                </c:pt>
                <c:pt idx="185">
                  <c:v>1.6650723424608476</c:v>
                </c:pt>
                <c:pt idx="186">
                  <c:v>4.0371666323620135</c:v>
                </c:pt>
                <c:pt idx="187">
                  <c:v>3.4113390989768888</c:v>
                </c:pt>
                <c:pt idx="188">
                  <c:v>0.52748093689359443</c:v>
                </c:pt>
                <c:pt idx="189">
                  <c:v>-0.92844326029034963</c:v>
                </c:pt>
                <c:pt idx="190">
                  <c:v>2.6550129663423938</c:v>
                </c:pt>
                <c:pt idx="191">
                  <c:v>1.4328485885372089</c:v>
                </c:pt>
                <c:pt idx="192">
                  <c:v>0.82621758380771426</c:v>
                </c:pt>
                <c:pt idx="193">
                  <c:v>-0.81029863425472126</c:v>
                </c:pt>
                <c:pt idx="194">
                  <c:v>-3.1991567296923407</c:v>
                </c:pt>
                <c:pt idx="195">
                  <c:v>2.443273850844597</c:v>
                </c:pt>
                <c:pt idx="196">
                  <c:v>-0.43979697589752403</c:v>
                </c:pt>
                <c:pt idx="197">
                  <c:v>0.27225047043279332</c:v>
                </c:pt>
                <c:pt idx="198">
                  <c:v>1.9897517801291009</c:v>
                </c:pt>
                <c:pt idx="199">
                  <c:v>0.8156074644395146</c:v>
                </c:pt>
                <c:pt idx="200">
                  <c:v>-2.1849718464824308</c:v>
                </c:pt>
                <c:pt idx="201">
                  <c:v>-1.8632471846176266</c:v>
                </c:pt>
                <c:pt idx="202">
                  <c:v>-1.4118313353739913</c:v>
                </c:pt>
                <c:pt idx="203">
                  <c:v>-0.73859284385600177</c:v>
                </c:pt>
                <c:pt idx="204">
                  <c:v>-1.9015598302375571</c:v>
                </c:pt>
                <c:pt idx="205">
                  <c:v>0.15591639510057823</c:v>
                </c:pt>
                <c:pt idx="206">
                  <c:v>-3.4458578180441188</c:v>
                </c:pt>
                <c:pt idx="207">
                  <c:v>3.4322981727333359</c:v>
                </c:pt>
                <c:pt idx="208">
                  <c:v>-3.3099748627280237</c:v>
                </c:pt>
                <c:pt idx="209">
                  <c:v>-0.46186022192529169</c:v>
                </c:pt>
                <c:pt idx="210">
                  <c:v>-1.3584498205270299</c:v>
                </c:pt>
                <c:pt idx="211">
                  <c:v>-0.85203319379318021</c:v>
                </c:pt>
                <c:pt idx="212">
                  <c:v>-1.1711698270846078</c:v>
                </c:pt>
                <c:pt idx="213">
                  <c:v>-0.4921348993085875</c:v>
                </c:pt>
                <c:pt idx="214">
                  <c:v>3.2071120820438077</c:v>
                </c:pt>
                <c:pt idx="215">
                  <c:v>1.0142584154049683</c:v>
                </c:pt>
                <c:pt idx="216">
                  <c:v>-1.0579161816065166</c:v>
                </c:pt>
                <c:pt idx="217">
                  <c:v>-2.6164458105981576</c:v>
                </c:pt>
                <c:pt idx="218">
                  <c:v>-1.0586884948802286</c:v>
                </c:pt>
                <c:pt idx="219">
                  <c:v>-3.0528292094698761</c:v>
                </c:pt>
                <c:pt idx="220">
                  <c:v>0.16689496638482601</c:v>
                </c:pt>
                <c:pt idx="221">
                  <c:v>0.66175199232934134</c:v>
                </c:pt>
                <c:pt idx="222">
                  <c:v>-0.23266708307307365</c:v>
                </c:pt>
                <c:pt idx="223">
                  <c:v>0.91562191858008168</c:v>
                </c:pt>
                <c:pt idx="224">
                  <c:v>-1.8146286990508096</c:v>
                </c:pt>
                <c:pt idx="225">
                  <c:v>0.30644804599879372</c:v>
                </c:pt>
                <c:pt idx="226">
                  <c:v>0.63937007874016316</c:v>
                </c:pt>
                <c:pt idx="227">
                  <c:v>0.43031953181234939</c:v>
                </c:pt>
                <c:pt idx="228">
                  <c:v>-0.61700503264206485</c:v>
                </c:pt>
                <c:pt idx="229">
                  <c:v>2.2748295053696066</c:v>
                </c:pt>
                <c:pt idx="230">
                  <c:v>-1.991231835183036</c:v>
                </c:pt>
                <c:pt idx="231">
                  <c:v>3.8475374196474657</c:v>
                </c:pt>
                <c:pt idx="232">
                  <c:v>7.6614907300028596</c:v>
                </c:pt>
                <c:pt idx="233">
                  <c:v>-1.7318560796821565</c:v>
                </c:pt>
                <c:pt idx="234">
                  <c:v>1.9986903168863654</c:v>
                </c:pt>
                <c:pt idx="235">
                  <c:v>-0.79274249825541077</c:v>
                </c:pt>
                <c:pt idx="236">
                  <c:v>1.3913508342477778</c:v>
                </c:pt>
                <c:pt idx="237">
                  <c:v>-2.1728573212526587</c:v>
                </c:pt>
                <c:pt idx="238">
                  <c:v>3.5713779164598281</c:v>
                </c:pt>
                <c:pt idx="239">
                  <c:v>-0.67649918518823582</c:v>
                </c:pt>
                <c:pt idx="240">
                  <c:v>2.2032566283831323</c:v>
                </c:pt>
                <c:pt idx="241">
                  <c:v>-0.92948588233706531</c:v>
                </c:pt>
                <c:pt idx="242">
                  <c:v>0.47659249979574608</c:v>
                </c:pt>
                <c:pt idx="243">
                  <c:v>-0.42418821488589176</c:v>
                </c:pt>
                <c:pt idx="244">
                  <c:v>0.97584212317114416</c:v>
                </c:pt>
                <c:pt idx="245">
                  <c:v>3.4761160232909285</c:v>
                </c:pt>
                <c:pt idx="246">
                  <c:v>-1.4627919396647195</c:v>
                </c:pt>
                <c:pt idx="247">
                  <c:v>-3.8401543993231808</c:v>
                </c:pt>
                <c:pt idx="248">
                  <c:v>1.9135861869870614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1-4D41-BCA5-CFC56CAA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89696"/>
        <c:axId val="1516987200"/>
      </c:lineChart>
      <c:catAx>
        <c:axId val="15169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7200"/>
        <c:crosses val="autoZero"/>
        <c:auto val="1"/>
        <c:lblAlgn val="ctr"/>
        <c:lblOffset val="100"/>
        <c:noMultiLvlLbl val="0"/>
      </c:catAx>
      <c:valAx>
        <c:axId val="15169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PERSISTENT_FUTURES_NEXT!$S$1</c:f>
              <c:strCache>
                <c:ptCount val="1"/>
                <c:pt idx="0">
                  <c:v>Adjusted Daily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PERSISTENT_FUTURES_NEXT!$A$2:$A$252</c:f>
              <c:strCache>
                <c:ptCount val="250"/>
                <c:pt idx="0">
                  <c:v>29-Oct-2021</c:v>
                </c:pt>
                <c:pt idx="1">
                  <c:v>01-NOV-2021</c:v>
                </c:pt>
                <c:pt idx="2">
                  <c:v>02-NOV-2021</c:v>
                </c:pt>
                <c:pt idx="3">
                  <c:v>03-NOV-2021</c:v>
                </c:pt>
                <c:pt idx="4">
                  <c:v>04-NOV-2021</c:v>
                </c:pt>
                <c:pt idx="5">
                  <c:v>08-NOV-2021</c:v>
                </c:pt>
                <c:pt idx="6">
                  <c:v>09-NOV-2021</c:v>
                </c:pt>
                <c:pt idx="7">
                  <c:v>10-NOV-2021</c:v>
                </c:pt>
                <c:pt idx="8">
                  <c:v>11-NOV-2021</c:v>
                </c:pt>
                <c:pt idx="9">
                  <c:v>12-NOV-2021</c:v>
                </c:pt>
                <c:pt idx="10">
                  <c:v>15-NOV-2021</c:v>
                </c:pt>
                <c:pt idx="11">
                  <c:v>16-NOV-2021</c:v>
                </c:pt>
                <c:pt idx="12">
                  <c:v>17-NOV-2021</c:v>
                </c:pt>
                <c:pt idx="13">
                  <c:v>18-NOV-2021</c:v>
                </c:pt>
                <c:pt idx="14">
                  <c:v>22-NOV-2021</c:v>
                </c:pt>
                <c:pt idx="15">
                  <c:v>23-NOV-2021</c:v>
                </c:pt>
                <c:pt idx="16">
                  <c:v>24-NOV-2021</c:v>
                </c:pt>
                <c:pt idx="17">
                  <c:v>25-NOV-2021</c:v>
                </c:pt>
                <c:pt idx="18">
                  <c:v>26-NOV-2021</c:v>
                </c:pt>
                <c:pt idx="19">
                  <c:v>29-NOV-2021</c:v>
                </c:pt>
                <c:pt idx="20">
                  <c:v>30-NOV-2021</c:v>
                </c:pt>
                <c:pt idx="21">
                  <c:v>01-DEC-2021</c:v>
                </c:pt>
                <c:pt idx="22">
                  <c:v>02-DEC-2021</c:v>
                </c:pt>
                <c:pt idx="23">
                  <c:v>03-DEC-2021</c:v>
                </c:pt>
                <c:pt idx="24">
                  <c:v>06-DEC-2021</c:v>
                </c:pt>
                <c:pt idx="25">
                  <c:v>07-DEC-2021</c:v>
                </c:pt>
                <c:pt idx="26">
                  <c:v>08-DEC-2021</c:v>
                </c:pt>
                <c:pt idx="27">
                  <c:v>09-DEC-2021</c:v>
                </c:pt>
                <c:pt idx="28">
                  <c:v>10-DEC-2021</c:v>
                </c:pt>
                <c:pt idx="29">
                  <c:v>13-DEC-2021</c:v>
                </c:pt>
                <c:pt idx="30">
                  <c:v>14-DEC-2021</c:v>
                </c:pt>
                <c:pt idx="31">
                  <c:v>15-DEC-2021</c:v>
                </c:pt>
                <c:pt idx="32">
                  <c:v>16-DEC-2021</c:v>
                </c:pt>
                <c:pt idx="33">
                  <c:v>17-DEC-2021</c:v>
                </c:pt>
                <c:pt idx="34">
                  <c:v>20-DEC-2021</c:v>
                </c:pt>
                <c:pt idx="35">
                  <c:v>21-DEC-2021</c:v>
                </c:pt>
                <c:pt idx="36">
                  <c:v>22-DEC-2021</c:v>
                </c:pt>
                <c:pt idx="37">
                  <c:v>23-DEC-2021</c:v>
                </c:pt>
                <c:pt idx="38">
                  <c:v>24-DEC-2021</c:v>
                </c:pt>
                <c:pt idx="39">
                  <c:v>27-DEC-2021</c:v>
                </c:pt>
                <c:pt idx="40">
                  <c:v>28-DEC-2021</c:v>
                </c:pt>
                <c:pt idx="41">
                  <c:v>29-DEC-2021</c:v>
                </c:pt>
                <c:pt idx="42">
                  <c:v>30-DEC-2021</c:v>
                </c:pt>
                <c:pt idx="43">
                  <c:v>31-DEC-2021</c:v>
                </c:pt>
                <c:pt idx="44">
                  <c:v>03-JAN-2022</c:v>
                </c:pt>
                <c:pt idx="45">
                  <c:v>04-JAN-2022</c:v>
                </c:pt>
                <c:pt idx="46">
                  <c:v>05-JAN-2022</c:v>
                </c:pt>
                <c:pt idx="47">
                  <c:v>06-JAN-2022</c:v>
                </c:pt>
                <c:pt idx="48">
                  <c:v>07-JAN-2022</c:v>
                </c:pt>
                <c:pt idx="49">
                  <c:v>10-JAN-2022</c:v>
                </c:pt>
                <c:pt idx="50">
                  <c:v>11-JAN-2022</c:v>
                </c:pt>
                <c:pt idx="51">
                  <c:v>12-JAN-2022</c:v>
                </c:pt>
                <c:pt idx="52">
                  <c:v>13-JAN-2022</c:v>
                </c:pt>
                <c:pt idx="53">
                  <c:v>14-JAN-2022</c:v>
                </c:pt>
                <c:pt idx="54">
                  <c:v>17-JAN-2022</c:v>
                </c:pt>
                <c:pt idx="55">
                  <c:v>18-JAN-2022</c:v>
                </c:pt>
                <c:pt idx="56">
                  <c:v>19-JAN-2022</c:v>
                </c:pt>
                <c:pt idx="57">
                  <c:v>20-JAN-2022</c:v>
                </c:pt>
                <c:pt idx="58">
                  <c:v>21-JAN-2022</c:v>
                </c:pt>
                <c:pt idx="59">
                  <c:v>24-JAN-2022</c:v>
                </c:pt>
                <c:pt idx="60">
                  <c:v>25-JAN-2022</c:v>
                </c:pt>
                <c:pt idx="61">
                  <c:v>27-JAN-2022</c:v>
                </c:pt>
                <c:pt idx="62">
                  <c:v>28-JAN-2022</c:v>
                </c:pt>
                <c:pt idx="63">
                  <c:v>31-JAN-2022</c:v>
                </c:pt>
                <c:pt idx="64">
                  <c:v>01-FEB-2022</c:v>
                </c:pt>
                <c:pt idx="65">
                  <c:v>02-FEB-2022</c:v>
                </c:pt>
                <c:pt idx="66">
                  <c:v>03-FEB-2022</c:v>
                </c:pt>
                <c:pt idx="67">
                  <c:v>04-FEB-2022</c:v>
                </c:pt>
                <c:pt idx="68">
                  <c:v>07-FEB-2022</c:v>
                </c:pt>
                <c:pt idx="69">
                  <c:v>08-FEB-2022</c:v>
                </c:pt>
                <c:pt idx="70">
                  <c:v>09-FEB-2022</c:v>
                </c:pt>
                <c:pt idx="71">
                  <c:v>10-FEB-2022</c:v>
                </c:pt>
                <c:pt idx="72">
                  <c:v>11-FEB-2022</c:v>
                </c:pt>
                <c:pt idx="73">
                  <c:v>14-FEB-2022</c:v>
                </c:pt>
                <c:pt idx="74">
                  <c:v>15-FEB-2022</c:v>
                </c:pt>
                <c:pt idx="75">
                  <c:v>16-FEB-2022</c:v>
                </c:pt>
                <c:pt idx="76">
                  <c:v>17-FEB-2022</c:v>
                </c:pt>
                <c:pt idx="77">
                  <c:v>18-FEB-2022</c:v>
                </c:pt>
                <c:pt idx="78">
                  <c:v>21-FEB-2022</c:v>
                </c:pt>
                <c:pt idx="79">
                  <c:v>22-FEB-2022</c:v>
                </c:pt>
                <c:pt idx="80">
                  <c:v>23-FEB-2022</c:v>
                </c:pt>
                <c:pt idx="81">
                  <c:v>24-FEB-2022</c:v>
                </c:pt>
                <c:pt idx="82">
                  <c:v>25-FEB-2022</c:v>
                </c:pt>
                <c:pt idx="83">
                  <c:v>28-FEB-2022</c:v>
                </c:pt>
                <c:pt idx="84">
                  <c:v>02-MAR-2022</c:v>
                </c:pt>
                <c:pt idx="85">
                  <c:v>03-MAR-2022</c:v>
                </c:pt>
                <c:pt idx="86">
                  <c:v>04-MAR-2022</c:v>
                </c:pt>
                <c:pt idx="87">
                  <c:v>07-MAR-2022</c:v>
                </c:pt>
                <c:pt idx="88">
                  <c:v>08-MAR-2022</c:v>
                </c:pt>
                <c:pt idx="89">
                  <c:v>09-MAR-2022</c:v>
                </c:pt>
                <c:pt idx="90">
                  <c:v>10-MAR-2022</c:v>
                </c:pt>
                <c:pt idx="91">
                  <c:v>11-MAR-2022</c:v>
                </c:pt>
                <c:pt idx="92">
                  <c:v>14-MAR-2022</c:v>
                </c:pt>
                <c:pt idx="93">
                  <c:v>15-MAR-2022</c:v>
                </c:pt>
                <c:pt idx="94">
                  <c:v>16-MAR-2022</c:v>
                </c:pt>
                <c:pt idx="95">
                  <c:v>17-MAR-2022</c:v>
                </c:pt>
                <c:pt idx="96">
                  <c:v>21-MAR-2022</c:v>
                </c:pt>
                <c:pt idx="97">
                  <c:v>22-MAR-2022</c:v>
                </c:pt>
                <c:pt idx="98">
                  <c:v>23-MAR-2022</c:v>
                </c:pt>
                <c:pt idx="99">
                  <c:v>24-MAR-2022</c:v>
                </c:pt>
                <c:pt idx="100">
                  <c:v>25-MAR-2022</c:v>
                </c:pt>
                <c:pt idx="101">
                  <c:v>28-MAR-2022</c:v>
                </c:pt>
                <c:pt idx="102">
                  <c:v>29-MAR-2022</c:v>
                </c:pt>
                <c:pt idx="103">
                  <c:v>30-MAR-2022</c:v>
                </c:pt>
                <c:pt idx="104">
                  <c:v>31-MAR-2022</c:v>
                </c:pt>
                <c:pt idx="105">
                  <c:v>01-APR-2022</c:v>
                </c:pt>
                <c:pt idx="106">
                  <c:v>04-APR-2022</c:v>
                </c:pt>
                <c:pt idx="107">
                  <c:v>05-APR-2022</c:v>
                </c:pt>
                <c:pt idx="108">
                  <c:v>06-APR-2022</c:v>
                </c:pt>
                <c:pt idx="109">
                  <c:v>07-APR-2022</c:v>
                </c:pt>
                <c:pt idx="110">
                  <c:v>08-APR-2022</c:v>
                </c:pt>
                <c:pt idx="111">
                  <c:v>11-APR-2022</c:v>
                </c:pt>
                <c:pt idx="112">
                  <c:v>12-APR-2022</c:v>
                </c:pt>
                <c:pt idx="113">
                  <c:v>13-APR-2022</c:v>
                </c:pt>
                <c:pt idx="114">
                  <c:v>18-APR-2022</c:v>
                </c:pt>
                <c:pt idx="115">
                  <c:v>19-APR-2022</c:v>
                </c:pt>
                <c:pt idx="116">
                  <c:v>20-APR-2022</c:v>
                </c:pt>
                <c:pt idx="117">
                  <c:v>21-APR-2022</c:v>
                </c:pt>
                <c:pt idx="118">
                  <c:v>22-APR-2022</c:v>
                </c:pt>
                <c:pt idx="119">
                  <c:v>25-APR-2022</c:v>
                </c:pt>
                <c:pt idx="120">
                  <c:v>26-APR-2022</c:v>
                </c:pt>
                <c:pt idx="121">
                  <c:v>27-APR-2022</c:v>
                </c:pt>
                <c:pt idx="122">
                  <c:v>28-APR-2022</c:v>
                </c:pt>
                <c:pt idx="123">
                  <c:v>29-APR-2022</c:v>
                </c:pt>
                <c:pt idx="124">
                  <c:v>02-MAY-2022</c:v>
                </c:pt>
                <c:pt idx="125">
                  <c:v>04-MAY-2022</c:v>
                </c:pt>
                <c:pt idx="126">
                  <c:v>05-MAY-2022</c:v>
                </c:pt>
                <c:pt idx="127">
                  <c:v>06-MAY-2022</c:v>
                </c:pt>
                <c:pt idx="128">
                  <c:v>09-MAY-2022</c:v>
                </c:pt>
                <c:pt idx="129">
                  <c:v>10-MAY-2022</c:v>
                </c:pt>
                <c:pt idx="130">
                  <c:v>11-MAY-2022</c:v>
                </c:pt>
                <c:pt idx="131">
                  <c:v>12-MAY-2022</c:v>
                </c:pt>
                <c:pt idx="132">
                  <c:v>13-MAY-2022</c:v>
                </c:pt>
                <c:pt idx="133">
                  <c:v>16-MAY-2022</c:v>
                </c:pt>
                <c:pt idx="134">
                  <c:v>17-MAY-2022</c:v>
                </c:pt>
                <c:pt idx="135">
                  <c:v>18-MAY-2022</c:v>
                </c:pt>
                <c:pt idx="136">
                  <c:v>19-MAY-2022</c:v>
                </c:pt>
                <c:pt idx="137">
                  <c:v>20-MAY-2022</c:v>
                </c:pt>
                <c:pt idx="138">
                  <c:v>23-MAY-2022</c:v>
                </c:pt>
                <c:pt idx="139">
                  <c:v>24-MAY-2022</c:v>
                </c:pt>
                <c:pt idx="140">
                  <c:v>25-MAY-2022</c:v>
                </c:pt>
                <c:pt idx="141">
                  <c:v>26-MAY-2022</c:v>
                </c:pt>
                <c:pt idx="142">
                  <c:v>27-MAY-2022</c:v>
                </c:pt>
                <c:pt idx="143">
                  <c:v>30-MAY-2022</c:v>
                </c:pt>
                <c:pt idx="144">
                  <c:v>31-MAY-2022</c:v>
                </c:pt>
                <c:pt idx="145">
                  <c:v>01-JUN-2022</c:v>
                </c:pt>
                <c:pt idx="146">
                  <c:v>02-JUN-2022</c:v>
                </c:pt>
                <c:pt idx="147">
                  <c:v>03-JUN-2022</c:v>
                </c:pt>
                <c:pt idx="148">
                  <c:v>06-JUN-2022</c:v>
                </c:pt>
                <c:pt idx="149">
                  <c:v>07-JUN-2022</c:v>
                </c:pt>
                <c:pt idx="150">
                  <c:v>08-JUN-2022</c:v>
                </c:pt>
                <c:pt idx="151">
                  <c:v>09-JUN-2022</c:v>
                </c:pt>
                <c:pt idx="152">
                  <c:v>10-JUN-2022</c:v>
                </c:pt>
                <c:pt idx="153">
                  <c:v>13-JUN-2022</c:v>
                </c:pt>
                <c:pt idx="154">
                  <c:v>14-JUN-2022</c:v>
                </c:pt>
                <c:pt idx="155">
                  <c:v>15-JUN-2022</c:v>
                </c:pt>
                <c:pt idx="156">
                  <c:v>16-JUN-2022</c:v>
                </c:pt>
                <c:pt idx="157">
                  <c:v>17-JUN-2022</c:v>
                </c:pt>
                <c:pt idx="158">
                  <c:v>20-JUN-2022</c:v>
                </c:pt>
                <c:pt idx="159">
                  <c:v>21-JUN-2022</c:v>
                </c:pt>
                <c:pt idx="160">
                  <c:v>22-JUN-2022</c:v>
                </c:pt>
                <c:pt idx="161">
                  <c:v>23-JUN-2022</c:v>
                </c:pt>
                <c:pt idx="162">
                  <c:v>24-JUN-2022</c:v>
                </c:pt>
                <c:pt idx="163">
                  <c:v>27-JUN-2022</c:v>
                </c:pt>
                <c:pt idx="164">
                  <c:v>28-JUN-2022</c:v>
                </c:pt>
                <c:pt idx="165">
                  <c:v>29-JUN-2022</c:v>
                </c:pt>
                <c:pt idx="166">
                  <c:v>30-JUN-2022</c:v>
                </c:pt>
                <c:pt idx="167">
                  <c:v>01-JUL-2022</c:v>
                </c:pt>
                <c:pt idx="168">
                  <c:v>04-JUL-2022</c:v>
                </c:pt>
                <c:pt idx="169">
                  <c:v>05-JUL-2022</c:v>
                </c:pt>
                <c:pt idx="170">
                  <c:v>06-JUL-2022</c:v>
                </c:pt>
                <c:pt idx="171">
                  <c:v>07-JUL-2022</c:v>
                </c:pt>
                <c:pt idx="172">
                  <c:v>08-JUL-2022</c:v>
                </c:pt>
                <c:pt idx="173">
                  <c:v>11-JUL-2022</c:v>
                </c:pt>
                <c:pt idx="174">
                  <c:v>12-JUL-2022</c:v>
                </c:pt>
                <c:pt idx="175">
                  <c:v>13-JUL-2022</c:v>
                </c:pt>
                <c:pt idx="176">
                  <c:v>14-JUL-2022</c:v>
                </c:pt>
                <c:pt idx="177">
                  <c:v>15-JUL-2022</c:v>
                </c:pt>
                <c:pt idx="178">
                  <c:v>18-JUL-2022</c:v>
                </c:pt>
                <c:pt idx="179">
                  <c:v>19-JUL-2022</c:v>
                </c:pt>
                <c:pt idx="180">
                  <c:v>20-JUL-2022</c:v>
                </c:pt>
                <c:pt idx="181">
                  <c:v>21-JUL-2022</c:v>
                </c:pt>
                <c:pt idx="182">
                  <c:v>22-JUL-2022</c:v>
                </c:pt>
                <c:pt idx="183">
                  <c:v>25-JUL-2022</c:v>
                </c:pt>
                <c:pt idx="184">
                  <c:v>26-JUL-2022</c:v>
                </c:pt>
                <c:pt idx="185">
                  <c:v>27-JUL-2022</c:v>
                </c:pt>
                <c:pt idx="186">
                  <c:v>28-JUL-2022</c:v>
                </c:pt>
                <c:pt idx="187">
                  <c:v>29-JUL-2022</c:v>
                </c:pt>
                <c:pt idx="188">
                  <c:v>01-AUG-2022</c:v>
                </c:pt>
                <c:pt idx="189">
                  <c:v>02-AUG-2022</c:v>
                </c:pt>
                <c:pt idx="190">
                  <c:v>03-AUG-2022</c:v>
                </c:pt>
                <c:pt idx="191">
                  <c:v>04-AUG-2022</c:v>
                </c:pt>
                <c:pt idx="192">
                  <c:v>05-AUG-2022</c:v>
                </c:pt>
                <c:pt idx="193">
                  <c:v>08-AUG-2022</c:v>
                </c:pt>
                <c:pt idx="194">
                  <c:v>10-AUG-2022</c:v>
                </c:pt>
                <c:pt idx="195">
                  <c:v>11-AUG-2022</c:v>
                </c:pt>
                <c:pt idx="196">
                  <c:v>12-AUG-2022</c:v>
                </c:pt>
                <c:pt idx="197">
                  <c:v>16-AUG-2022</c:v>
                </c:pt>
                <c:pt idx="198">
                  <c:v>17-AUG-2022</c:v>
                </c:pt>
                <c:pt idx="199">
                  <c:v>18-AUG-2022</c:v>
                </c:pt>
                <c:pt idx="200">
                  <c:v>19-AUG-2022</c:v>
                </c:pt>
                <c:pt idx="201">
                  <c:v>22-AUG-2022</c:v>
                </c:pt>
                <c:pt idx="202">
                  <c:v>23-AUG-2022</c:v>
                </c:pt>
                <c:pt idx="203">
                  <c:v>24-AUG-2022</c:v>
                </c:pt>
                <c:pt idx="204">
                  <c:v>25-AUG-2022</c:v>
                </c:pt>
                <c:pt idx="205">
                  <c:v>26-AUG-2022</c:v>
                </c:pt>
                <c:pt idx="206">
                  <c:v>29-AUG-2022</c:v>
                </c:pt>
                <c:pt idx="207">
                  <c:v>30-AUG-2022</c:v>
                </c:pt>
                <c:pt idx="208">
                  <c:v>01-SEP-2022</c:v>
                </c:pt>
                <c:pt idx="209">
                  <c:v>02-SEP-2022</c:v>
                </c:pt>
                <c:pt idx="210">
                  <c:v>05-SEP-2022</c:v>
                </c:pt>
                <c:pt idx="211">
                  <c:v>06-SEP-2022</c:v>
                </c:pt>
                <c:pt idx="212">
                  <c:v>07-SEP-2022</c:v>
                </c:pt>
                <c:pt idx="213">
                  <c:v>08-SEP-2022</c:v>
                </c:pt>
                <c:pt idx="214">
                  <c:v>09-SEP-2022</c:v>
                </c:pt>
                <c:pt idx="215">
                  <c:v>12-SEP-2022</c:v>
                </c:pt>
                <c:pt idx="216">
                  <c:v>13-SEP-2022</c:v>
                </c:pt>
                <c:pt idx="217">
                  <c:v>14-SEP-2022</c:v>
                </c:pt>
                <c:pt idx="218">
                  <c:v>15-SEP-2022</c:v>
                </c:pt>
                <c:pt idx="219">
                  <c:v>16-SEP-2022</c:v>
                </c:pt>
                <c:pt idx="220">
                  <c:v>19-SEP-2022</c:v>
                </c:pt>
                <c:pt idx="221">
                  <c:v>20-SEP-2022</c:v>
                </c:pt>
                <c:pt idx="222">
                  <c:v>21-SEP-2022</c:v>
                </c:pt>
                <c:pt idx="223">
                  <c:v>22-SEP-2022</c:v>
                </c:pt>
                <c:pt idx="224">
                  <c:v>23-SEP-2022</c:v>
                </c:pt>
                <c:pt idx="225">
                  <c:v>26-SEP-2022</c:v>
                </c:pt>
                <c:pt idx="226">
                  <c:v>27-SEP-2022</c:v>
                </c:pt>
                <c:pt idx="227">
                  <c:v>28-SEP-2022</c:v>
                </c:pt>
                <c:pt idx="228">
                  <c:v>29-SEP-2022</c:v>
                </c:pt>
                <c:pt idx="229">
                  <c:v>30-SEP-2022</c:v>
                </c:pt>
                <c:pt idx="230">
                  <c:v>03-OCT-2022</c:v>
                </c:pt>
                <c:pt idx="231">
                  <c:v>04-OCT-2022</c:v>
                </c:pt>
                <c:pt idx="232">
                  <c:v>06-OCT-2022</c:v>
                </c:pt>
                <c:pt idx="233">
                  <c:v>07-OCT-2022</c:v>
                </c:pt>
                <c:pt idx="234">
                  <c:v>10-OCT-2022</c:v>
                </c:pt>
                <c:pt idx="235">
                  <c:v>11-OCT-2022</c:v>
                </c:pt>
                <c:pt idx="236">
                  <c:v>12-OCT-2022</c:v>
                </c:pt>
                <c:pt idx="237">
                  <c:v>13-OCT-2022</c:v>
                </c:pt>
                <c:pt idx="238">
                  <c:v>14-OCT-2022</c:v>
                </c:pt>
                <c:pt idx="239">
                  <c:v>17-OCT-2022</c:v>
                </c:pt>
                <c:pt idx="240">
                  <c:v>18-OCT-2022</c:v>
                </c:pt>
                <c:pt idx="241">
                  <c:v>19-OCT-2022</c:v>
                </c:pt>
                <c:pt idx="242">
                  <c:v>20-OCT-2022</c:v>
                </c:pt>
                <c:pt idx="243">
                  <c:v>21-OCT-2022</c:v>
                </c:pt>
                <c:pt idx="244">
                  <c:v>24-OCT-2022</c:v>
                </c:pt>
                <c:pt idx="245">
                  <c:v>25-OCT-2022</c:v>
                </c:pt>
                <c:pt idx="246">
                  <c:v>27-OCT-2022</c:v>
                </c:pt>
                <c:pt idx="247">
                  <c:v>28-OCT-2022</c:v>
                </c:pt>
                <c:pt idx="248">
                  <c:v>31-OCT-2022</c:v>
                </c:pt>
                <c:pt idx="249">
                  <c:v>01-Nov-2022</c:v>
                </c:pt>
              </c:strCache>
            </c:strRef>
          </c:cat>
          <c:val>
            <c:numRef>
              <c:f>PERSISTENT_FUTURES_NEXT!$S$2:$S$252</c:f>
              <c:numCache>
                <c:formatCode>0.0000</c:formatCode>
                <c:ptCount val="251"/>
                <c:pt idx="1">
                  <c:v>3.5196578746380363</c:v>
                </c:pt>
                <c:pt idx="2">
                  <c:v>0.23742097197630671</c:v>
                </c:pt>
                <c:pt idx="3">
                  <c:v>-1.8986320741850198</c:v>
                </c:pt>
                <c:pt idx="4">
                  <c:v>3.3530860376688842</c:v>
                </c:pt>
                <c:pt idx="5">
                  <c:v>1.5896464235314329</c:v>
                </c:pt>
                <c:pt idx="6">
                  <c:v>0.43904598145285056</c:v>
                </c:pt>
                <c:pt idx="7">
                  <c:v>0.64251129445131705</c:v>
                </c:pt>
                <c:pt idx="8">
                  <c:v>-0.79250708581523444</c:v>
                </c:pt>
                <c:pt idx="9">
                  <c:v>0.52039588279869531</c:v>
                </c:pt>
                <c:pt idx="10">
                  <c:v>2.5075317819164886</c:v>
                </c:pt>
                <c:pt idx="11">
                  <c:v>0.60840448750100795</c:v>
                </c:pt>
                <c:pt idx="12">
                  <c:v>0.50914437580407756</c:v>
                </c:pt>
                <c:pt idx="13">
                  <c:v>-3.6584965198446011</c:v>
                </c:pt>
                <c:pt idx="14">
                  <c:v>-1.3642519962682149</c:v>
                </c:pt>
                <c:pt idx="15">
                  <c:v>1.7963261591611657</c:v>
                </c:pt>
                <c:pt idx="16">
                  <c:v>-2.1805848748898971</c:v>
                </c:pt>
                <c:pt idx="17">
                  <c:v>-0.6011659043355555</c:v>
                </c:pt>
                <c:pt idx="18">
                  <c:v>-3.8964699910691283</c:v>
                </c:pt>
                <c:pt idx="19">
                  <c:v>2.5860321163610447</c:v>
                </c:pt>
                <c:pt idx="20">
                  <c:v>2.3032026772317433</c:v>
                </c:pt>
                <c:pt idx="21">
                  <c:v>2.455945501581267</c:v>
                </c:pt>
                <c:pt idx="22">
                  <c:v>4.4535755866879558</c:v>
                </c:pt>
                <c:pt idx="23">
                  <c:v>-1.5018619288995538</c:v>
                </c:pt>
                <c:pt idx="24">
                  <c:v>-2.2885453643524873</c:v>
                </c:pt>
                <c:pt idx="25">
                  <c:v>-1.1493694704196147</c:v>
                </c:pt>
                <c:pt idx="26">
                  <c:v>2.7733014445922786</c:v>
                </c:pt>
                <c:pt idx="27">
                  <c:v>1.118023942685455</c:v>
                </c:pt>
                <c:pt idx="28">
                  <c:v>-0.15609026936871467</c:v>
                </c:pt>
                <c:pt idx="29">
                  <c:v>1.7891748650379724</c:v>
                </c:pt>
                <c:pt idx="30">
                  <c:v>-0.14190920057959944</c:v>
                </c:pt>
                <c:pt idx="31">
                  <c:v>-0.85615188683488497</c:v>
                </c:pt>
                <c:pt idx="32">
                  <c:v>2.8509558604113119</c:v>
                </c:pt>
                <c:pt idx="33">
                  <c:v>3.0465615903380874</c:v>
                </c:pt>
                <c:pt idx="34">
                  <c:v>-5.1084250360788923</c:v>
                </c:pt>
                <c:pt idx="35">
                  <c:v>0.41262432432432022</c:v>
                </c:pt>
                <c:pt idx="36">
                  <c:v>2.4699545600287043</c:v>
                </c:pt>
                <c:pt idx="37">
                  <c:v>2.0282548148958197</c:v>
                </c:pt>
                <c:pt idx="38">
                  <c:v>-0.48420673253109392</c:v>
                </c:pt>
                <c:pt idx="39">
                  <c:v>7.769504332382933E-2</c:v>
                </c:pt>
                <c:pt idx="40">
                  <c:v>0.38720581006547222</c:v>
                </c:pt>
                <c:pt idx="41">
                  <c:v>1.1712274503506218E-3</c:v>
                </c:pt>
                <c:pt idx="42">
                  <c:v>3.5925667808219215</c:v>
                </c:pt>
                <c:pt idx="43">
                  <c:v>1.7254324710061897</c:v>
                </c:pt>
                <c:pt idx="44">
                  <c:v>-0.77267907790982437</c:v>
                </c:pt>
                <c:pt idx="45">
                  <c:v>-0.53185424952203741</c:v>
                </c:pt>
                <c:pt idx="46">
                  <c:v>-3.3750926864352793</c:v>
                </c:pt>
                <c:pt idx="47">
                  <c:v>-3.0322134572048092</c:v>
                </c:pt>
                <c:pt idx="48">
                  <c:v>0.24452642537009264</c:v>
                </c:pt>
                <c:pt idx="49">
                  <c:v>-1.4029188934905266</c:v>
                </c:pt>
                <c:pt idx="50">
                  <c:v>0.28437903436661754</c:v>
                </c:pt>
                <c:pt idx="51">
                  <c:v>-0.34270930967080532</c:v>
                </c:pt>
                <c:pt idx="52">
                  <c:v>0.51918321757336483</c:v>
                </c:pt>
                <c:pt idx="53">
                  <c:v>-1.8679223852644951</c:v>
                </c:pt>
                <c:pt idx="54">
                  <c:v>-1.1537071293106391</c:v>
                </c:pt>
                <c:pt idx="55">
                  <c:v>-1.5680887476593088</c:v>
                </c:pt>
                <c:pt idx="56">
                  <c:v>-1.5673710828098804</c:v>
                </c:pt>
                <c:pt idx="57">
                  <c:v>-0.71616278778515152</c:v>
                </c:pt>
                <c:pt idx="58">
                  <c:v>1.3120288709240251</c:v>
                </c:pt>
                <c:pt idx="59">
                  <c:v>-5.7383302085998125</c:v>
                </c:pt>
                <c:pt idx="60">
                  <c:v>2.0060817901577175</c:v>
                </c:pt>
                <c:pt idx="61">
                  <c:v>-1.4936877761129101</c:v>
                </c:pt>
                <c:pt idx="62">
                  <c:v>5.4816456254368475</c:v>
                </c:pt>
                <c:pt idx="63">
                  <c:v>2.5805843536466235</c:v>
                </c:pt>
                <c:pt idx="64">
                  <c:v>2.5102870901987431</c:v>
                </c:pt>
                <c:pt idx="65">
                  <c:v>-1.4762002319032712</c:v>
                </c:pt>
                <c:pt idx="66">
                  <c:v>-2.5401766876183354</c:v>
                </c:pt>
                <c:pt idx="67">
                  <c:v>-0.70396428407262279</c:v>
                </c:pt>
                <c:pt idx="68">
                  <c:v>3.3530860376688842</c:v>
                </c:pt>
                <c:pt idx="69">
                  <c:v>-1.248909962925902</c:v>
                </c:pt>
                <c:pt idx="70">
                  <c:v>4.5455906739578404</c:v>
                </c:pt>
                <c:pt idx="71">
                  <c:v>1.3498807768980949</c:v>
                </c:pt>
                <c:pt idx="72">
                  <c:v>-5.5294497095603434</c:v>
                </c:pt>
                <c:pt idx="73">
                  <c:v>-5.5538575046067891</c:v>
                </c:pt>
                <c:pt idx="74">
                  <c:v>5.1664522491349523</c:v>
                </c:pt>
                <c:pt idx="75">
                  <c:v>-3.4602945820526094</c:v>
                </c:pt>
                <c:pt idx="76">
                  <c:v>-2.6644963206974679</c:v>
                </c:pt>
                <c:pt idx="77">
                  <c:v>-1.3370079540107065</c:v>
                </c:pt>
                <c:pt idx="78">
                  <c:v>-0.87338632175761399</c:v>
                </c:pt>
                <c:pt idx="79">
                  <c:v>2.1731539685014742</c:v>
                </c:pt>
                <c:pt idx="80">
                  <c:v>1.0816815451898751</c:v>
                </c:pt>
                <c:pt idx="81">
                  <c:v>-4.8301379710072023</c:v>
                </c:pt>
                <c:pt idx="82">
                  <c:v>2.5245016176956092</c:v>
                </c:pt>
                <c:pt idx="83">
                  <c:v>1.7846275091740167</c:v>
                </c:pt>
                <c:pt idx="84">
                  <c:v>-1.1215126960040442</c:v>
                </c:pt>
                <c:pt idx="85">
                  <c:v>5.3530975326949859</c:v>
                </c:pt>
                <c:pt idx="86">
                  <c:v>-0.66997476952935908</c:v>
                </c:pt>
                <c:pt idx="87">
                  <c:v>1.3130348551618152</c:v>
                </c:pt>
                <c:pt idx="88">
                  <c:v>1.5478500903331354</c:v>
                </c:pt>
                <c:pt idx="89">
                  <c:v>0.71982066798669075</c:v>
                </c:pt>
                <c:pt idx="90">
                  <c:v>1.2430478360123276</c:v>
                </c:pt>
                <c:pt idx="91">
                  <c:v>1.7114182558585396</c:v>
                </c:pt>
                <c:pt idx="92">
                  <c:v>2.7615218710391871</c:v>
                </c:pt>
                <c:pt idx="93">
                  <c:v>-3.9933921514178805</c:v>
                </c:pt>
                <c:pt idx="94">
                  <c:v>3.000218147754091</c:v>
                </c:pt>
                <c:pt idx="95">
                  <c:v>0.31697759133509584</c:v>
                </c:pt>
                <c:pt idx="96">
                  <c:v>-0.50754085962577311</c:v>
                </c:pt>
                <c:pt idx="97">
                  <c:v>2.7447038284770411</c:v>
                </c:pt>
                <c:pt idx="98">
                  <c:v>-1.3849338668590936</c:v>
                </c:pt>
                <c:pt idx="99">
                  <c:v>3.5592737851166443</c:v>
                </c:pt>
                <c:pt idx="100">
                  <c:v>0.43920229886287443</c:v>
                </c:pt>
                <c:pt idx="101">
                  <c:v>-1.0364478861243422</c:v>
                </c:pt>
                <c:pt idx="102">
                  <c:v>2.8668446353869856</c:v>
                </c:pt>
                <c:pt idx="103">
                  <c:v>0.26998717734350508</c:v>
                </c:pt>
                <c:pt idx="104">
                  <c:v>-0.33626322342032988</c:v>
                </c:pt>
                <c:pt idx="105">
                  <c:v>-0.62251152641789298</c:v>
                </c:pt>
                <c:pt idx="106">
                  <c:v>1.2963098191105793</c:v>
                </c:pt>
                <c:pt idx="107">
                  <c:v>2.599355948553062</c:v>
                </c:pt>
                <c:pt idx="108">
                  <c:v>-1.2252444174953512</c:v>
                </c:pt>
                <c:pt idx="109">
                  <c:v>-2.9933825940661039</c:v>
                </c:pt>
                <c:pt idx="110">
                  <c:v>0.21418364387488792</c:v>
                </c:pt>
                <c:pt idx="111">
                  <c:v>-4.3499370328711544</c:v>
                </c:pt>
                <c:pt idx="112">
                  <c:v>-3.0685051379230677</c:v>
                </c:pt>
                <c:pt idx="113">
                  <c:v>-1.1750277868406824</c:v>
                </c:pt>
                <c:pt idx="114">
                  <c:v>-2.7088292311218014</c:v>
                </c:pt>
                <c:pt idx="115">
                  <c:v>-1.2901796058440651</c:v>
                </c:pt>
                <c:pt idx="116">
                  <c:v>-4.4675067215870436</c:v>
                </c:pt>
                <c:pt idx="117">
                  <c:v>0.70626145450009592</c:v>
                </c:pt>
                <c:pt idx="118">
                  <c:v>-2.9894473954655207E-2</c:v>
                </c:pt>
                <c:pt idx="119">
                  <c:v>-0.22531021777618204</c:v>
                </c:pt>
                <c:pt idx="120">
                  <c:v>0.9636606368067826</c:v>
                </c:pt>
                <c:pt idx="121">
                  <c:v>0.79630111752425836</c:v>
                </c:pt>
                <c:pt idx="122">
                  <c:v>5.1078095370900236</c:v>
                </c:pt>
                <c:pt idx="123">
                  <c:v>0.11953692001205835</c:v>
                </c:pt>
                <c:pt idx="124">
                  <c:v>-3.4979067348165964</c:v>
                </c:pt>
                <c:pt idx="125">
                  <c:v>-0.87497710035215037</c:v>
                </c:pt>
                <c:pt idx="126">
                  <c:v>0.87820231906464385</c:v>
                </c:pt>
                <c:pt idx="127">
                  <c:v>-2.7182272053807708</c:v>
                </c:pt>
                <c:pt idx="128">
                  <c:v>-1.574654084894979</c:v>
                </c:pt>
                <c:pt idx="129">
                  <c:v>-0.78430277219315891</c:v>
                </c:pt>
                <c:pt idx="130">
                  <c:v>-2.9812023524971671</c:v>
                </c:pt>
                <c:pt idx="131">
                  <c:v>-3.6825014541590053</c:v>
                </c:pt>
                <c:pt idx="132">
                  <c:v>-3.0091635419748695</c:v>
                </c:pt>
                <c:pt idx="133">
                  <c:v>0.39323011517192885</c:v>
                </c:pt>
                <c:pt idx="134">
                  <c:v>3.5485009893612589</c:v>
                </c:pt>
                <c:pt idx="135">
                  <c:v>3.0065889581501852</c:v>
                </c:pt>
                <c:pt idx="136">
                  <c:v>-6.6923301090833895</c:v>
                </c:pt>
                <c:pt idx="137">
                  <c:v>2.5535245542141989</c:v>
                </c:pt>
                <c:pt idx="138">
                  <c:v>2.1952011226252184</c:v>
                </c:pt>
                <c:pt idx="139">
                  <c:v>-4.3931407786209151</c:v>
                </c:pt>
                <c:pt idx="140">
                  <c:v>-6.0336516203799526</c:v>
                </c:pt>
                <c:pt idx="141">
                  <c:v>1.4919320493066257</c:v>
                </c:pt>
                <c:pt idx="142">
                  <c:v>2.8054524748898042</c:v>
                </c:pt>
                <c:pt idx="143">
                  <c:v>6.1278598707320553</c:v>
                </c:pt>
                <c:pt idx="144">
                  <c:v>-5.0423346478579836E-2</c:v>
                </c:pt>
                <c:pt idx="145">
                  <c:v>-1.1251949248990958</c:v>
                </c:pt>
                <c:pt idx="146">
                  <c:v>1.3696600171232924</c:v>
                </c:pt>
                <c:pt idx="147">
                  <c:v>0.28919199345758401</c:v>
                </c:pt>
                <c:pt idx="148">
                  <c:v>-0.85695130800577934</c:v>
                </c:pt>
                <c:pt idx="149">
                  <c:v>-1.4390888888888913</c:v>
                </c:pt>
                <c:pt idx="150">
                  <c:v>-2.6273798193742635</c:v>
                </c:pt>
                <c:pt idx="151">
                  <c:v>-0.10528002483101118</c:v>
                </c:pt>
                <c:pt idx="152">
                  <c:v>-3.3902346445824705</c:v>
                </c:pt>
                <c:pt idx="153">
                  <c:v>-4.8578394545194898</c:v>
                </c:pt>
                <c:pt idx="154">
                  <c:v>0.9507550305266762</c:v>
                </c:pt>
                <c:pt idx="155">
                  <c:v>1.3442234962126784</c:v>
                </c:pt>
                <c:pt idx="156">
                  <c:v>-4.679448040838448</c:v>
                </c:pt>
                <c:pt idx="157">
                  <c:v>-2.0248134789353238</c:v>
                </c:pt>
                <c:pt idx="158">
                  <c:v>-1.4858967911757248</c:v>
                </c:pt>
                <c:pt idx="159">
                  <c:v>5.2524821326381286</c:v>
                </c:pt>
                <c:pt idx="160">
                  <c:v>-2.7603793671879719</c:v>
                </c:pt>
                <c:pt idx="161">
                  <c:v>4.4175496299399528</c:v>
                </c:pt>
                <c:pt idx="162">
                  <c:v>-3.0141619792362877</c:v>
                </c:pt>
                <c:pt idx="163">
                  <c:v>5.6399582575688028</c:v>
                </c:pt>
                <c:pt idx="164">
                  <c:v>1.7722636274112344</c:v>
                </c:pt>
                <c:pt idx="165">
                  <c:v>-0.67282437029768782</c:v>
                </c:pt>
                <c:pt idx="166">
                  <c:v>-2.6861425365658107</c:v>
                </c:pt>
                <c:pt idx="167">
                  <c:v>-2.4266178604500808</c:v>
                </c:pt>
                <c:pt idx="168">
                  <c:v>-1.6666502356324462</c:v>
                </c:pt>
                <c:pt idx="169">
                  <c:v>-0.80566865817824551</c:v>
                </c:pt>
                <c:pt idx="170">
                  <c:v>3.5326993276896212</c:v>
                </c:pt>
                <c:pt idx="171">
                  <c:v>0.77162292519538789</c:v>
                </c:pt>
                <c:pt idx="172">
                  <c:v>0.49164987006851202</c:v>
                </c:pt>
                <c:pt idx="173">
                  <c:v>-3.4188049812030097</c:v>
                </c:pt>
                <c:pt idx="174">
                  <c:v>1.3723472364481835</c:v>
                </c:pt>
                <c:pt idx="175">
                  <c:v>-0.14469781240635027</c:v>
                </c:pt>
                <c:pt idx="176">
                  <c:v>-4.6249226371516921</c:v>
                </c:pt>
                <c:pt idx="177">
                  <c:v>-0.75323825142622791</c:v>
                </c:pt>
                <c:pt idx="178">
                  <c:v>3.4992882436731341</c:v>
                </c:pt>
                <c:pt idx="179">
                  <c:v>1.9145778119125105</c:v>
                </c:pt>
                <c:pt idx="180">
                  <c:v>6.0844419192373413</c:v>
                </c:pt>
                <c:pt idx="181">
                  <c:v>1.1178673798528436</c:v>
                </c:pt>
                <c:pt idx="182">
                  <c:v>1.8634497201245208</c:v>
                </c:pt>
                <c:pt idx="183">
                  <c:v>-0.85983603604837744</c:v>
                </c:pt>
                <c:pt idx="184">
                  <c:v>-7.6774583362098774</c:v>
                </c:pt>
                <c:pt idx="185">
                  <c:v>1.6087723424608475</c:v>
                </c:pt>
                <c:pt idx="186">
                  <c:v>3.9811666323620134</c:v>
                </c:pt>
                <c:pt idx="187">
                  <c:v>3.3553390989768888</c:v>
                </c:pt>
                <c:pt idx="188">
                  <c:v>0.47168093689359442</c:v>
                </c:pt>
                <c:pt idx="189">
                  <c:v>-0.9831432602903496</c:v>
                </c:pt>
                <c:pt idx="190">
                  <c:v>2.5997129663423939</c:v>
                </c:pt>
                <c:pt idx="191">
                  <c:v>1.377548588537209</c:v>
                </c:pt>
                <c:pt idx="192">
                  <c:v>0.7704175838077143</c:v>
                </c:pt>
                <c:pt idx="193">
                  <c:v>-0.86609863425472122</c:v>
                </c:pt>
                <c:pt idx="194">
                  <c:v>-3.2544567296923406</c:v>
                </c:pt>
                <c:pt idx="195">
                  <c:v>2.3871738508445972</c:v>
                </c:pt>
                <c:pt idx="196">
                  <c:v>-0.49529697589752403</c:v>
                </c:pt>
                <c:pt idx="197">
                  <c:v>0.21665047043279334</c:v>
                </c:pt>
                <c:pt idx="198">
                  <c:v>1.934351780129101</c:v>
                </c:pt>
                <c:pt idx="199">
                  <c:v>0.76000746443951461</c:v>
                </c:pt>
                <c:pt idx="200">
                  <c:v>-2.2404718464824307</c:v>
                </c:pt>
                <c:pt idx="201">
                  <c:v>-1.9190471846176267</c:v>
                </c:pt>
                <c:pt idx="202">
                  <c:v>-1.4670313353739912</c:v>
                </c:pt>
                <c:pt idx="203">
                  <c:v>-0.79439284385600173</c:v>
                </c:pt>
                <c:pt idx="204">
                  <c:v>-1.9577598302375572</c:v>
                </c:pt>
                <c:pt idx="205">
                  <c:v>0.10001639510057822</c:v>
                </c:pt>
                <c:pt idx="206">
                  <c:v>-3.5018578180441189</c:v>
                </c:pt>
                <c:pt idx="207">
                  <c:v>3.3763981727333361</c:v>
                </c:pt>
                <c:pt idx="208">
                  <c:v>-3.3665748627280236</c:v>
                </c:pt>
                <c:pt idx="209">
                  <c:v>-0.51816022192529165</c:v>
                </c:pt>
                <c:pt idx="210">
                  <c:v>-1.4147498205270299</c:v>
                </c:pt>
                <c:pt idx="211">
                  <c:v>-0.90803319379318026</c:v>
                </c:pt>
                <c:pt idx="212">
                  <c:v>-1.2270698270846079</c:v>
                </c:pt>
                <c:pt idx="213">
                  <c:v>-0.54853489930858745</c:v>
                </c:pt>
                <c:pt idx="214">
                  <c:v>3.1507120820438077</c:v>
                </c:pt>
                <c:pt idx="215">
                  <c:v>0.95765841540496832</c:v>
                </c:pt>
                <c:pt idx="216">
                  <c:v>-1.1145161816065166</c:v>
                </c:pt>
                <c:pt idx="217">
                  <c:v>-2.6734458105981576</c:v>
                </c:pt>
                <c:pt idx="218">
                  <c:v>-1.1162884948802287</c:v>
                </c:pt>
                <c:pt idx="219">
                  <c:v>-3.1105292094698762</c:v>
                </c:pt>
                <c:pt idx="220">
                  <c:v>0.10909496638482601</c:v>
                </c:pt>
                <c:pt idx="221">
                  <c:v>0.60385199232934139</c:v>
                </c:pt>
                <c:pt idx="222">
                  <c:v>-0.29116708307307365</c:v>
                </c:pt>
                <c:pt idx="223">
                  <c:v>0.85682191858008172</c:v>
                </c:pt>
                <c:pt idx="224">
                  <c:v>-1.8736286990508095</c:v>
                </c:pt>
                <c:pt idx="225">
                  <c:v>0.24704804599879371</c:v>
                </c:pt>
                <c:pt idx="226">
                  <c:v>0.57967007874016319</c:v>
                </c:pt>
                <c:pt idx="227">
                  <c:v>0.36931953181234939</c:v>
                </c:pt>
                <c:pt idx="228">
                  <c:v>-0.67790503264206481</c:v>
                </c:pt>
                <c:pt idx="229">
                  <c:v>2.2139295053696064</c:v>
                </c:pt>
                <c:pt idx="230">
                  <c:v>-2.0510318351830361</c:v>
                </c:pt>
                <c:pt idx="231">
                  <c:v>3.7879374196474656</c:v>
                </c:pt>
                <c:pt idx="232">
                  <c:v>7.6005907300028595</c:v>
                </c:pt>
                <c:pt idx="233">
                  <c:v>-1.7930560796821564</c:v>
                </c:pt>
                <c:pt idx="234">
                  <c:v>1.9373903168863655</c:v>
                </c:pt>
                <c:pt idx="235">
                  <c:v>-0.85474249825541082</c:v>
                </c:pt>
                <c:pt idx="236">
                  <c:v>1.3290508342477778</c:v>
                </c:pt>
                <c:pt idx="237">
                  <c:v>-2.2358573212526589</c:v>
                </c:pt>
                <c:pt idx="238">
                  <c:v>3.5080779164598281</c:v>
                </c:pt>
                <c:pt idx="239">
                  <c:v>-0.73949918518823576</c:v>
                </c:pt>
                <c:pt idx="240">
                  <c:v>2.1402566283831321</c:v>
                </c:pt>
                <c:pt idx="241">
                  <c:v>-0.99278588233706533</c:v>
                </c:pt>
                <c:pt idx="242">
                  <c:v>0.41279249979574606</c:v>
                </c:pt>
                <c:pt idx="243">
                  <c:v>-0.48798821488589172</c:v>
                </c:pt>
                <c:pt idx="244">
                  <c:v>0.91334212317114416</c:v>
                </c:pt>
                <c:pt idx="245">
                  <c:v>3.4125160232909284</c:v>
                </c:pt>
                <c:pt idx="246">
                  <c:v>-1.5265919396647196</c:v>
                </c:pt>
                <c:pt idx="247">
                  <c:v>-3.9046543993231806</c:v>
                </c:pt>
                <c:pt idx="248">
                  <c:v>1.8491861869870614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7-406B-A256-6C5FC99C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23008"/>
        <c:axId val="1455825504"/>
      </c:lineChart>
      <c:catAx>
        <c:axId val="14558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5504"/>
        <c:crosses val="autoZero"/>
        <c:auto val="1"/>
        <c:lblAlgn val="ctr"/>
        <c:lblOffset val="100"/>
        <c:noMultiLvlLbl val="0"/>
      </c:catAx>
      <c:valAx>
        <c:axId val="14558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Unadjusted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PERSISTENT_FUTURES_NEXT!$W$1:$W$55</c:f>
              <c:strCache>
                <c:ptCount val="55"/>
                <c:pt idx="0">
                  <c:v>Weekly Date</c:v>
                </c:pt>
                <c:pt idx="2">
                  <c:v>01-Nov-2021</c:v>
                </c:pt>
                <c:pt idx="3">
                  <c:v>08-Nov-2021</c:v>
                </c:pt>
                <c:pt idx="4">
                  <c:v>15-Nov-2021</c:v>
                </c:pt>
                <c:pt idx="5">
                  <c:v>22-Nov-2021</c:v>
                </c:pt>
                <c:pt idx="6">
                  <c:v>29-Nov-2021</c:v>
                </c:pt>
                <c:pt idx="7">
                  <c:v>06-Dec-2021</c:v>
                </c:pt>
                <c:pt idx="8">
                  <c:v>13-Dec-2021</c:v>
                </c:pt>
                <c:pt idx="9">
                  <c:v>20-Dec-2021</c:v>
                </c:pt>
                <c:pt idx="10">
                  <c:v>27-Dec-2021</c:v>
                </c:pt>
                <c:pt idx="11">
                  <c:v>03-Jan-2022</c:v>
                </c:pt>
                <c:pt idx="12">
                  <c:v>10-Jan-2022</c:v>
                </c:pt>
                <c:pt idx="13">
                  <c:v>17-Jan-2022</c:v>
                </c:pt>
                <c:pt idx="14">
                  <c:v>24-Jan-2022</c:v>
                </c:pt>
                <c:pt idx="15">
                  <c:v>31-Jan-2022</c:v>
                </c:pt>
                <c:pt idx="16">
                  <c:v>07-Feb-2022</c:v>
                </c:pt>
                <c:pt idx="17">
                  <c:v>14-Feb-2022</c:v>
                </c:pt>
                <c:pt idx="18">
                  <c:v>21-Feb-2022</c:v>
                </c:pt>
                <c:pt idx="19">
                  <c:v>28-Feb-2022</c:v>
                </c:pt>
                <c:pt idx="20">
                  <c:v>07-Mar-2022</c:v>
                </c:pt>
                <c:pt idx="21">
                  <c:v>14-Mar-2022</c:v>
                </c:pt>
                <c:pt idx="22">
                  <c:v>21-Mar-2022</c:v>
                </c:pt>
                <c:pt idx="23">
                  <c:v>28-Mar-2022</c:v>
                </c:pt>
                <c:pt idx="24">
                  <c:v>04-Apr-2022</c:v>
                </c:pt>
                <c:pt idx="25">
                  <c:v>11-Apr-2022</c:v>
                </c:pt>
                <c:pt idx="26">
                  <c:v>18-Apr-2022</c:v>
                </c:pt>
                <c:pt idx="27">
                  <c:v>25-Apr-2022</c:v>
                </c:pt>
                <c:pt idx="28">
                  <c:v>02-May-2022</c:v>
                </c:pt>
                <c:pt idx="29">
                  <c:v>09-May-2022</c:v>
                </c:pt>
                <c:pt idx="30">
                  <c:v>16-May-2022</c:v>
                </c:pt>
                <c:pt idx="31">
                  <c:v>23-May-2022</c:v>
                </c:pt>
                <c:pt idx="32">
                  <c:v>30-May-2022</c:v>
                </c:pt>
                <c:pt idx="33">
                  <c:v>06-Jun-2022</c:v>
                </c:pt>
                <c:pt idx="34">
                  <c:v>13-Jun-2022</c:v>
                </c:pt>
                <c:pt idx="35">
                  <c:v>20-Jun-2022</c:v>
                </c:pt>
                <c:pt idx="36">
                  <c:v>27-Jun-2022</c:v>
                </c:pt>
                <c:pt idx="37">
                  <c:v>04-Jul-2022</c:v>
                </c:pt>
                <c:pt idx="38">
                  <c:v>11-Jul-2022</c:v>
                </c:pt>
                <c:pt idx="39">
                  <c:v>18-Jul-2022</c:v>
                </c:pt>
                <c:pt idx="40">
                  <c:v>25-Jul-2022</c:v>
                </c:pt>
                <c:pt idx="41">
                  <c:v>01-Aug-2022</c:v>
                </c:pt>
                <c:pt idx="42">
                  <c:v>08-Aug-2022</c:v>
                </c:pt>
                <c:pt idx="43">
                  <c:v>15-Aug-2022</c:v>
                </c:pt>
                <c:pt idx="44">
                  <c:v>22-Aug-2022</c:v>
                </c:pt>
                <c:pt idx="45">
                  <c:v>29-Aug-2022</c:v>
                </c:pt>
                <c:pt idx="46">
                  <c:v>05-Sep-2022</c:v>
                </c:pt>
                <c:pt idx="47">
                  <c:v>12-Sep-2022</c:v>
                </c:pt>
                <c:pt idx="48">
                  <c:v>19-Sep-2022</c:v>
                </c:pt>
                <c:pt idx="49">
                  <c:v>26-Sep-2022</c:v>
                </c:pt>
                <c:pt idx="50">
                  <c:v>03-Oct-2022</c:v>
                </c:pt>
                <c:pt idx="51">
                  <c:v>10-Oct-2022</c:v>
                </c:pt>
                <c:pt idx="52">
                  <c:v>17-Oct-2022</c:v>
                </c:pt>
                <c:pt idx="53">
                  <c:v>24-Oct-2022</c:v>
                </c:pt>
                <c:pt idx="54">
                  <c:v>31-Oct-2022</c:v>
                </c:pt>
              </c:strCache>
            </c:strRef>
          </c:cat>
          <c:val>
            <c:numRef>
              <c:f>PERSISTENT_FUTURES_NEXT!$Y$1:$Y$55</c:f>
              <c:numCache>
                <c:formatCode>0.0000%</c:formatCode>
                <c:ptCount val="55"/>
                <c:pt idx="3" formatCode="0.0000">
                  <c:v>1.1246107820990336</c:v>
                </c:pt>
                <c:pt idx="4" formatCode="0.0000">
                  <c:v>3.5150212519319983</c:v>
                </c:pt>
                <c:pt idx="5" formatCode="0.0000">
                  <c:v>-3.7701074340639553</c:v>
                </c:pt>
                <c:pt idx="6" formatCode="0.0000">
                  <c:v>-2.2449845445178473</c:v>
                </c:pt>
                <c:pt idx="7" formatCode="0.0000">
                  <c:v>5.5565889165829576</c:v>
                </c:pt>
                <c:pt idx="8" formatCode="0.0000">
                  <c:v>4.5850758892909305</c:v>
                </c:pt>
                <c:pt idx="9" formatCode="0.0000">
                  <c:v>-0.25497882664810367</c:v>
                </c:pt>
                <c:pt idx="10" formatCode="0.0000">
                  <c:v>4.7421171171171217</c:v>
                </c:pt>
                <c:pt idx="11" formatCode="0.0000">
                  <c:v>5.1606799195794046</c:v>
                </c:pt>
                <c:pt idx="12" formatCode="0.0000">
                  <c:v>-8.3634309011544126</c:v>
                </c:pt>
                <c:pt idx="13" formatCode="0.0000">
                  <c:v>-2.3786310961423491</c:v>
                </c:pt>
                <c:pt idx="14" formatCode="0.0000">
                  <c:v>-7.962321965613123</c:v>
                </c:pt>
                <c:pt idx="15" formatCode="0.0000">
                  <c:v>8.8854363185735998</c:v>
                </c:pt>
                <c:pt idx="16" formatCode="0.0000">
                  <c:v>-3.7823452805616893</c:v>
                </c:pt>
                <c:pt idx="17" formatCode="0.0000">
                  <c:v>-6.4614841405284533</c:v>
                </c:pt>
                <c:pt idx="18" formatCode="0.0000">
                  <c:v>-3.1695501730103763</c:v>
                </c:pt>
                <c:pt idx="19" formatCode="0.0000">
                  <c:v>2.7600187119912629</c:v>
                </c:pt>
                <c:pt idx="20" formatCode="0.0000">
                  <c:v>4.9898836621143197</c:v>
                </c:pt>
                <c:pt idx="21" formatCode="0.0000">
                  <c:v>8.4347072001541594</c:v>
                </c:pt>
                <c:pt idx="22" formatCode="0.0000">
                  <c:v>-1.1529618234124481</c:v>
                </c:pt>
                <c:pt idx="23" formatCode="0.0000">
                  <c:v>4.4925891382274523</c:v>
                </c:pt>
                <c:pt idx="24" formatCode="0.0000">
                  <c:v>3.6789297658862914</c:v>
                </c:pt>
                <c:pt idx="25" formatCode="0.0000">
                  <c:v>-5.5813712270511395</c:v>
                </c:pt>
                <c:pt idx="26" formatCode="0.0000">
                  <c:v>-6.6879785562842535</c:v>
                </c:pt>
                <c:pt idx="27" formatCode="0.0000">
                  <c:v>-5.0858831424165007</c:v>
                </c:pt>
                <c:pt idx="28" formatCode="0.0000">
                  <c:v>3.5536646779375096</c:v>
                </c:pt>
                <c:pt idx="29" formatCode="0.0000">
                  <c:v>-4.0785281364540165</c:v>
                </c:pt>
                <c:pt idx="30" formatCode="0.0000">
                  <c:v>-9.5028783356851179</c:v>
                </c:pt>
                <c:pt idx="31" formatCode="0.0000">
                  <c:v>4.5590650053124646</c:v>
                </c:pt>
                <c:pt idx="32" formatCode="0.0000">
                  <c:v>-0.27581656219069134</c:v>
                </c:pt>
                <c:pt idx="33" formatCode="0.0000">
                  <c:v>-0.14556811264325226</c:v>
                </c:pt>
                <c:pt idx="34" formatCode="0.0000">
                  <c:v>-11.653148854961835</c:v>
                </c:pt>
                <c:pt idx="35" formatCode="0.0000">
                  <c:v>-5.6328098045392494</c:v>
                </c:pt>
                <c:pt idx="36" formatCode="0.0000">
                  <c:v>9.7666433521968532</c:v>
                </c:pt>
                <c:pt idx="37" formatCode="0.0000">
                  <c:v>-5.3698661878005014</c:v>
                </c:pt>
                <c:pt idx="38" formatCode="0.0000">
                  <c:v>0.70243633692459218</c:v>
                </c:pt>
                <c:pt idx="39" formatCode="0.0000">
                  <c:v>-0.5714025196419672</c:v>
                </c:pt>
                <c:pt idx="40" formatCode="0.0000">
                  <c:v>10.695890075962526</c:v>
                </c:pt>
                <c:pt idx="41" formatCode="0.0000">
                  <c:v>1.5726613738349968</c:v>
                </c:pt>
                <c:pt idx="42" formatCode="0.0000">
                  <c:v>3.1686694578870149</c:v>
                </c:pt>
                <c:pt idx="43" formatCode="0.0000">
                  <c:v>-1.0013834903485077</c:v>
                </c:pt>
                <c:pt idx="44" formatCode="0.0000">
                  <c:v>-1.2989951420775985</c:v>
                </c:pt>
                <c:pt idx="45" formatCode="0.0000">
                  <c:v>-7.1643360886743253</c:v>
                </c:pt>
                <c:pt idx="46" formatCode="0.0000">
                  <c:v>-1.8054788949249074</c:v>
                </c:pt>
                <c:pt idx="47" formatCode="0.0000">
                  <c:v>1.6522935372690535</c:v>
                </c:pt>
                <c:pt idx="48" formatCode="0.0000">
                  <c:v>-7.4228754365541381</c:v>
                </c:pt>
                <c:pt idx="49" formatCode="0.0000">
                  <c:v>-0.18705103821184924</c:v>
                </c:pt>
                <c:pt idx="50" formatCode="0.0000">
                  <c:v>0.68818897637794996</c:v>
                </c:pt>
                <c:pt idx="51" formatCode="0.0000">
                  <c:v>12.063437446236142</c:v>
                </c:pt>
                <c:pt idx="52" formatCode="0.0000">
                  <c:v>1.2267969295184877</c:v>
                </c:pt>
                <c:pt idx="53" formatCode="0.0000">
                  <c:v>2.2928759530670519</c:v>
                </c:pt>
                <c:pt idx="54" formatCode="0.0000">
                  <c:v>-7.6827690317012864E-2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D-46CD-BEFA-A769BC27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70976"/>
        <c:axId val="1516974304"/>
      </c:lineChart>
      <c:catAx>
        <c:axId val="15169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74304"/>
        <c:crosses val="autoZero"/>
        <c:auto val="1"/>
        <c:lblAlgn val="ctr"/>
        <c:lblOffset val="100"/>
        <c:noMultiLvlLbl val="0"/>
      </c:catAx>
      <c:valAx>
        <c:axId val="15169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PERSISTENT_FUTURES_NEXT!$AD$1</c:f>
              <c:strCache>
                <c:ptCount val="1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PERSISTENT_FUTURES_NEXT!$W$2:$W$55</c:f>
              <c:numCache>
                <c:formatCode>dd/mmm/yyyy</c:formatCode>
                <c:ptCount val="54"/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PERSISTENT_FUTURES_NEXT!$AD$2:$AD$55</c:f>
              <c:numCache>
                <c:formatCode>0.0000</c:formatCode>
                <c:ptCount val="54"/>
                <c:pt idx="2">
                  <c:v>1.0893107820990338</c:v>
                </c:pt>
                <c:pt idx="3">
                  <c:v>3.4796212519319982</c:v>
                </c:pt>
                <c:pt idx="4">
                  <c:v>-3.8055074340639554</c:v>
                </c:pt>
                <c:pt idx="5">
                  <c:v>-2.2804845445178472</c:v>
                </c:pt>
                <c:pt idx="6">
                  <c:v>5.5215889165829575</c:v>
                </c:pt>
                <c:pt idx="7">
                  <c:v>4.5494758892909308</c:v>
                </c:pt>
                <c:pt idx="8">
                  <c:v>-0.29127882664810367</c:v>
                </c:pt>
                <c:pt idx="9">
                  <c:v>4.7057171171171213</c:v>
                </c:pt>
                <c:pt idx="10">
                  <c:v>5.1246799195794051</c:v>
                </c:pt>
                <c:pt idx="11">
                  <c:v>-8.3993309011544124</c:v>
                </c:pt>
                <c:pt idx="12">
                  <c:v>-2.4159310961423492</c:v>
                </c:pt>
                <c:pt idx="13">
                  <c:v>-7.9999219656131233</c:v>
                </c:pt>
                <c:pt idx="14">
                  <c:v>8.8468363185735992</c:v>
                </c:pt>
                <c:pt idx="15">
                  <c:v>-3.8198452805616894</c:v>
                </c:pt>
                <c:pt idx="16">
                  <c:v>-6.4986841405284537</c:v>
                </c:pt>
                <c:pt idx="17">
                  <c:v>-3.2069501730103762</c:v>
                </c:pt>
                <c:pt idx="18">
                  <c:v>2.7220187119912631</c:v>
                </c:pt>
                <c:pt idx="19">
                  <c:v>4.9515836621143201</c:v>
                </c:pt>
                <c:pt idx="20">
                  <c:v>8.3970072001541602</c:v>
                </c:pt>
                <c:pt idx="21">
                  <c:v>-1.1908618234124482</c:v>
                </c:pt>
                <c:pt idx="22">
                  <c:v>4.4542891382274519</c:v>
                </c:pt>
                <c:pt idx="23">
                  <c:v>3.6391297658862913</c:v>
                </c:pt>
                <c:pt idx="24">
                  <c:v>-5.6212712270511398</c:v>
                </c:pt>
                <c:pt idx="25">
                  <c:v>-6.7277785562842531</c:v>
                </c:pt>
                <c:pt idx="26">
                  <c:v>-5.1259831424165005</c:v>
                </c:pt>
                <c:pt idx="27">
                  <c:v>3.5073646779375096</c:v>
                </c:pt>
                <c:pt idx="28">
                  <c:v>-4.1275281364540168</c:v>
                </c:pt>
                <c:pt idx="29">
                  <c:v>-9.5520783356851187</c:v>
                </c:pt>
                <c:pt idx="30">
                  <c:v>4.5102650053124647</c:v>
                </c:pt>
                <c:pt idx="31">
                  <c:v>-0.32561656219069135</c:v>
                </c:pt>
                <c:pt idx="32">
                  <c:v>-0.19556811264325225</c:v>
                </c:pt>
                <c:pt idx="33">
                  <c:v>-11.704348854961834</c:v>
                </c:pt>
                <c:pt idx="34">
                  <c:v>-5.6839098045392493</c:v>
                </c:pt>
                <c:pt idx="35">
                  <c:v>9.7153433521968537</c:v>
                </c:pt>
                <c:pt idx="36">
                  <c:v>-5.4215661878005017</c:v>
                </c:pt>
                <c:pt idx="37">
                  <c:v>0.65013633692459216</c:v>
                </c:pt>
                <c:pt idx="38">
                  <c:v>-0.62590251964196719</c:v>
                </c:pt>
                <c:pt idx="39">
                  <c:v>10.639890075962526</c:v>
                </c:pt>
                <c:pt idx="40">
                  <c:v>1.5168613738349968</c:v>
                </c:pt>
                <c:pt idx="41">
                  <c:v>3.113169457887015</c:v>
                </c:pt>
                <c:pt idx="42">
                  <c:v>-1.0568834903485078</c:v>
                </c:pt>
                <c:pt idx="43">
                  <c:v>-1.3548951420775985</c:v>
                </c:pt>
                <c:pt idx="44">
                  <c:v>-7.2206360886743255</c:v>
                </c:pt>
                <c:pt idx="45">
                  <c:v>-1.8618788949249074</c:v>
                </c:pt>
                <c:pt idx="46">
                  <c:v>1.5945935372690534</c:v>
                </c:pt>
                <c:pt idx="47">
                  <c:v>-7.4818754365541382</c:v>
                </c:pt>
                <c:pt idx="48">
                  <c:v>-0.24795103821184922</c:v>
                </c:pt>
                <c:pt idx="49">
                  <c:v>0.62698897637794992</c:v>
                </c:pt>
                <c:pt idx="50">
                  <c:v>12.000137446236142</c:v>
                </c:pt>
                <c:pt idx="51">
                  <c:v>1.1629969295184877</c:v>
                </c:pt>
                <c:pt idx="52">
                  <c:v>2.2283759530670517</c:v>
                </c:pt>
                <c:pt idx="53">
                  <c:v>-0.14162769031701289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2-4BC6-8520-87632341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57584"/>
        <c:axId val="1526249680"/>
      </c:lineChart>
      <c:dateAx>
        <c:axId val="1526257584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49680"/>
        <c:crosses val="autoZero"/>
        <c:auto val="1"/>
        <c:lblOffset val="100"/>
        <c:baseTimeUnit val="days"/>
      </c:dateAx>
      <c:valAx>
        <c:axId val="15262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PERSISTENT_FUTURES_NEXT!$AI$1</c:f>
              <c:strCache>
                <c:ptCount val="1"/>
                <c:pt idx="0">
                  <c:v>Unadjusted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PERSISTENT_FUTURES_NEXT!$AG$2:$AG$15</c:f>
              <c:numCache>
                <c:formatCode>dd/mmm/yyyy</c:formatCode>
                <c:ptCount val="14"/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</c:numCache>
            </c:numRef>
          </c:cat>
          <c:val>
            <c:numRef>
              <c:f>PERSISTENT_FUTURES_NEXT!$AI$2:$AI$15</c:f>
              <c:numCache>
                <c:formatCode>0.0000%</c:formatCode>
                <c:ptCount val="14"/>
                <c:pt idx="2" formatCode="0.0000">
                  <c:v>3.2846938152512362</c:v>
                </c:pt>
                <c:pt idx="3" formatCode="0.0000">
                  <c:v>15.63634214104156</c:v>
                </c:pt>
                <c:pt idx="4" formatCode="0.0000">
                  <c:v>-7.4183885248080523</c:v>
                </c:pt>
                <c:pt idx="5" formatCode="0.0000">
                  <c:v>-15.765184152998476</c:v>
                </c:pt>
                <c:pt idx="6" formatCode="0.0000">
                  <c:v>21.627909949759026</c:v>
                </c:pt>
                <c:pt idx="7" formatCode="0.0000">
                  <c:v>-12.250239118781597</c:v>
                </c:pt>
                <c:pt idx="8" formatCode="0.0000">
                  <c:v>-10.461634285988076</c:v>
                </c:pt>
                <c:pt idx="9" formatCode="0.0000">
                  <c:v>-11.150203339041097</c:v>
                </c:pt>
                <c:pt idx="10" formatCode="0.0000">
                  <c:v>10.7607991929777</c:v>
                </c:pt>
                <c:pt idx="11" formatCode="0.0000">
                  <c:v>-6.4053069436137218</c:v>
                </c:pt>
                <c:pt idx="12" formatCode="0.0000">
                  <c:v>-7.1384999709521875</c:v>
                </c:pt>
                <c:pt idx="13" formatCode="0.0000">
                  <c:v>18.590174703223493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F-4A0B-8F87-F917B919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65632"/>
        <c:axId val="1520449408"/>
      </c:lineChart>
      <c:dateAx>
        <c:axId val="1520465632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49408"/>
        <c:crosses val="autoZero"/>
        <c:auto val="1"/>
        <c:lblOffset val="100"/>
        <c:baseTimeUnit val="months"/>
      </c:dateAx>
      <c:valAx>
        <c:axId val="15204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CONCOR_DAILY!$J$1:$J$2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CONCOR_DAILY!$A$3:$A$251</c:f>
              <c:numCache>
                <c:formatCode>m/d/yyyy</c:formatCode>
                <c:ptCount val="24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  <c:pt idx="247">
                  <c:v>44865</c:v>
                </c:pt>
              </c:numCache>
            </c:numRef>
          </c:cat>
          <c:val>
            <c:numRef>
              <c:f>CONCOR_DAILY!$J$3:$J$251</c:f>
              <c:numCache>
                <c:formatCode>0.0000</c:formatCode>
                <c:ptCount val="249"/>
                <c:pt idx="0">
                  <c:v>1.8241508834981268</c:v>
                </c:pt>
                <c:pt idx="1">
                  <c:v>0.23236459454069955</c:v>
                </c:pt>
                <c:pt idx="2">
                  <c:v>1.9443614218735776</c:v>
                </c:pt>
                <c:pt idx="3">
                  <c:v>0.72623418050120581</c:v>
                </c:pt>
                <c:pt idx="4">
                  <c:v>2.1851868417777958E-2</c:v>
                </c:pt>
                <c:pt idx="5">
                  <c:v>2.1479539452811309</c:v>
                </c:pt>
                <c:pt idx="6">
                  <c:v>0.43481188221862693</c:v>
                </c:pt>
                <c:pt idx="7">
                  <c:v>-2.7466254080908405</c:v>
                </c:pt>
                <c:pt idx="8">
                  <c:v>0.29920279182533965</c:v>
                </c:pt>
                <c:pt idx="9">
                  <c:v>-0.94586727102676482</c:v>
                </c:pt>
                <c:pt idx="10">
                  <c:v>-1.1532298900561861</c:v>
                </c:pt>
                <c:pt idx="11">
                  <c:v>-1.1295201413516835</c:v>
                </c:pt>
                <c:pt idx="12">
                  <c:v>-1.7888048102217255</c:v>
                </c:pt>
                <c:pt idx="13">
                  <c:v>-3.857037258083551</c:v>
                </c:pt>
                <c:pt idx="14">
                  <c:v>1.5203355305451656</c:v>
                </c:pt>
                <c:pt idx="15">
                  <c:v>-1.3486021386494886</c:v>
                </c:pt>
                <c:pt idx="16">
                  <c:v>-1.1047452336892061</c:v>
                </c:pt>
                <c:pt idx="17">
                  <c:v>-2.9173066462824777</c:v>
                </c:pt>
                <c:pt idx="18">
                  <c:v>-0.95198675496688745</c:v>
                </c:pt>
                <c:pt idx="19">
                  <c:v>3.6356038445465941</c:v>
                </c:pt>
                <c:pt idx="20">
                  <c:v>1.8306412903225759</c:v>
                </c:pt>
                <c:pt idx="21">
                  <c:v>1.2512907737878858</c:v>
                </c:pt>
                <c:pt idx="22">
                  <c:v>0.24246976926085018</c:v>
                </c:pt>
                <c:pt idx="23">
                  <c:v>-1.7790206325659224</c:v>
                </c:pt>
                <c:pt idx="24">
                  <c:v>1.000951344100995</c:v>
                </c:pt>
                <c:pt idx="25">
                  <c:v>-1.0146314107667527</c:v>
                </c:pt>
                <c:pt idx="26">
                  <c:v>1.6209792610250324</c:v>
                </c:pt>
                <c:pt idx="27">
                  <c:v>1.9860836283790726</c:v>
                </c:pt>
                <c:pt idx="28">
                  <c:v>-1.0120425909851758</c:v>
                </c:pt>
                <c:pt idx="29">
                  <c:v>-0.6041304426451255</c:v>
                </c:pt>
                <c:pt idx="30">
                  <c:v>-0.32728682637749662</c:v>
                </c:pt>
                <c:pt idx="31">
                  <c:v>0.95380128441188339</c:v>
                </c:pt>
                <c:pt idx="32">
                  <c:v>-3.1983308653915623</c:v>
                </c:pt>
                <c:pt idx="33">
                  <c:v>-2.6479980799999976</c:v>
                </c:pt>
                <c:pt idx="34">
                  <c:v>0.10682290856787006</c:v>
                </c:pt>
                <c:pt idx="35">
                  <c:v>0.87014418138805849</c:v>
                </c:pt>
                <c:pt idx="36">
                  <c:v>1.3020832824707052</c:v>
                </c:pt>
                <c:pt idx="37">
                  <c:v>-3.2374715975268065</c:v>
                </c:pt>
                <c:pt idx="38">
                  <c:v>0.99626400996264008</c:v>
                </c:pt>
                <c:pt idx="39">
                  <c:v>0.5836396218660066</c:v>
                </c:pt>
                <c:pt idx="40">
                  <c:v>0.31056293515324984</c:v>
                </c:pt>
                <c:pt idx="41">
                  <c:v>-1.4909603749527105</c:v>
                </c:pt>
                <c:pt idx="42">
                  <c:v>1.6541229341650403</c:v>
                </c:pt>
                <c:pt idx="43">
                  <c:v>0.85428363884371272</c:v>
                </c:pt>
                <c:pt idx="44">
                  <c:v>1.2826737905648387</c:v>
                </c:pt>
                <c:pt idx="45">
                  <c:v>0.35045989645559777</c:v>
                </c:pt>
                <c:pt idx="46">
                  <c:v>0.68259193873941615</c:v>
                </c:pt>
                <c:pt idx="47">
                  <c:v>0.37051257390618364</c:v>
                </c:pt>
                <c:pt idx="48">
                  <c:v>1.3744895271563755</c:v>
                </c:pt>
                <c:pt idx="49">
                  <c:v>0.21694027304031857</c:v>
                </c:pt>
                <c:pt idx="50">
                  <c:v>1.5229959025898676</c:v>
                </c:pt>
                <c:pt idx="51">
                  <c:v>2.0179714414122976</c:v>
                </c:pt>
                <c:pt idx="52">
                  <c:v>3.3888203050409627</c:v>
                </c:pt>
                <c:pt idx="53">
                  <c:v>-0.6714264790370561</c:v>
                </c:pt>
                <c:pt idx="54">
                  <c:v>-1.0175897304518775</c:v>
                </c:pt>
                <c:pt idx="55">
                  <c:v>-1.4245868201056218</c:v>
                </c:pt>
                <c:pt idx="56">
                  <c:v>-1.601609029768611</c:v>
                </c:pt>
                <c:pt idx="57">
                  <c:v>-5.5795344583929003</c:v>
                </c:pt>
                <c:pt idx="58">
                  <c:v>-0.16837524701892945</c:v>
                </c:pt>
                <c:pt idx="59">
                  <c:v>-0.2409445070939428</c:v>
                </c:pt>
                <c:pt idx="60">
                  <c:v>-0.78898061262018004</c:v>
                </c:pt>
                <c:pt idx="61">
                  <c:v>2.961940970402364</c:v>
                </c:pt>
                <c:pt idx="62">
                  <c:v>1.8679028297136333</c:v>
                </c:pt>
                <c:pt idx="63">
                  <c:v>1.5473887814313347</c:v>
                </c:pt>
                <c:pt idx="64">
                  <c:v>1.2114304000000025</c:v>
                </c:pt>
                <c:pt idx="65">
                  <c:v>-0.48931043981974515</c:v>
                </c:pt>
                <c:pt idx="66">
                  <c:v>-2.6855283573245474</c:v>
                </c:pt>
                <c:pt idx="67">
                  <c:v>-2.1222051842872216</c:v>
                </c:pt>
                <c:pt idx="68">
                  <c:v>-2.2158704258445661</c:v>
                </c:pt>
                <c:pt idx="69">
                  <c:v>0.17869331430903851</c:v>
                </c:pt>
                <c:pt idx="70">
                  <c:v>0.72969027281290211</c:v>
                </c:pt>
                <c:pt idx="71">
                  <c:v>-1.5775897956679343</c:v>
                </c:pt>
                <c:pt idx="72">
                  <c:v>-3.7700436858340818</c:v>
                </c:pt>
                <c:pt idx="73">
                  <c:v>1.6826760268279557</c:v>
                </c:pt>
                <c:pt idx="74">
                  <c:v>0.45131834517342501</c:v>
                </c:pt>
                <c:pt idx="75">
                  <c:v>-0.2329684619425601</c:v>
                </c:pt>
                <c:pt idx="76">
                  <c:v>-0.99241299626212576</c:v>
                </c:pt>
                <c:pt idx="77">
                  <c:v>-0.85073925272530426</c:v>
                </c:pt>
                <c:pt idx="78">
                  <c:v>-2.3617304024140013</c:v>
                </c:pt>
                <c:pt idx="79">
                  <c:v>1.8358979482092537</c:v>
                </c:pt>
                <c:pt idx="80">
                  <c:v>-4.5881810405704577</c:v>
                </c:pt>
                <c:pt idx="81">
                  <c:v>3.6267575661183513</c:v>
                </c:pt>
                <c:pt idx="82">
                  <c:v>3.5603243785824223</c:v>
                </c:pt>
                <c:pt idx="83">
                  <c:v>0.35046327736054345</c:v>
                </c:pt>
                <c:pt idx="84">
                  <c:v>-0.93962483165723176</c:v>
                </c:pt>
                <c:pt idx="85">
                  <c:v>-2.6357779513830786</c:v>
                </c:pt>
                <c:pt idx="86">
                  <c:v>-1.1035475243683641</c:v>
                </c:pt>
                <c:pt idx="87">
                  <c:v>-0.71484196421951096</c:v>
                </c:pt>
                <c:pt idx="88">
                  <c:v>4.4165358626772591</c:v>
                </c:pt>
                <c:pt idx="89">
                  <c:v>-0.28589843064506604</c:v>
                </c:pt>
                <c:pt idx="90">
                  <c:v>0.59031874824144048</c:v>
                </c:pt>
                <c:pt idx="91">
                  <c:v>0.44432660854486389</c:v>
                </c:pt>
                <c:pt idx="92">
                  <c:v>-1.5190678878704809</c:v>
                </c:pt>
                <c:pt idx="93">
                  <c:v>4.4240995794741957</c:v>
                </c:pt>
                <c:pt idx="94">
                  <c:v>8.1142765966557943E-3</c:v>
                </c:pt>
                <c:pt idx="95">
                  <c:v>-0.19476579236223493</c:v>
                </c:pt>
                <c:pt idx="96">
                  <c:v>4.8786467440434647E-2</c:v>
                </c:pt>
                <c:pt idx="97">
                  <c:v>-4.0637190364684189E-2</c:v>
                </c:pt>
                <c:pt idx="98">
                  <c:v>1.0651252739547852</c:v>
                </c:pt>
                <c:pt idx="99">
                  <c:v>10.989539501206755</c:v>
                </c:pt>
                <c:pt idx="100">
                  <c:v>-4.3273378543462613</c:v>
                </c:pt>
                <c:pt idx="101">
                  <c:v>-1.8637757066970073</c:v>
                </c:pt>
                <c:pt idx="102">
                  <c:v>0.58673478872595308</c:v>
                </c:pt>
                <c:pt idx="103">
                  <c:v>3.1775288385442559</c:v>
                </c:pt>
                <c:pt idx="104">
                  <c:v>1.5547052929957106</c:v>
                </c:pt>
                <c:pt idx="105">
                  <c:v>-0.2636958780086428</c:v>
                </c:pt>
                <c:pt idx="106">
                  <c:v>0.40393655236080878</c:v>
                </c:pt>
                <c:pt idx="107">
                  <c:v>4.0670014612011061</c:v>
                </c:pt>
                <c:pt idx="108">
                  <c:v>-3.6761038704245284</c:v>
                </c:pt>
                <c:pt idx="109">
                  <c:v>2.6415609578243804</c:v>
                </c:pt>
                <c:pt idx="110">
                  <c:v>-0.44788341443849911</c:v>
                </c:pt>
                <c:pt idx="111">
                  <c:v>-2.135258371425838</c:v>
                </c:pt>
                <c:pt idx="112">
                  <c:v>-1.5542941934449397</c:v>
                </c:pt>
                <c:pt idx="113">
                  <c:v>-0.1778981574898516</c:v>
                </c:pt>
                <c:pt idx="114">
                  <c:v>-2.8068559699480784</c:v>
                </c:pt>
                <c:pt idx="115">
                  <c:v>-0.83276215143533605</c:v>
                </c:pt>
                <c:pt idx="116">
                  <c:v>1.2018471494607064</c:v>
                </c:pt>
                <c:pt idx="117">
                  <c:v>0.31211754528838159</c:v>
                </c:pt>
                <c:pt idx="118">
                  <c:v>-2.147676180533086</c:v>
                </c:pt>
                <c:pt idx="119">
                  <c:v>-0.17062757554284727</c:v>
                </c:pt>
                <c:pt idx="120">
                  <c:v>0.66034806688681424</c:v>
                </c:pt>
                <c:pt idx="121">
                  <c:v>1.5512924862715534</c:v>
                </c:pt>
                <c:pt idx="122">
                  <c:v>-1.7479859523458536</c:v>
                </c:pt>
                <c:pt idx="123">
                  <c:v>-0.29393934552205869</c:v>
                </c:pt>
                <c:pt idx="124">
                  <c:v>-0.55081272304111484</c:v>
                </c:pt>
                <c:pt idx="125">
                  <c:v>0.81909663806980315</c:v>
                </c:pt>
                <c:pt idx="126">
                  <c:v>-1.299910839370277</c:v>
                </c:pt>
                <c:pt idx="127">
                  <c:v>-2.0696162195600443</c:v>
                </c:pt>
                <c:pt idx="128">
                  <c:v>-2.0653161216259726</c:v>
                </c:pt>
                <c:pt idx="129">
                  <c:v>-0.98904493727555853</c:v>
                </c:pt>
                <c:pt idx="130">
                  <c:v>-1.8905327410669786</c:v>
                </c:pt>
                <c:pt idx="131">
                  <c:v>1.9522005664314879</c:v>
                </c:pt>
                <c:pt idx="132">
                  <c:v>2.1541743576264292</c:v>
                </c:pt>
                <c:pt idx="133">
                  <c:v>1.5189503699681861</c:v>
                </c:pt>
                <c:pt idx="134">
                  <c:v>-1.1142061281337048</c:v>
                </c:pt>
                <c:pt idx="135">
                  <c:v>-2.3420503822937602</c:v>
                </c:pt>
                <c:pt idx="136">
                  <c:v>-5.4887073250956169</c:v>
                </c:pt>
                <c:pt idx="137">
                  <c:v>4.665155019247087</c:v>
                </c:pt>
                <c:pt idx="138">
                  <c:v>-2.2161205478848833</c:v>
                </c:pt>
                <c:pt idx="139">
                  <c:v>6.2792941138332852</c:v>
                </c:pt>
                <c:pt idx="140">
                  <c:v>3.1826159400490708</c:v>
                </c:pt>
                <c:pt idx="141">
                  <c:v>2.2453596875834321</c:v>
                </c:pt>
                <c:pt idx="142">
                  <c:v>0.68389057750759874</c:v>
                </c:pt>
                <c:pt idx="143">
                  <c:v>-1.818866113207545</c:v>
                </c:pt>
                <c:pt idx="144">
                  <c:v>0.53808900537002369</c:v>
                </c:pt>
                <c:pt idx="145">
                  <c:v>-0.26760455201276145</c:v>
                </c:pt>
                <c:pt idx="146">
                  <c:v>-1.4719466150515872</c:v>
                </c:pt>
                <c:pt idx="147">
                  <c:v>-0.96482294297501503</c:v>
                </c:pt>
                <c:pt idx="148">
                  <c:v>-1.6027673814166945</c:v>
                </c:pt>
                <c:pt idx="149">
                  <c:v>-0.64675629549492641</c:v>
                </c:pt>
                <c:pt idx="150">
                  <c:v>5.5292072125677443</c:v>
                </c:pt>
                <c:pt idx="151">
                  <c:v>-0.99002362635029106</c:v>
                </c:pt>
                <c:pt idx="152">
                  <c:v>-1.476805811432454</c:v>
                </c:pt>
                <c:pt idx="153">
                  <c:v>0.46842063295956343</c:v>
                </c:pt>
                <c:pt idx="154">
                  <c:v>-1.4919629840647273</c:v>
                </c:pt>
                <c:pt idx="155">
                  <c:v>-2.4295913202022361</c:v>
                </c:pt>
                <c:pt idx="156">
                  <c:v>-1.4390854276513507</c:v>
                </c:pt>
                <c:pt idx="157">
                  <c:v>0.73824954287424249</c:v>
                </c:pt>
                <c:pt idx="158">
                  <c:v>1.7018178005403715</c:v>
                </c:pt>
                <c:pt idx="159">
                  <c:v>-1.7133726180944779</c:v>
                </c:pt>
                <c:pt idx="160">
                  <c:v>1.0671209071447529</c:v>
                </c:pt>
                <c:pt idx="161">
                  <c:v>0.28209882609876979</c:v>
                </c:pt>
                <c:pt idx="162">
                  <c:v>0.40186466748875105</c:v>
                </c:pt>
                <c:pt idx="163">
                  <c:v>-0.69644190956548646</c:v>
                </c:pt>
                <c:pt idx="164">
                  <c:v>-0.37081628375654735</c:v>
                </c:pt>
                <c:pt idx="165">
                  <c:v>-3.8271742925380883</c:v>
                </c:pt>
                <c:pt idx="166">
                  <c:v>1.5143867039755015</c:v>
                </c:pt>
                <c:pt idx="167">
                  <c:v>2.3454374741343491</c:v>
                </c:pt>
                <c:pt idx="168">
                  <c:v>1.1093976624621023</c:v>
                </c:pt>
                <c:pt idx="169">
                  <c:v>4.1886952591131603</c:v>
                </c:pt>
                <c:pt idx="170">
                  <c:v>0.39971957137883324</c:v>
                </c:pt>
                <c:pt idx="171">
                  <c:v>0.5436012656354241</c:v>
                </c:pt>
                <c:pt idx="172">
                  <c:v>0.58635944878560975</c:v>
                </c:pt>
                <c:pt idx="173">
                  <c:v>2.0213454095599244</c:v>
                </c:pt>
                <c:pt idx="174">
                  <c:v>-6.6787178393362512E-2</c:v>
                </c:pt>
                <c:pt idx="175">
                  <c:v>0.13366362695170431</c:v>
                </c:pt>
                <c:pt idx="176">
                  <c:v>1.4608789024842372</c:v>
                </c:pt>
                <c:pt idx="177">
                  <c:v>-1.9149212775297582</c:v>
                </c:pt>
                <c:pt idx="178">
                  <c:v>0.39493651266766472</c:v>
                </c:pt>
                <c:pt idx="179">
                  <c:v>-1.48498473147899E-2</c:v>
                </c:pt>
                <c:pt idx="180">
                  <c:v>1.1431982981491813</c:v>
                </c:pt>
                <c:pt idx="181">
                  <c:v>-0.88807163302752068</c:v>
                </c:pt>
                <c:pt idx="182">
                  <c:v>-0.54798754950259321</c:v>
                </c:pt>
                <c:pt idx="183">
                  <c:v>-0.75949009679820845</c:v>
                </c:pt>
                <c:pt idx="184">
                  <c:v>2.2133852744279015</c:v>
                </c:pt>
                <c:pt idx="185">
                  <c:v>0.7193663403585161</c:v>
                </c:pt>
                <c:pt idx="186">
                  <c:v>3.8918464349568671</c:v>
                </c:pt>
                <c:pt idx="187">
                  <c:v>-0.36478091897579368</c:v>
                </c:pt>
                <c:pt idx="188">
                  <c:v>2.2741622832079145</c:v>
                </c:pt>
                <c:pt idx="189">
                  <c:v>-3.7036988082670814</c:v>
                </c:pt>
                <c:pt idx="190">
                  <c:v>-2.8524465706909976</c:v>
                </c:pt>
                <c:pt idx="191">
                  <c:v>0.94929897506573524</c:v>
                </c:pt>
                <c:pt idx="192">
                  <c:v>1.5308353451814427</c:v>
                </c:pt>
                <c:pt idx="193">
                  <c:v>-0.85439572012421627</c:v>
                </c:pt>
                <c:pt idx="194">
                  <c:v>1.332466049692822</c:v>
                </c:pt>
                <c:pt idx="195">
                  <c:v>7.146430112893129E-2</c:v>
                </c:pt>
                <c:pt idx="196">
                  <c:v>2.6779974801514825</c:v>
                </c:pt>
                <c:pt idx="197">
                  <c:v>-1.8083182036449617</c:v>
                </c:pt>
                <c:pt idx="198">
                  <c:v>-0.2833262405442275</c:v>
                </c:pt>
                <c:pt idx="199">
                  <c:v>-2.9052438276376611</c:v>
                </c:pt>
                <c:pt idx="200">
                  <c:v>-1.9460074279726525</c:v>
                </c:pt>
                <c:pt idx="201">
                  <c:v>0.94754544095934701</c:v>
                </c:pt>
                <c:pt idx="202">
                  <c:v>1.8107908351810791</c:v>
                </c:pt>
                <c:pt idx="203">
                  <c:v>1.7495445372050795</c:v>
                </c:pt>
                <c:pt idx="204">
                  <c:v>1.690929823474832</c:v>
                </c:pt>
                <c:pt idx="205">
                  <c:v>-3.4027922799873505</c:v>
                </c:pt>
                <c:pt idx="206">
                  <c:v>1.1838994357734005</c:v>
                </c:pt>
                <c:pt idx="207">
                  <c:v>-0.54554419143855981</c:v>
                </c:pt>
                <c:pt idx="208">
                  <c:v>-2.6560843016961431</c:v>
                </c:pt>
                <c:pt idx="209">
                  <c:v>-0.77110583303408309</c:v>
                </c:pt>
                <c:pt idx="210">
                  <c:v>2.9881490372619231E-2</c:v>
                </c:pt>
                <c:pt idx="211">
                  <c:v>8.5456060433174681</c:v>
                </c:pt>
                <c:pt idx="212">
                  <c:v>0.78453129091511542</c:v>
                </c:pt>
                <c:pt idx="213">
                  <c:v>2.7927636736087424</c:v>
                </c:pt>
                <c:pt idx="214">
                  <c:v>1.6141841113721085</c:v>
                </c:pt>
                <c:pt idx="215">
                  <c:v>0.72563877546621791</c:v>
                </c:pt>
                <c:pt idx="216">
                  <c:v>-0.27907891134749369</c:v>
                </c:pt>
                <c:pt idx="217">
                  <c:v>-0.61178158151643536</c:v>
                </c:pt>
                <c:pt idx="218">
                  <c:v>-3.254531646983664</c:v>
                </c:pt>
                <c:pt idx="219">
                  <c:v>1.2115895295260959</c:v>
                </c:pt>
                <c:pt idx="220">
                  <c:v>-0.38788522796864516</c:v>
                </c:pt>
                <c:pt idx="221">
                  <c:v>-0.35582732460557642</c:v>
                </c:pt>
                <c:pt idx="222">
                  <c:v>1.3205832525185341</c:v>
                </c:pt>
                <c:pt idx="223">
                  <c:v>-3.3714636508643125</c:v>
                </c:pt>
                <c:pt idx="224">
                  <c:v>-3.8744703688578075</c:v>
                </c:pt>
                <c:pt idx="225">
                  <c:v>-1.8327674055177383</c:v>
                </c:pt>
                <c:pt idx="226">
                  <c:v>0.14585764804635873</c:v>
                </c:pt>
                <c:pt idx="227">
                  <c:v>1.3399377106881831</c:v>
                </c:pt>
                <c:pt idx="228">
                  <c:v>2.2779586480820759</c:v>
                </c:pt>
                <c:pt idx="229">
                  <c:v>-2.6136493181654195</c:v>
                </c:pt>
                <c:pt idx="230">
                  <c:v>2.4673596848832275</c:v>
                </c:pt>
                <c:pt idx="231">
                  <c:v>-2.1125676959778621E-2</c:v>
                </c:pt>
                <c:pt idx="232">
                  <c:v>-1.5915476056338009</c:v>
                </c:pt>
                <c:pt idx="233">
                  <c:v>-1.25232572630899</c:v>
                </c:pt>
                <c:pt idx="234">
                  <c:v>0.15942836160135751</c:v>
                </c:pt>
                <c:pt idx="235">
                  <c:v>2.4093805497613339</c:v>
                </c:pt>
                <c:pt idx="236">
                  <c:v>-1.7804204869788873</c:v>
                </c:pt>
                <c:pt idx="237">
                  <c:v>0.12948123019357297</c:v>
                </c:pt>
                <c:pt idx="238">
                  <c:v>2.4066091954022988</c:v>
                </c:pt>
                <c:pt idx="239">
                  <c:v>1.2136126271483731</c:v>
                </c:pt>
                <c:pt idx="240">
                  <c:v>6.91017110362613</c:v>
                </c:pt>
                <c:pt idx="241">
                  <c:v>-3.5202624311183186</c:v>
                </c:pt>
                <c:pt idx="242">
                  <c:v>0.5510060653462574</c:v>
                </c:pt>
                <c:pt idx="243">
                  <c:v>-0.17374872749935011</c:v>
                </c:pt>
                <c:pt idx="244">
                  <c:v>1.6668833310949176</c:v>
                </c:pt>
                <c:pt idx="245">
                  <c:v>4.0429331626132843</c:v>
                </c:pt>
                <c:pt idx="246">
                  <c:v>-0.56325701760532332</c:v>
                </c:pt>
                <c:pt idx="247">
                  <c:v>1.578414508505539</c:v>
                </c:pt>
                <c:pt idx="248" formatCode="0.00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D-4773-8C43-71C8119F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02783"/>
        <c:axId val="873601119"/>
      </c:lineChart>
      <c:dateAx>
        <c:axId val="873602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01119"/>
        <c:crosses val="autoZero"/>
        <c:auto val="1"/>
        <c:lblOffset val="100"/>
        <c:baseTimeUnit val="days"/>
      </c:dateAx>
      <c:valAx>
        <c:axId val="8736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PERSISTENT_FUTURES_NEXT!$AN$1</c:f>
              <c:strCache>
                <c:ptCount val="1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PERSISTENT_FUTURES_NEXT!$AG$2:$AG$15</c:f>
              <c:numCache>
                <c:formatCode>dd/mmm/yyyy</c:formatCode>
                <c:ptCount val="14"/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</c:numCache>
            </c:numRef>
          </c:cat>
          <c:val>
            <c:numRef>
              <c:f>PERSISTENT_FUTURES_NEXT!$AN$2:$AN$15</c:f>
              <c:numCache>
                <c:formatCode>General</c:formatCode>
                <c:ptCount val="14"/>
                <c:pt idx="2">
                  <c:v>3.2491938152512363</c:v>
                </c:pt>
                <c:pt idx="3">
                  <c:v>15.599942141041559</c:v>
                </c:pt>
                <c:pt idx="4">
                  <c:v>-7.4559885248080526</c:v>
                </c:pt>
                <c:pt idx="5">
                  <c:v>-15.802484152998476</c:v>
                </c:pt>
                <c:pt idx="6">
                  <c:v>21.589609949759026</c:v>
                </c:pt>
                <c:pt idx="7">
                  <c:v>-12.290539118781597</c:v>
                </c:pt>
                <c:pt idx="8">
                  <c:v>-10.510734285988075</c:v>
                </c:pt>
                <c:pt idx="9">
                  <c:v>-11.201603339041096</c:v>
                </c:pt>
                <c:pt idx="10">
                  <c:v>10.704799192977701</c:v>
                </c:pt>
                <c:pt idx="11">
                  <c:v>-6.4612069436137221</c:v>
                </c:pt>
                <c:pt idx="12">
                  <c:v>-7.1993999709521876</c:v>
                </c:pt>
                <c:pt idx="13">
                  <c:v>18.525774703223494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00B-A21E-FC87DEB5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77696"/>
        <c:axId val="1520469376"/>
      </c:lineChart>
      <c:dateAx>
        <c:axId val="1520477696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69376"/>
        <c:crosses val="autoZero"/>
        <c:auto val="1"/>
        <c:lblOffset val="100"/>
        <c:baseTimeUnit val="months"/>
      </c:dateAx>
      <c:valAx>
        <c:axId val="1520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CONCOR_FUTURES_NEXT!$AI$1:$AI$3</c:f>
              <c:strCache>
                <c:ptCount val="3"/>
                <c:pt idx="0">
                  <c:v>Unadjusted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CONCOR_FUTURES_NEXT!$AG$4:$AG$252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CONCOR_FUTURES_NEXT!$AI$4:$AI$252</c:f>
              <c:numCache>
                <c:formatCode>0.0000</c:formatCode>
                <c:ptCount val="249"/>
                <c:pt idx="0">
                  <c:v>-5.1772943980929673</c:v>
                </c:pt>
                <c:pt idx="1">
                  <c:v>-1.9247387854505458</c:v>
                </c:pt>
                <c:pt idx="2">
                  <c:v>5.6392181992950867</c:v>
                </c:pt>
                <c:pt idx="3">
                  <c:v>-9.0007438631291716</c:v>
                </c:pt>
                <c:pt idx="4">
                  <c:v>13.612695264071395</c:v>
                </c:pt>
                <c:pt idx="5">
                  <c:v>-5.819874872690237</c:v>
                </c:pt>
                <c:pt idx="6">
                  <c:v>1.4985323652093383</c:v>
                </c:pt>
                <c:pt idx="7">
                  <c:v>-7.6636225266362281</c:v>
                </c:pt>
                <c:pt idx="8">
                  <c:v>17.522459408225512</c:v>
                </c:pt>
                <c:pt idx="9">
                  <c:v>-2.1179605862963773</c:v>
                </c:pt>
                <c:pt idx="10">
                  <c:v>-8.5978362112205026E-2</c:v>
                </c:pt>
                <c:pt idx="11">
                  <c:v>14.765148798852643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4E2C-816E-95D108A0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74415"/>
        <c:axId val="841269839"/>
      </c:lineChart>
      <c:dateAx>
        <c:axId val="841274415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9839"/>
        <c:crosses val="autoZero"/>
        <c:auto val="1"/>
        <c:lblOffset val="100"/>
        <c:baseTimeUnit val="months"/>
      </c:dateAx>
      <c:valAx>
        <c:axId val="841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CONCOR_FUTURES_NEXT!$AN$1:$AN$3</c:f>
              <c:strCache>
                <c:ptCount val="3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CONCOR_FUTURES_NEXT!$AG$4:$AG$252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CONCOR_FUTURES_NEXT!$AN$4:$AN$252</c:f>
              <c:numCache>
                <c:formatCode>General</c:formatCode>
                <c:ptCount val="249"/>
                <c:pt idx="0">
                  <c:v>-5.2127943980929672</c:v>
                </c:pt>
                <c:pt idx="1">
                  <c:v>-1.9611387854505458</c:v>
                </c:pt>
                <c:pt idx="2">
                  <c:v>5.6016181992950864</c:v>
                </c:pt>
                <c:pt idx="3">
                  <c:v>-9.0380438631291717</c:v>
                </c:pt>
                <c:pt idx="4">
                  <c:v>13.574395264071395</c:v>
                </c:pt>
                <c:pt idx="5">
                  <c:v>-5.8601748726902372</c:v>
                </c:pt>
                <c:pt idx="6">
                  <c:v>1.4494323652093384</c:v>
                </c:pt>
                <c:pt idx="7">
                  <c:v>-7.7150225266362282</c:v>
                </c:pt>
                <c:pt idx="8">
                  <c:v>17.466459408225511</c:v>
                </c:pt>
                <c:pt idx="9">
                  <c:v>-2.1738605862963771</c:v>
                </c:pt>
                <c:pt idx="10">
                  <c:v>-0.14687836211220501</c:v>
                </c:pt>
                <c:pt idx="11">
                  <c:v>14.700748798852644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0-4250-B4FE-00C0DDAF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92559"/>
        <c:axId val="836793391"/>
      </c:lineChart>
      <c:dateAx>
        <c:axId val="836792559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3391"/>
        <c:crosses val="autoZero"/>
        <c:auto val="1"/>
        <c:lblOffset val="100"/>
        <c:baseTimeUnit val="months"/>
      </c:dateAx>
      <c:valAx>
        <c:axId val="836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CONCOR_FUTURES_NEXT!$Y$1:$Y$3</c:f>
              <c:strCache>
                <c:ptCount val="3"/>
                <c:pt idx="0">
                  <c:v>Unadjusted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CONCOR_FUTURES_NEXT!$W$4:$W$252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CONCOR_FUTURES_NEXT!$Y$4:$Y$252</c:f>
              <c:numCache>
                <c:formatCode>0.0000</c:formatCode>
                <c:ptCount val="249"/>
                <c:pt idx="0">
                  <c:v>3.195768772348023</c:v>
                </c:pt>
                <c:pt idx="1">
                  <c:v>-1.010611419909045</c:v>
                </c:pt>
                <c:pt idx="2">
                  <c:v>-7.9997083059870233</c:v>
                </c:pt>
                <c:pt idx="3">
                  <c:v>-4.2485732403297334</c:v>
                </c:pt>
                <c:pt idx="4">
                  <c:v>5.1407284768211845</c:v>
                </c:pt>
                <c:pt idx="5">
                  <c:v>2.456499488229277</c:v>
                </c:pt>
                <c:pt idx="6">
                  <c:v>-5.9325290094520904</c:v>
                </c:pt>
                <c:pt idx="7">
                  <c:v>-0.15521607711787139</c:v>
                </c:pt>
                <c:pt idx="8">
                  <c:v>2.1436753395516317</c:v>
                </c:pt>
                <c:pt idx="9">
                  <c:v>3.4866640896791581</c:v>
                </c:pt>
                <c:pt idx="10">
                  <c:v>6.6254348666408998</c:v>
                </c:pt>
                <c:pt idx="11">
                  <c:v>-9.6940255220417662</c:v>
                </c:pt>
                <c:pt idx="12">
                  <c:v>4.375752709755119</c:v>
                </c:pt>
                <c:pt idx="13">
                  <c:v>-2.4384615384615422</c:v>
                </c:pt>
                <c:pt idx="14">
                  <c:v>-6.5047701647875114</c:v>
                </c:pt>
                <c:pt idx="15">
                  <c:v>-0.38792376454713351</c:v>
                </c:pt>
                <c:pt idx="16">
                  <c:v>1.8540467321367986</c:v>
                </c:pt>
                <c:pt idx="17">
                  <c:v>-4.2889202892527569</c:v>
                </c:pt>
                <c:pt idx="18">
                  <c:v>4.8111159357360043</c:v>
                </c:pt>
                <c:pt idx="19">
                  <c:v>2.2619935371613185</c:v>
                </c:pt>
                <c:pt idx="20">
                  <c:v>7.6810889645114209</c:v>
                </c:pt>
                <c:pt idx="21">
                  <c:v>3.3559066967644777</c:v>
                </c:pt>
                <c:pt idx="22">
                  <c:v>2.5407687827606358</c:v>
                </c:pt>
                <c:pt idx="23">
                  <c:v>-3.7912673056443089</c:v>
                </c:pt>
                <c:pt idx="24">
                  <c:v>-4.4424765699948212</c:v>
                </c:pt>
                <c:pt idx="25">
                  <c:v>-2.3167812186283256E-2</c:v>
                </c:pt>
                <c:pt idx="26">
                  <c:v>-2.8580256449868684</c:v>
                </c:pt>
                <c:pt idx="27">
                  <c:v>-1.2325063613231553</c:v>
                </c:pt>
                <c:pt idx="28">
                  <c:v>-3.0271314708960562</c:v>
                </c:pt>
                <c:pt idx="29">
                  <c:v>10.344541303445405</c:v>
                </c:pt>
                <c:pt idx="30">
                  <c:v>-3.5813708524565433</c:v>
                </c:pt>
                <c:pt idx="31">
                  <c:v>0.25751072961373034</c:v>
                </c:pt>
                <c:pt idx="32">
                  <c:v>-3.9617061021170503</c:v>
                </c:pt>
                <c:pt idx="33">
                  <c:v>1.7667558148958546</c:v>
                </c:pt>
                <c:pt idx="34">
                  <c:v>-1.7042287170502581</c:v>
                </c:pt>
                <c:pt idx="35">
                  <c:v>7.4293121607388839</c:v>
                </c:pt>
                <c:pt idx="36">
                  <c:v>1.2518853695324215</c:v>
                </c:pt>
                <c:pt idx="37">
                  <c:v>-2.9792939073429437E-2</c:v>
                </c:pt>
                <c:pt idx="38">
                  <c:v>6.2360303978542726</c:v>
                </c:pt>
                <c:pt idx="39">
                  <c:v>-2.5317343432218342</c:v>
                </c:pt>
                <c:pt idx="40">
                  <c:v>3.7199597064325838</c:v>
                </c:pt>
                <c:pt idx="41">
                  <c:v>-6.6874783211932076</c:v>
                </c:pt>
                <c:pt idx="42">
                  <c:v>3.3529105642703247</c:v>
                </c:pt>
                <c:pt idx="43">
                  <c:v>-3.172205438066475</c:v>
                </c:pt>
                <c:pt idx="44">
                  <c:v>14.308000891464239</c:v>
                </c:pt>
                <c:pt idx="45">
                  <c:v>-2.5086111652693921</c:v>
                </c:pt>
                <c:pt idx="46">
                  <c:v>-6.2462502499833228</c:v>
                </c:pt>
                <c:pt idx="47">
                  <c:v>-0.84613196814562652</c:v>
                </c:pt>
                <c:pt idx="48">
                  <c:v>-0.46611688777339555</c:v>
                </c:pt>
                <c:pt idx="49">
                  <c:v>2.8242074927953924</c:v>
                </c:pt>
                <c:pt idx="50">
                  <c:v>4.4843049327354256</c:v>
                </c:pt>
                <c:pt idx="51">
                  <c:v>7.4369635193132959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B-4B3E-B382-60BC8B77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90031"/>
        <c:axId val="828295439"/>
      </c:lineChart>
      <c:dateAx>
        <c:axId val="828290031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5439"/>
        <c:crosses val="autoZero"/>
        <c:auto val="1"/>
        <c:lblOffset val="100"/>
        <c:baseTimeUnit val="days"/>
      </c:dateAx>
      <c:valAx>
        <c:axId val="8282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CONCOR_FUTURES_NEXT!$AD$1:$AD$3</c:f>
              <c:strCache>
                <c:ptCount val="3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CONCOR_FUTURES_NEXT!$W$4:$W$252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CONCOR_FUTURES_NEXT!$AD$4:$AD$252</c:f>
              <c:numCache>
                <c:formatCode>0.0000</c:formatCode>
                <c:ptCount val="249"/>
                <c:pt idx="0">
                  <c:v>3.1604687723480231</c:v>
                </c:pt>
                <c:pt idx="1">
                  <c:v>-1.0460114199090451</c:v>
                </c:pt>
                <c:pt idx="2">
                  <c:v>-8.0351083059870234</c:v>
                </c:pt>
                <c:pt idx="3">
                  <c:v>-4.2840732403297332</c:v>
                </c:pt>
                <c:pt idx="4">
                  <c:v>5.1057284768211844</c:v>
                </c:pt>
                <c:pt idx="5">
                  <c:v>2.4208994882292769</c:v>
                </c:pt>
                <c:pt idx="6">
                  <c:v>-5.9688290094520902</c:v>
                </c:pt>
                <c:pt idx="7">
                  <c:v>-0.19161607711787138</c:v>
                </c:pt>
                <c:pt idx="8">
                  <c:v>2.1076753395516317</c:v>
                </c:pt>
                <c:pt idx="9">
                  <c:v>3.4507640896791583</c:v>
                </c:pt>
                <c:pt idx="10">
                  <c:v>6.5881348666408996</c:v>
                </c:pt>
                <c:pt idx="11">
                  <c:v>-9.7316255220417656</c:v>
                </c:pt>
                <c:pt idx="12">
                  <c:v>4.3371527097551192</c:v>
                </c:pt>
                <c:pt idx="13">
                  <c:v>-2.4759615384615423</c:v>
                </c:pt>
                <c:pt idx="14">
                  <c:v>-6.5419701647875117</c:v>
                </c:pt>
                <c:pt idx="15">
                  <c:v>-0.4253237645471335</c:v>
                </c:pt>
                <c:pt idx="16">
                  <c:v>1.8160467321367986</c:v>
                </c:pt>
                <c:pt idx="17">
                  <c:v>-4.3272202892527574</c:v>
                </c:pt>
                <c:pt idx="18">
                  <c:v>4.7734159357360042</c:v>
                </c:pt>
                <c:pt idx="19">
                  <c:v>2.2240935371613184</c:v>
                </c:pt>
                <c:pt idx="20">
                  <c:v>7.6427889645114213</c:v>
                </c:pt>
                <c:pt idx="21">
                  <c:v>3.3161066967644777</c:v>
                </c:pt>
                <c:pt idx="22">
                  <c:v>2.500868782760636</c:v>
                </c:pt>
                <c:pt idx="23">
                  <c:v>-3.831067305644309</c:v>
                </c:pt>
                <c:pt idx="24">
                  <c:v>-4.482576569994821</c:v>
                </c:pt>
                <c:pt idx="25">
                  <c:v>-6.9467812186283256E-2</c:v>
                </c:pt>
                <c:pt idx="26">
                  <c:v>-2.9070256449868683</c:v>
                </c:pt>
                <c:pt idx="27">
                  <c:v>-1.2817063613231552</c:v>
                </c:pt>
                <c:pt idx="28">
                  <c:v>-3.0759314708960561</c:v>
                </c:pt>
                <c:pt idx="29">
                  <c:v>10.294741303445406</c:v>
                </c:pt>
                <c:pt idx="30">
                  <c:v>-3.6313708524565431</c:v>
                </c:pt>
                <c:pt idx="31">
                  <c:v>0.20631072961373034</c:v>
                </c:pt>
                <c:pt idx="32">
                  <c:v>-4.0128061021170502</c:v>
                </c:pt>
                <c:pt idx="33">
                  <c:v>1.7154558148958547</c:v>
                </c:pt>
                <c:pt idx="34">
                  <c:v>-1.7559287170502582</c:v>
                </c:pt>
                <c:pt idx="35">
                  <c:v>7.3770121607388841</c:v>
                </c:pt>
                <c:pt idx="36">
                  <c:v>1.1973853695324215</c:v>
                </c:pt>
                <c:pt idx="37">
                  <c:v>-8.5792939073429428E-2</c:v>
                </c:pt>
                <c:pt idx="38">
                  <c:v>6.180230397854273</c:v>
                </c:pt>
                <c:pt idx="39">
                  <c:v>-2.5872343432218341</c:v>
                </c:pt>
                <c:pt idx="40">
                  <c:v>3.6644597064325839</c:v>
                </c:pt>
                <c:pt idx="41">
                  <c:v>-6.7433783211932079</c:v>
                </c:pt>
                <c:pt idx="42">
                  <c:v>3.296610564270325</c:v>
                </c:pt>
                <c:pt idx="43">
                  <c:v>-3.228605438066475</c:v>
                </c:pt>
                <c:pt idx="44">
                  <c:v>14.250300891464239</c:v>
                </c:pt>
                <c:pt idx="45">
                  <c:v>-2.5676111652693923</c:v>
                </c:pt>
                <c:pt idx="46">
                  <c:v>-6.307150249983323</c:v>
                </c:pt>
                <c:pt idx="47">
                  <c:v>-0.90733196814562656</c:v>
                </c:pt>
                <c:pt idx="48">
                  <c:v>-0.52941688777339557</c:v>
                </c:pt>
                <c:pt idx="49">
                  <c:v>2.7604074927953923</c:v>
                </c:pt>
                <c:pt idx="50">
                  <c:v>4.4198049327354259</c:v>
                </c:pt>
                <c:pt idx="51">
                  <c:v>7.3721635193132959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1-451D-99FE-9CD565D5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458591"/>
        <c:axId val="821444863"/>
      </c:lineChart>
      <c:dateAx>
        <c:axId val="821458591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44863"/>
        <c:crosses val="autoZero"/>
        <c:auto val="1"/>
        <c:lblOffset val="100"/>
        <c:baseTimeUnit val="days"/>
      </c:dateAx>
      <c:valAx>
        <c:axId val="8214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CONCOR_FUTURES_NEXT!$O$1:$O$2</c:f>
              <c:strCache>
                <c:ptCount val="2"/>
                <c:pt idx="0">
                  <c:v>Unadjusted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CONCOR_FUTURES_NEXT!$A$3:$A$252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CONCOR_FUTURES_NEXT!$O$3:$O$252</c:f>
              <c:numCache>
                <c:formatCode>0.0000</c:formatCode>
                <c:ptCount val="250"/>
                <c:pt idx="0">
                  <c:v>1.7817878535142921</c:v>
                </c:pt>
                <c:pt idx="1">
                  <c:v>0.42461263408818667</c:v>
                </c:pt>
                <c:pt idx="2">
                  <c:v>1.4538980787775491</c:v>
                </c:pt>
                <c:pt idx="3">
                  <c:v>0.22665789281274468</c:v>
                </c:pt>
                <c:pt idx="4">
                  <c:v>1.0577764808870733</c:v>
                </c:pt>
                <c:pt idx="5">
                  <c:v>2.0428787988161377</c:v>
                </c:pt>
                <c:pt idx="6">
                  <c:v>9.196378041880178E-2</c:v>
                </c:pt>
                <c:pt idx="7">
                  <c:v>-2.3323203053219306</c:v>
                </c:pt>
                <c:pt idx="8">
                  <c:v>0.26774730443590838</c:v>
                </c:pt>
                <c:pt idx="9">
                  <c:v>-1.0320438799076179</c:v>
                </c:pt>
                <c:pt idx="10">
                  <c:v>-1.1594837015970147</c:v>
                </c:pt>
                <c:pt idx="11">
                  <c:v>-1.4386896857016378</c:v>
                </c:pt>
                <c:pt idx="12">
                  <c:v>-1.8564263792200151</c:v>
                </c:pt>
                <c:pt idx="13">
                  <c:v>-3.7754557242010529</c:v>
                </c:pt>
                <c:pt idx="14">
                  <c:v>1.3950538998097763</c:v>
                </c:pt>
                <c:pt idx="15">
                  <c:v>-1.1960600375234485</c:v>
                </c:pt>
                <c:pt idx="16">
                  <c:v>-0.96526623941767897</c:v>
                </c:pt>
                <c:pt idx="17">
                  <c:v>-3.1157625629144361</c:v>
                </c:pt>
                <c:pt idx="18">
                  <c:v>-0.38756493774223183</c:v>
                </c:pt>
                <c:pt idx="19">
                  <c:v>3.3029801324503385</c:v>
                </c:pt>
                <c:pt idx="20">
                  <c:v>2.0033656542992224</c:v>
                </c:pt>
                <c:pt idx="21">
                  <c:v>1.5397910283604295</c:v>
                </c:pt>
                <c:pt idx="22">
                  <c:v>0.2088974854932337</c:v>
                </c:pt>
                <c:pt idx="23">
                  <c:v>-1.9379246448425058</c:v>
                </c:pt>
                <c:pt idx="24">
                  <c:v>0.96842768285963177</c:v>
                </c:pt>
                <c:pt idx="25">
                  <c:v>-0.82657517155334803</c:v>
                </c:pt>
                <c:pt idx="26">
                  <c:v>1.4703569743670424</c:v>
                </c:pt>
                <c:pt idx="27">
                  <c:v>1.8674932196822867</c:v>
                </c:pt>
                <c:pt idx="28">
                  <c:v>-1.0117145899893469</c:v>
                </c:pt>
                <c:pt idx="29">
                  <c:v>-0.59940059940059598</c:v>
                </c:pt>
                <c:pt idx="30">
                  <c:v>-0.33243138770776609</c:v>
                </c:pt>
                <c:pt idx="31">
                  <c:v>0.90753955941669606</c:v>
                </c:pt>
                <c:pt idx="32">
                  <c:v>-3.4591436697670841</c:v>
                </c:pt>
                <c:pt idx="33">
                  <c:v>-2.5320487299944405</c:v>
                </c:pt>
                <c:pt idx="34">
                  <c:v>4.0846336083653297E-2</c:v>
                </c:pt>
                <c:pt idx="35">
                  <c:v>1.1268985791278934</c:v>
                </c:pt>
                <c:pt idx="36">
                  <c:v>1.0578165374676929</c:v>
                </c:pt>
                <c:pt idx="37">
                  <c:v>-3.1562125449460647</c:v>
                </c:pt>
                <c:pt idx="38">
                  <c:v>0.84158415841584533</c:v>
                </c:pt>
                <c:pt idx="39">
                  <c:v>0.69546719031255111</c:v>
                </c:pt>
                <c:pt idx="40">
                  <c:v>0.22751279759486101</c:v>
                </c:pt>
                <c:pt idx="41">
                  <c:v>-1.4916903121199911</c:v>
                </c:pt>
                <c:pt idx="42">
                  <c:v>1.9010781005678659</c:v>
                </c:pt>
                <c:pt idx="43">
                  <c:v>0.82377644968503028</c:v>
                </c:pt>
                <c:pt idx="44">
                  <c:v>1.2095482217237992</c:v>
                </c:pt>
                <c:pt idx="45">
                  <c:v>0.19786307874950534</c:v>
                </c:pt>
                <c:pt idx="46">
                  <c:v>0.67930489731436883</c:v>
                </c:pt>
                <c:pt idx="47">
                  <c:v>0.11768397928761966</c:v>
                </c:pt>
                <c:pt idx="48">
                  <c:v>1.3635295039573774</c:v>
                </c:pt>
                <c:pt idx="49">
                  <c:v>0.33243138770776609</c:v>
                </c:pt>
                <c:pt idx="50">
                  <c:v>1.741408537525053</c:v>
                </c:pt>
                <c:pt idx="51">
                  <c:v>1.6964556195092291</c:v>
                </c:pt>
                <c:pt idx="52">
                  <c:v>3.3214179326779965</c:v>
                </c:pt>
                <c:pt idx="53">
                  <c:v>-0.59103358800634609</c:v>
                </c:pt>
                <c:pt idx="54">
                  <c:v>-1.0803364269141598</c:v>
                </c:pt>
                <c:pt idx="55">
                  <c:v>-1.2314007183170823</c:v>
                </c:pt>
                <c:pt idx="56">
                  <c:v>-1.7439703153988868</c:v>
                </c:pt>
                <c:pt idx="57">
                  <c:v>-5.5740181268882143</c:v>
                </c:pt>
                <c:pt idx="58">
                  <c:v>-0.37593984962406379</c:v>
                </c:pt>
                <c:pt idx="59">
                  <c:v>-0.11240465676435897</c:v>
                </c:pt>
                <c:pt idx="60">
                  <c:v>-0.94043887147333971</c:v>
                </c:pt>
                <c:pt idx="61">
                  <c:v>3.3024991885751231</c:v>
                </c:pt>
                <c:pt idx="62">
                  <c:v>2.1129526352996697</c:v>
                </c:pt>
                <c:pt idx="63">
                  <c:v>1.4461538461538426</c:v>
                </c:pt>
                <c:pt idx="64">
                  <c:v>1.3952077646345231</c:v>
                </c:pt>
                <c:pt idx="65">
                  <c:v>-0.89739754711337116</c:v>
                </c:pt>
                <c:pt idx="66">
                  <c:v>-2.1430727437368011</c:v>
                </c:pt>
                <c:pt idx="67">
                  <c:v>-2.1977174583590378</c:v>
                </c:pt>
                <c:pt idx="68">
                  <c:v>-2.2076795710793977</c:v>
                </c:pt>
                <c:pt idx="69">
                  <c:v>0.24187696525034266</c:v>
                </c:pt>
                <c:pt idx="70">
                  <c:v>0.48258666452183707</c:v>
                </c:pt>
                <c:pt idx="71">
                  <c:v>-1.8090130473064845</c:v>
                </c:pt>
                <c:pt idx="72">
                  <c:v>-3.3341485285726002</c:v>
                </c:pt>
                <c:pt idx="73">
                  <c:v>1.2902681733850527</c:v>
                </c:pt>
                <c:pt idx="74">
                  <c:v>0.47456498209974574</c:v>
                </c:pt>
                <c:pt idx="75">
                  <c:v>-0.43917799138216396</c:v>
                </c:pt>
                <c:pt idx="76">
                  <c:v>-0.73241781106949266</c:v>
                </c:pt>
                <c:pt idx="77">
                  <c:v>-0.9641988764987004</c:v>
                </c:pt>
                <c:pt idx="78">
                  <c:v>-2.1926854046732212</c:v>
                </c:pt>
                <c:pt idx="79">
                  <c:v>1.6878732796676188</c:v>
                </c:pt>
                <c:pt idx="80">
                  <c:v>-4.7412325502213184</c:v>
                </c:pt>
                <c:pt idx="81">
                  <c:v>4.1015101420784648</c:v>
                </c:pt>
                <c:pt idx="82">
                  <c:v>3.270386266094413</c:v>
                </c:pt>
                <c:pt idx="83">
                  <c:v>0.56520654974650342</c:v>
                </c:pt>
                <c:pt idx="84">
                  <c:v>-1.0414083808579333</c:v>
                </c:pt>
                <c:pt idx="85">
                  <c:v>-2.4555249310949523</c:v>
                </c:pt>
                <c:pt idx="86">
                  <c:v>-1.4042298141964287</c:v>
                </c:pt>
                <c:pt idx="87">
                  <c:v>-0.54711246200607511</c:v>
                </c:pt>
                <c:pt idx="88">
                  <c:v>4.3922458959133737</c:v>
                </c:pt>
                <c:pt idx="89">
                  <c:v>8.364700961933003E-3</c:v>
                </c:pt>
                <c:pt idx="90">
                  <c:v>0.82803613248578889</c:v>
                </c:pt>
                <c:pt idx="91">
                  <c:v>0.1161343840730063</c:v>
                </c:pt>
                <c:pt idx="92">
                  <c:v>-1.5659955257270768</c:v>
                </c:pt>
                <c:pt idx="93">
                  <c:v>4.1498316498316461</c:v>
                </c:pt>
                <c:pt idx="94">
                  <c:v>7.273902852987077E-2</c:v>
                </c:pt>
                <c:pt idx="95">
                  <c:v>-0.32304958811177514</c:v>
                </c:pt>
                <c:pt idx="96">
                  <c:v>0.45373521309349446</c:v>
                </c:pt>
                <c:pt idx="97">
                  <c:v>-0.39522503629616579</c:v>
                </c:pt>
                <c:pt idx="98">
                  <c:v>1.3523362215563866</c:v>
                </c:pt>
                <c:pt idx="99">
                  <c:v>10.770214125918839</c:v>
                </c:pt>
                <c:pt idx="100">
                  <c:v>-4.1402192729371095</c:v>
                </c:pt>
                <c:pt idx="101">
                  <c:v>-1.9488337095560639</c:v>
                </c:pt>
                <c:pt idx="102">
                  <c:v>0.37602639858798953</c:v>
                </c:pt>
                <c:pt idx="103">
                  <c:v>3.2951070336391366</c:v>
                </c:pt>
                <c:pt idx="104">
                  <c:v>1.7393235141736365</c:v>
                </c:pt>
                <c:pt idx="105">
                  <c:v>-7.2748435908627965E-2</c:v>
                </c:pt>
                <c:pt idx="106">
                  <c:v>0.43680838672102507</c:v>
                </c:pt>
                <c:pt idx="107">
                  <c:v>3.9794143229921786</c:v>
                </c:pt>
                <c:pt idx="108">
                  <c:v>-3.6598117811084001</c:v>
                </c:pt>
                <c:pt idx="109">
                  <c:v>2.6989869753979705</c:v>
                </c:pt>
                <c:pt idx="110">
                  <c:v>-0.76093849080532339</c:v>
                </c:pt>
                <c:pt idx="111">
                  <c:v>-2.0447284345047891</c:v>
                </c:pt>
                <c:pt idx="112">
                  <c:v>-1.529317967674142</c:v>
                </c:pt>
                <c:pt idx="113">
                  <c:v>-0.2576181363167967</c:v>
                </c:pt>
                <c:pt idx="114">
                  <c:v>-2.6935281529038448</c:v>
                </c:pt>
                <c:pt idx="115">
                  <c:v>-1.0313969361443887</c:v>
                </c:pt>
                <c:pt idx="116">
                  <c:v>1.1034482758620758</c:v>
                </c:pt>
                <c:pt idx="117">
                  <c:v>0.12884644535393497</c:v>
                </c:pt>
                <c:pt idx="118">
                  <c:v>-1.9831958216637513</c:v>
                </c:pt>
                <c:pt idx="119">
                  <c:v>-6.1780832496731934E-2</c:v>
                </c:pt>
                <c:pt idx="120">
                  <c:v>0.62591762614945812</c:v>
                </c:pt>
                <c:pt idx="121">
                  <c:v>1.2978037167869654</c:v>
                </c:pt>
                <c:pt idx="122">
                  <c:v>-0.83390190281252374</c:v>
                </c:pt>
                <c:pt idx="123">
                  <c:v>-1.0320311902759729</c:v>
                </c:pt>
                <c:pt idx="124">
                  <c:v>-0.14676347906688272</c:v>
                </c:pt>
                <c:pt idx="125">
                  <c:v>0.92055387947705292</c:v>
                </c:pt>
                <c:pt idx="126">
                  <c:v>-1.7859880423118164</c:v>
                </c:pt>
                <c:pt idx="127">
                  <c:v>-1.8496839147740611</c:v>
                </c:pt>
                <c:pt idx="128">
                  <c:v>-2.0594783715012617</c:v>
                </c:pt>
                <c:pt idx="129">
                  <c:v>-1.0798083949013522</c:v>
                </c:pt>
                <c:pt idx="130">
                  <c:v>-1.7810242941562742</c:v>
                </c:pt>
                <c:pt idx="131">
                  <c:v>1.6629063257290768</c:v>
                </c:pt>
                <c:pt idx="132">
                  <c:v>2.0960052605622228</c:v>
                </c:pt>
                <c:pt idx="133">
                  <c:v>1.8758554061669901</c:v>
                </c:pt>
                <c:pt idx="134">
                  <c:v>-1.3355460723881847</c:v>
                </c:pt>
                <c:pt idx="135">
                  <c:v>-2.3708450140168127</c:v>
                </c:pt>
                <c:pt idx="136">
                  <c:v>-5.6772499794897069</c:v>
                </c:pt>
                <c:pt idx="137">
                  <c:v>4.7664608158650044</c:v>
                </c:pt>
                <c:pt idx="138">
                  <c:v>-2.3744292237442846</c:v>
                </c:pt>
                <c:pt idx="139">
                  <c:v>6.3780933752870137</c:v>
                </c:pt>
                <c:pt idx="140">
                  <c:v>2.7740027180429943</c:v>
                </c:pt>
                <c:pt idx="141">
                  <c:v>2.2713130056005015</c:v>
                </c:pt>
                <c:pt idx="142">
                  <c:v>1.0876178886522632</c:v>
                </c:pt>
                <c:pt idx="143">
                  <c:v>-2.0540215183206647</c:v>
                </c:pt>
                <c:pt idx="144">
                  <c:v>0.93716392687049055</c:v>
                </c:pt>
                <c:pt idx="145">
                  <c:v>-0.13698630136985956</c:v>
                </c:pt>
                <c:pt idx="146">
                  <c:v>-1.4403292181070029</c:v>
                </c:pt>
                <c:pt idx="147">
                  <c:v>-0.91239464934662917</c:v>
                </c:pt>
                <c:pt idx="148">
                  <c:v>-1.4124073351541091</c:v>
                </c:pt>
                <c:pt idx="149">
                  <c:v>-0.98939369954092127</c:v>
                </c:pt>
                <c:pt idx="150">
                  <c:v>5.5240227036533618</c:v>
                </c:pt>
                <c:pt idx="151">
                  <c:v>-0.84090909090908406</c:v>
                </c:pt>
                <c:pt idx="152">
                  <c:v>-1.8412407364963048</c:v>
                </c:pt>
                <c:pt idx="153">
                  <c:v>0.59153175591532825</c:v>
                </c:pt>
                <c:pt idx="154">
                  <c:v>-1.3772825750541768</c:v>
                </c:pt>
                <c:pt idx="155">
                  <c:v>-2.73811391809194</c:v>
                </c:pt>
                <c:pt idx="156">
                  <c:v>-1.1373719448253719</c:v>
                </c:pt>
                <c:pt idx="157">
                  <c:v>0.67721932114883998</c:v>
                </c:pt>
                <c:pt idx="158">
                  <c:v>1.7910689683118493</c:v>
                </c:pt>
                <c:pt idx="159">
                  <c:v>-2.1019108280254848</c:v>
                </c:pt>
                <c:pt idx="160">
                  <c:v>1.3012361743656475</c:v>
                </c:pt>
                <c:pt idx="161">
                  <c:v>0.44155427103403982</c:v>
                </c:pt>
                <c:pt idx="162">
                  <c:v>0.36767644472864974</c:v>
                </c:pt>
                <c:pt idx="163">
                  <c:v>-0.7804411881818869</c:v>
                </c:pt>
                <c:pt idx="164">
                  <c:v>-0.52171121277791155</c:v>
                </c:pt>
                <c:pt idx="165">
                  <c:v>-3.8405680167823246</c:v>
                </c:pt>
                <c:pt idx="166">
                  <c:v>1.8039939587179057</c:v>
                </c:pt>
                <c:pt idx="167">
                  <c:v>1.7308167806807879</c:v>
                </c:pt>
                <c:pt idx="168">
                  <c:v>1.4421129385076525</c:v>
                </c:pt>
                <c:pt idx="169">
                  <c:v>4.392620397731811</c:v>
                </c:pt>
                <c:pt idx="170">
                  <c:v>0.19891362558336292</c:v>
                </c:pt>
                <c:pt idx="171">
                  <c:v>0.83225166068564271</c:v>
                </c:pt>
                <c:pt idx="172">
                  <c:v>0.40890504316220594</c:v>
                </c:pt>
                <c:pt idx="173">
                  <c:v>1.7571644042232244</c:v>
                </c:pt>
                <c:pt idx="174">
                  <c:v>2.2233750833762288E-2</c:v>
                </c:pt>
                <c:pt idx="175">
                  <c:v>-5.9276822762296573E-2</c:v>
                </c:pt>
                <c:pt idx="176">
                  <c:v>1.7200474495848195</c:v>
                </c:pt>
                <c:pt idx="177">
                  <c:v>-2.1428571428571495</c:v>
                </c:pt>
                <c:pt idx="178">
                  <c:v>0.71503053776256054</c:v>
                </c:pt>
                <c:pt idx="179">
                  <c:v>7.395355716603243E-3</c:v>
                </c:pt>
                <c:pt idx="180">
                  <c:v>1.1757746062264358</c:v>
                </c:pt>
                <c:pt idx="181">
                  <c:v>-0.92091799444526645</c:v>
                </c:pt>
                <c:pt idx="182">
                  <c:v>-0.98849218058423316</c:v>
                </c:pt>
                <c:pt idx="183">
                  <c:v>-0.85680226493816125</c:v>
                </c:pt>
                <c:pt idx="184">
                  <c:v>2.194333809273318</c:v>
                </c:pt>
                <c:pt idx="185">
                  <c:v>0.79417604235605221</c:v>
                </c:pt>
                <c:pt idx="186">
                  <c:v>3.4799737360472784</c:v>
                </c:pt>
                <c:pt idx="187">
                  <c:v>0.52876480541455162</c:v>
                </c:pt>
                <c:pt idx="188">
                  <c:v>1.8163966617574767</c:v>
                </c:pt>
                <c:pt idx="189">
                  <c:v>-3.6506405841024936</c:v>
                </c:pt>
                <c:pt idx="190">
                  <c:v>-2.730912210466117</c:v>
                </c:pt>
                <c:pt idx="191">
                  <c:v>1.1392032926650009</c:v>
                </c:pt>
                <c:pt idx="192">
                  <c:v>0.99556718261754573</c:v>
                </c:pt>
                <c:pt idx="193">
                  <c:v>-0.46769319326521802</c:v>
                </c:pt>
                <c:pt idx="194">
                  <c:v>1.2795489047928899</c:v>
                </c:pt>
                <c:pt idx="195">
                  <c:v>-1.4275517487512168E-2</c:v>
                </c:pt>
                <c:pt idx="196">
                  <c:v>2.9054825813820706</c:v>
                </c:pt>
                <c:pt idx="197">
                  <c:v>-1.6163718348942042</c:v>
                </c:pt>
                <c:pt idx="198">
                  <c:v>-0.27499647440418074</c:v>
                </c:pt>
                <c:pt idx="199">
                  <c:v>-3.0262320582620346</c:v>
                </c:pt>
                <c:pt idx="200">
                  <c:v>-1.9248997448049647</c:v>
                </c:pt>
                <c:pt idx="201">
                  <c:v>0.96647089435729694</c:v>
                </c:pt>
                <c:pt idx="202">
                  <c:v>1.6125469405787565</c:v>
                </c:pt>
                <c:pt idx="203">
                  <c:v>1.8405797101449342</c:v>
                </c:pt>
                <c:pt idx="204">
                  <c:v>1.9282766472178674</c:v>
                </c:pt>
                <c:pt idx="205">
                  <c:v>-2.9528795811518291</c:v>
                </c:pt>
                <c:pt idx="206">
                  <c:v>0.94231045892676657</c:v>
                </c:pt>
                <c:pt idx="207">
                  <c:v>-0.54158056010830968</c:v>
                </c:pt>
                <c:pt idx="208">
                  <c:v>-2.9519237658522637</c:v>
                </c:pt>
                <c:pt idx="209">
                  <c:v>-0.62015503875969669</c:v>
                </c:pt>
                <c:pt idx="210">
                  <c:v>-7.4288685833080051E-3</c:v>
                </c:pt>
                <c:pt idx="211">
                  <c:v>8.209509658246656</c:v>
                </c:pt>
                <c:pt idx="212">
                  <c:v>0.61791967044284246</c:v>
                </c:pt>
                <c:pt idx="213">
                  <c:v>3.2958034800409384</c:v>
                </c:pt>
                <c:pt idx="214">
                  <c:v>1.6448672215616391</c:v>
                </c:pt>
                <c:pt idx="215">
                  <c:v>0.74738415545590431</c:v>
                </c:pt>
                <c:pt idx="216">
                  <c:v>-0.24512966068894043</c:v>
                </c:pt>
                <c:pt idx="217">
                  <c:v>-0.73719606828764161</c:v>
                </c:pt>
                <c:pt idx="218">
                  <c:v>-3.3941368078175835</c:v>
                </c:pt>
                <c:pt idx="219">
                  <c:v>1.1598894058938443</c:v>
                </c:pt>
                <c:pt idx="220">
                  <c:v>0.15332311179255931</c:v>
                </c:pt>
                <c:pt idx="221">
                  <c:v>-0.4193290734824402</c:v>
                </c:pt>
                <c:pt idx="222">
                  <c:v>1.350177127197383</c:v>
                </c:pt>
                <c:pt idx="223">
                  <c:v>-3.5547055332058211</c:v>
                </c:pt>
                <c:pt idx="224">
                  <c:v>-3.8293216630196936</c:v>
                </c:pt>
                <c:pt idx="225">
                  <c:v>-1.9340159271899917</c:v>
                </c:pt>
                <c:pt idx="226">
                  <c:v>8.700696055684784E-2</c:v>
                </c:pt>
                <c:pt idx="227">
                  <c:v>1.137351492321053</c:v>
                </c:pt>
                <c:pt idx="228">
                  <c:v>2.7648449251486382</c:v>
                </c:pt>
                <c:pt idx="229">
                  <c:v>-2.8019795079110645</c:v>
                </c:pt>
                <c:pt idx="230">
                  <c:v>2.1584797418429478</c:v>
                </c:pt>
                <c:pt idx="231">
                  <c:v>-2.1058542748838588E-2</c:v>
                </c:pt>
                <c:pt idx="232">
                  <c:v>-1.2988836621498281</c:v>
                </c:pt>
                <c:pt idx="233">
                  <c:v>-1.2661829563237983</c:v>
                </c:pt>
                <c:pt idx="234">
                  <c:v>-0.1945244956772367</c:v>
                </c:pt>
                <c:pt idx="235">
                  <c:v>2.3388435717895106</c:v>
                </c:pt>
                <c:pt idx="236">
                  <c:v>-1.5518092685335403</c:v>
                </c:pt>
                <c:pt idx="237">
                  <c:v>-5.7318908074797913E-2</c:v>
                </c:pt>
                <c:pt idx="238">
                  <c:v>2.3155781776471396</c:v>
                </c:pt>
                <c:pt idx="239">
                  <c:v>1.2822309417040327</c:v>
                </c:pt>
                <c:pt idx="240">
                  <c:v>6.9526115530958146</c:v>
                </c:pt>
                <c:pt idx="241">
                  <c:v>-3.3764553686934051</c:v>
                </c:pt>
                <c:pt idx="242">
                  <c:v>0.14727540500736683</c:v>
                </c:pt>
                <c:pt idx="243">
                  <c:v>-0.32085561497325898</c:v>
                </c:pt>
                <c:pt idx="244">
                  <c:v>1.8240343347639514</c:v>
                </c:pt>
                <c:pt idx="245">
                  <c:v>4.030558482613265</c:v>
                </c:pt>
                <c:pt idx="246">
                  <c:v>-0.31653583185616613</c:v>
                </c:pt>
                <c:pt idx="247">
                  <c:v>1.7464752953130955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9-4C10-ACFA-F3A04907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529407"/>
        <c:axId val="822526911"/>
      </c:barChart>
      <c:catAx>
        <c:axId val="8225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26911"/>
        <c:crosses val="autoZero"/>
        <c:auto val="1"/>
        <c:lblAlgn val="ctr"/>
        <c:lblOffset val="100"/>
        <c:noMultiLvlLbl val="0"/>
      </c:catAx>
      <c:valAx>
        <c:axId val="8225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CONCOR_FUTURES_NEXT!$S$1:$S$2</c:f>
              <c:strCache>
                <c:ptCount val="2"/>
                <c:pt idx="0">
                  <c:v>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CONCOR_FUTURES_NEXT!$A$3:$A$252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CONCOR_FUTURES_NEXT!$S$3:$S$252</c:f>
              <c:numCache>
                <c:formatCode>0.0000</c:formatCode>
                <c:ptCount val="250"/>
                <c:pt idx="0">
                  <c:v>1.7456878535142921</c:v>
                </c:pt>
                <c:pt idx="1">
                  <c:v>0.38851263408818665</c:v>
                </c:pt>
                <c:pt idx="2">
                  <c:v>1.4171980787775491</c:v>
                </c:pt>
                <c:pt idx="3">
                  <c:v>3.3530860376688842</c:v>
                </c:pt>
                <c:pt idx="4">
                  <c:v>1.0214764808870733</c:v>
                </c:pt>
                <c:pt idx="5">
                  <c:v>2.0073787988161378</c:v>
                </c:pt>
                <c:pt idx="6">
                  <c:v>5.6663780418801782E-2</c:v>
                </c:pt>
                <c:pt idx="7">
                  <c:v>-2.3680203053219304</c:v>
                </c:pt>
                <c:pt idx="8">
                  <c:v>0.23244730443590839</c:v>
                </c:pt>
                <c:pt idx="9">
                  <c:v>-1.067543879907618</c:v>
                </c:pt>
                <c:pt idx="10">
                  <c:v>-1.1949837015970148</c:v>
                </c:pt>
                <c:pt idx="11">
                  <c:v>-1.4742896857016379</c:v>
                </c:pt>
                <c:pt idx="12">
                  <c:v>-1.8918263792200152</c:v>
                </c:pt>
                <c:pt idx="13">
                  <c:v>-3.810855724201053</c:v>
                </c:pt>
                <c:pt idx="14">
                  <c:v>1.3597538998097765</c:v>
                </c:pt>
                <c:pt idx="15">
                  <c:v>-1.2315600375234486</c:v>
                </c:pt>
                <c:pt idx="16">
                  <c:v>-1.0007662394176791</c:v>
                </c:pt>
                <c:pt idx="17">
                  <c:v>-3.1511625629144362</c:v>
                </c:pt>
                <c:pt idx="18">
                  <c:v>-0.42296493774223182</c:v>
                </c:pt>
                <c:pt idx="19">
                  <c:v>3.2674801324503386</c:v>
                </c:pt>
                <c:pt idx="20">
                  <c:v>1.9680656542992225</c:v>
                </c:pt>
                <c:pt idx="21">
                  <c:v>1.5043910283604294</c:v>
                </c:pt>
                <c:pt idx="22">
                  <c:v>0.17339748549323369</c:v>
                </c:pt>
                <c:pt idx="23">
                  <c:v>-1.9735246448425059</c:v>
                </c:pt>
                <c:pt idx="24">
                  <c:v>0.93272768285963181</c:v>
                </c:pt>
                <c:pt idx="25">
                  <c:v>-0.86167517155334805</c:v>
                </c:pt>
                <c:pt idx="26">
                  <c:v>1.4351569743670425</c:v>
                </c:pt>
                <c:pt idx="27">
                  <c:v>1.8324932196822867</c:v>
                </c:pt>
                <c:pt idx="28">
                  <c:v>-1.0468145899893468</c:v>
                </c:pt>
                <c:pt idx="29">
                  <c:v>-0.63460059940059599</c:v>
                </c:pt>
                <c:pt idx="30">
                  <c:v>-0.36773138770776609</c:v>
                </c:pt>
                <c:pt idx="31">
                  <c:v>0.8719395594166961</c:v>
                </c:pt>
                <c:pt idx="32">
                  <c:v>-3.4947436697670842</c:v>
                </c:pt>
                <c:pt idx="33">
                  <c:v>-2.5680487299944406</c:v>
                </c:pt>
                <c:pt idx="34">
                  <c:v>4.1463360836533E-3</c:v>
                </c:pt>
                <c:pt idx="35">
                  <c:v>1.0900985791278934</c:v>
                </c:pt>
                <c:pt idx="36">
                  <c:v>1.0212165374676929</c:v>
                </c:pt>
                <c:pt idx="37">
                  <c:v>-3.192512544946065</c:v>
                </c:pt>
                <c:pt idx="38">
                  <c:v>0.80518415841584534</c:v>
                </c:pt>
                <c:pt idx="39">
                  <c:v>0.65906719031255112</c:v>
                </c:pt>
                <c:pt idx="40">
                  <c:v>0.19121279759486101</c:v>
                </c:pt>
                <c:pt idx="41">
                  <c:v>-1.5281903121199911</c:v>
                </c:pt>
                <c:pt idx="42">
                  <c:v>1.8646781005678659</c:v>
                </c:pt>
                <c:pt idx="43">
                  <c:v>0.78787644968503023</c:v>
                </c:pt>
                <c:pt idx="44">
                  <c:v>1.1735482217237991</c:v>
                </c:pt>
                <c:pt idx="45">
                  <c:v>0.16206307874950535</c:v>
                </c:pt>
                <c:pt idx="46">
                  <c:v>0.64360489731436887</c:v>
                </c:pt>
                <c:pt idx="47">
                  <c:v>8.1683979287619654E-2</c:v>
                </c:pt>
                <c:pt idx="48">
                  <c:v>1.3276295039573773</c:v>
                </c:pt>
                <c:pt idx="49">
                  <c:v>0.29663138770776609</c:v>
                </c:pt>
                <c:pt idx="50">
                  <c:v>1.7057085375250529</c:v>
                </c:pt>
                <c:pt idx="51">
                  <c:v>1.660655619509229</c:v>
                </c:pt>
                <c:pt idx="52">
                  <c:v>3.2855179326779966</c:v>
                </c:pt>
                <c:pt idx="53">
                  <c:v>-0.62703358800634612</c:v>
                </c:pt>
                <c:pt idx="54">
                  <c:v>-1.1163364269141598</c:v>
                </c:pt>
                <c:pt idx="55">
                  <c:v>-1.2682007183170823</c:v>
                </c:pt>
                <c:pt idx="56">
                  <c:v>-1.7812703153988867</c:v>
                </c:pt>
                <c:pt idx="57">
                  <c:v>-5.6113181268882144</c:v>
                </c:pt>
                <c:pt idx="58">
                  <c:v>-0.41323984962406379</c:v>
                </c:pt>
                <c:pt idx="59">
                  <c:v>-0.14950465676435898</c:v>
                </c:pt>
                <c:pt idx="60">
                  <c:v>-0.97803887147333968</c:v>
                </c:pt>
                <c:pt idx="61">
                  <c:v>3.2648991885751233</c:v>
                </c:pt>
                <c:pt idx="62">
                  <c:v>2.0753526352996698</c:v>
                </c:pt>
                <c:pt idx="63">
                  <c:v>1.4084538461538425</c:v>
                </c:pt>
                <c:pt idx="64">
                  <c:v>1.3568077646345231</c:v>
                </c:pt>
                <c:pt idx="65">
                  <c:v>-0.93569754711337116</c:v>
                </c:pt>
                <c:pt idx="66">
                  <c:v>-2.1816727437368013</c:v>
                </c:pt>
                <c:pt idx="67">
                  <c:v>3.3530860376688842</c:v>
                </c:pt>
                <c:pt idx="68">
                  <c:v>-2.2466795710793979</c:v>
                </c:pt>
                <c:pt idx="69">
                  <c:v>0.20307696525034266</c:v>
                </c:pt>
                <c:pt idx="70">
                  <c:v>0.44498666452183711</c:v>
                </c:pt>
                <c:pt idx="71">
                  <c:v>-1.8465130473064846</c:v>
                </c:pt>
                <c:pt idx="72">
                  <c:v>-3.3717485285726001</c:v>
                </c:pt>
                <c:pt idx="73">
                  <c:v>1.2525681733850527</c:v>
                </c:pt>
                <c:pt idx="74">
                  <c:v>0.43726498209974574</c:v>
                </c:pt>
                <c:pt idx="75">
                  <c:v>-0.47577799138216398</c:v>
                </c:pt>
                <c:pt idx="76">
                  <c:v>-0.76961781106949267</c:v>
                </c:pt>
                <c:pt idx="77">
                  <c:v>-1.0012988764987003</c:v>
                </c:pt>
                <c:pt idx="78">
                  <c:v>-2.229885404673221</c:v>
                </c:pt>
                <c:pt idx="79">
                  <c:v>1.6507732796676189</c:v>
                </c:pt>
                <c:pt idx="80">
                  <c:v>-4.7786325502213183</c:v>
                </c:pt>
                <c:pt idx="81">
                  <c:v>4.0641101420784649</c:v>
                </c:pt>
                <c:pt idx="82">
                  <c:v>3.2330862660944129</c:v>
                </c:pt>
                <c:pt idx="83">
                  <c:v>0.52740654974650347</c:v>
                </c:pt>
                <c:pt idx="84">
                  <c:v>-1.0793083808579333</c:v>
                </c:pt>
                <c:pt idx="85">
                  <c:v>-2.4935249310949521</c:v>
                </c:pt>
                <c:pt idx="86">
                  <c:v>-1.4425298141964287</c:v>
                </c:pt>
                <c:pt idx="87">
                  <c:v>-0.5855124620060751</c:v>
                </c:pt>
                <c:pt idx="88">
                  <c:v>4.3544458959133738</c:v>
                </c:pt>
                <c:pt idx="89">
                  <c:v>-3.0035299038066995E-2</c:v>
                </c:pt>
                <c:pt idx="90">
                  <c:v>0.78973613248578889</c:v>
                </c:pt>
                <c:pt idx="91">
                  <c:v>7.7834384073006302E-2</c:v>
                </c:pt>
                <c:pt idx="92">
                  <c:v>-1.6039955257270768</c:v>
                </c:pt>
                <c:pt idx="93">
                  <c:v>4.1119316498316465</c:v>
                </c:pt>
                <c:pt idx="94">
                  <c:v>3.5039028529870772E-2</c:v>
                </c:pt>
                <c:pt idx="95">
                  <c:v>-0.36084958811177514</c:v>
                </c:pt>
                <c:pt idx="96">
                  <c:v>0.41613521309349444</c:v>
                </c:pt>
                <c:pt idx="97">
                  <c:v>-0.43322503629616577</c:v>
                </c:pt>
                <c:pt idx="98">
                  <c:v>1.3143362215563865</c:v>
                </c:pt>
                <c:pt idx="99">
                  <c:v>10.732314125918839</c:v>
                </c:pt>
                <c:pt idx="100">
                  <c:v>-4.1780192729371093</c:v>
                </c:pt>
                <c:pt idx="101">
                  <c:v>-1.986633709556064</c:v>
                </c:pt>
                <c:pt idx="102">
                  <c:v>0.33772639858798953</c:v>
                </c:pt>
                <c:pt idx="103">
                  <c:v>3.2568070336391366</c:v>
                </c:pt>
                <c:pt idx="104">
                  <c:v>1.6998901808403031</c:v>
                </c:pt>
                <c:pt idx="105">
                  <c:v>-0.11024843590862796</c:v>
                </c:pt>
                <c:pt idx="106">
                  <c:v>0.39950838672102507</c:v>
                </c:pt>
                <c:pt idx="107">
                  <c:v>3.9416143229921787</c:v>
                </c:pt>
                <c:pt idx="108">
                  <c:v>-3.6985117811084001</c:v>
                </c:pt>
                <c:pt idx="109">
                  <c:v>2.6591869753979704</c:v>
                </c:pt>
                <c:pt idx="110">
                  <c:v>-0.80093849080532342</c:v>
                </c:pt>
                <c:pt idx="111">
                  <c:v>-2.0845284345047892</c:v>
                </c:pt>
                <c:pt idx="112">
                  <c:v>-1.569217967674142</c:v>
                </c:pt>
                <c:pt idx="113">
                  <c:v>-0.29771813631679667</c:v>
                </c:pt>
                <c:pt idx="114">
                  <c:v>-2.7334281529038447</c:v>
                </c:pt>
                <c:pt idx="115">
                  <c:v>-1.0710969361443887</c:v>
                </c:pt>
                <c:pt idx="116">
                  <c:v>1.0637482758620758</c:v>
                </c:pt>
                <c:pt idx="117">
                  <c:v>8.9046445353934967E-2</c:v>
                </c:pt>
                <c:pt idx="118">
                  <c:v>-2.0227958216637512</c:v>
                </c:pt>
                <c:pt idx="119">
                  <c:v>-0.10158083249673194</c:v>
                </c:pt>
                <c:pt idx="120">
                  <c:v>0.58591762614945808</c:v>
                </c:pt>
                <c:pt idx="121">
                  <c:v>1.2577037167869654</c:v>
                </c:pt>
                <c:pt idx="122">
                  <c:v>-0.87420190281252375</c:v>
                </c:pt>
                <c:pt idx="123">
                  <c:v>-1.0723311902759729</c:v>
                </c:pt>
                <c:pt idx="124">
                  <c:v>-0.19046347906688271</c:v>
                </c:pt>
                <c:pt idx="125">
                  <c:v>0.87475387947705296</c:v>
                </c:pt>
                <c:pt idx="126">
                  <c:v>-1.8317880423118165</c:v>
                </c:pt>
                <c:pt idx="127">
                  <c:v>-1.8958839147740612</c:v>
                </c:pt>
                <c:pt idx="128">
                  <c:v>-2.1057783715012617</c:v>
                </c:pt>
                <c:pt idx="129">
                  <c:v>-1.1273083949013523</c:v>
                </c:pt>
                <c:pt idx="130">
                  <c:v>-1.8294242941562742</c:v>
                </c:pt>
                <c:pt idx="131">
                  <c:v>1.6139063257290769</c:v>
                </c:pt>
                <c:pt idx="132">
                  <c:v>2.0485052605622229</c:v>
                </c:pt>
                <c:pt idx="133">
                  <c:v>1.8270554061669901</c:v>
                </c:pt>
                <c:pt idx="134">
                  <c:v>-1.3844460723881846</c:v>
                </c:pt>
                <c:pt idx="135">
                  <c:v>-2.4199450140168128</c:v>
                </c:pt>
                <c:pt idx="136">
                  <c:v>-5.7264499794897068</c:v>
                </c:pt>
                <c:pt idx="137">
                  <c:v>4.7177608158650042</c:v>
                </c:pt>
                <c:pt idx="138">
                  <c:v>-2.4231292237442847</c:v>
                </c:pt>
                <c:pt idx="139">
                  <c:v>6.3292933752870137</c:v>
                </c:pt>
                <c:pt idx="140">
                  <c:v>2.7251027180429941</c:v>
                </c:pt>
                <c:pt idx="141">
                  <c:v>2.2225130056005016</c:v>
                </c:pt>
                <c:pt idx="142">
                  <c:v>1.0387178886522632</c:v>
                </c:pt>
                <c:pt idx="143">
                  <c:v>-2.1031215183206649</c:v>
                </c:pt>
                <c:pt idx="144">
                  <c:v>0.88786392687049054</c:v>
                </c:pt>
                <c:pt idx="145">
                  <c:v>-0.18668630136985956</c:v>
                </c:pt>
                <c:pt idx="146">
                  <c:v>-1.4901292181070029</c:v>
                </c:pt>
                <c:pt idx="147">
                  <c:v>-0.96219464934662913</c:v>
                </c:pt>
                <c:pt idx="148">
                  <c:v>-1.4626073351541091</c:v>
                </c:pt>
                <c:pt idx="149">
                  <c:v>-1.0390936995409212</c:v>
                </c:pt>
                <c:pt idx="150">
                  <c:v>5.4739227036533622</c:v>
                </c:pt>
                <c:pt idx="151">
                  <c:v>-0.8909090909090841</c:v>
                </c:pt>
                <c:pt idx="152">
                  <c:v>-1.8911407364963049</c:v>
                </c:pt>
                <c:pt idx="153">
                  <c:v>0.54173175591532829</c:v>
                </c:pt>
                <c:pt idx="154">
                  <c:v>-1.4276825750541768</c:v>
                </c:pt>
                <c:pt idx="155">
                  <c:v>-2.78881391809194</c:v>
                </c:pt>
                <c:pt idx="156">
                  <c:v>-1.1885719448253718</c:v>
                </c:pt>
                <c:pt idx="157">
                  <c:v>0.62651932114884001</c:v>
                </c:pt>
                <c:pt idx="158">
                  <c:v>1.7405689683118493</c:v>
                </c:pt>
                <c:pt idx="159">
                  <c:v>-2.1526108280254848</c:v>
                </c:pt>
                <c:pt idx="160">
                  <c:v>1.2501361743656476</c:v>
                </c:pt>
                <c:pt idx="161">
                  <c:v>0.39045427103403985</c:v>
                </c:pt>
                <c:pt idx="162">
                  <c:v>0.31687644472864973</c:v>
                </c:pt>
                <c:pt idx="163">
                  <c:v>-0.83144118818188695</c:v>
                </c:pt>
                <c:pt idx="164">
                  <c:v>-0.57301121277791156</c:v>
                </c:pt>
                <c:pt idx="165">
                  <c:v>-3.8919680167823247</c:v>
                </c:pt>
                <c:pt idx="166">
                  <c:v>1.7526939587179058</c:v>
                </c:pt>
                <c:pt idx="167">
                  <c:v>1.679716780680788</c:v>
                </c:pt>
                <c:pt idx="168">
                  <c:v>1.3909129385076526</c:v>
                </c:pt>
                <c:pt idx="169">
                  <c:v>4.3417203977318106</c:v>
                </c:pt>
                <c:pt idx="170">
                  <c:v>0.14731362558336292</c:v>
                </c:pt>
                <c:pt idx="171">
                  <c:v>0.78055166068564275</c:v>
                </c:pt>
                <c:pt idx="172">
                  <c:v>0.35740504316220595</c:v>
                </c:pt>
                <c:pt idx="173">
                  <c:v>1.7055644042232243</c:v>
                </c:pt>
                <c:pt idx="174">
                  <c:v>-2.956624916623771E-2</c:v>
                </c:pt>
                <c:pt idx="175">
                  <c:v>-0.11147682276229656</c:v>
                </c:pt>
                <c:pt idx="176">
                  <c:v>1.6677474495848195</c:v>
                </c:pt>
                <c:pt idx="177">
                  <c:v>-2.1951571428571492</c:v>
                </c:pt>
                <c:pt idx="178">
                  <c:v>0.66253053776256055</c:v>
                </c:pt>
                <c:pt idx="179">
                  <c:v>-4.6304644283396756E-2</c:v>
                </c:pt>
                <c:pt idx="180">
                  <c:v>1.1214746062264358</c:v>
                </c:pt>
                <c:pt idx="181">
                  <c:v>-0.97541799444526645</c:v>
                </c:pt>
                <c:pt idx="182">
                  <c:v>-1.0429921805842333</c:v>
                </c:pt>
                <c:pt idx="183">
                  <c:v>-0.91120226493816125</c:v>
                </c:pt>
                <c:pt idx="184">
                  <c:v>2.1380338092733182</c:v>
                </c:pt>
                <c:pt idx="185">
                  <c:v>0.73817604235605216</c:v>
                </c:pt>
                <c:pt idx="186">
                  <c:v>3.4239737360472784</c:v>
                </c:pt>
                <c:pt idx="187">
                  <c:v>0.4729648054145516</c:v>
                </c:pt>
                <c:pt idx="188">
                  <c:v>1.7616966617574767</c:v>
                </c:pt>
                <c:pt idx="189">
                  <c:v>-3.7059405841024935</c:v>
                </c:pt>
                <c:pt idx="190">
                  <c:v>-2.7862122104661169</c:v>
                </c:pt>
                <c:pt idx="191">
                  <c:v>1.0834032926650008</c:v>
                </c:pt>
                <c:pt idx="192">
                  <c:v>0.93976718261754577</c:v>
                </c:pt>
                <c:pt idx="193">
                  <c:v>-0.52299319326521798</c:v>
                </c:pt>
                <c:pt idx="194">
                  <c:v>1.2234489047928898</c:v>
                </c:pt>
                <c:pt idx="195">
                  <c:v>-6.9775517487512165E-2</c:v>
                </c:pt>
                <c:pt idx="196">
                  <c:v>2.8498825813820705</c:v>
                </c:pt>
                <c:pt idx="197">
                  <c:v>-1.6717718348942041</c:v>
                </c:pt>
                <c:pt idx="198">
                  <c:v>-0.33059647440418072</c:v>
                </c:pt>
                <c:pt idx="199">
                  <c:v>-3.0817320582620344</c:v>
                </c:pt>
                <c:pt idx="200">
                  <c:v>-1.9806997448049648</c:v>
                </c:pt>
                <c:pt idx="201">
                  <c:v>0.91127089435729691</c:v>
                </c:pt>
                <c:pt idx="202">
                  <c:v>1.5567469405787564</c:v>
                </c:pt>
                <c:pt idx="203">
                  <c:v>1.7843797101449341</c:v>
                </c:pt>
                <c:pt idx="204">
                  <c:v>1.8723766472178673</c:v>
                </c:pt>
                <c:pt idx="205">
                  <c:v>-3.0088795811518292</c:v>
                </c:pt>
                <c:pt idx="206">
                  <c:v>0.88641045892676662</c:v>
                </c:pt>
                <c:pt idx="207">
                  <c:v>-0.59818056010830967</c:v>
                </c:pt>
                <c:pt idx="208">
                  <c:v>-3.0082237658522635</c:v>
                </c:pt>
                <c:pt idx="209">
                  <c:v>-0.6764550387596967</c:v>
                </c:pt>
                <c:pt idx="210">
                  <c:v>-6.3428868583307998E-2</c:v>
                </c:pt>
                <c:pt idx="211">
                  <c:v>8.1536096582466566</c:v>
                </c:pt>
                <c:pt idx="212">
                  <c:v>0.56151967044284246</c:v>
                </c:pt>
                <c:pt idx="213">
                  <c:v>3.2394034800409384</c:v>
                </c:pt>
                <c:pt idx="214">
                  <c:v>1.5882672215616391</c:v>
                </c:pt>
                <c:pt idx="215">
                  <c:v>0.69078415545590433</c:v>
                </c:pt>
                <c:pt idx="216">
                  <c:v>-0.30212966068894043</c:v>
                </c:pt>
                <c:pt idx="217">
                  <c:v>-0.7947960682876416</c:v>
                </c:pt>
                <c:pt idx="218">
                  <c:v>-3.4518368078175836</c:v>
                </c:pt>
                <c:pt idx="219">
                  <c:v>1.1020894058938442</c:v>
                </c:pt>
                <c:pt idx="220">
                  <c:v>9.5423111792559301E-2</c:v>
                </c:pt>
                <c:pt idx="221">
                  <c:v>-0.47782907348244019</c:v>
                </c:pt>
                <c:pt idx="222">
                  <c:v>1.2913771271973831</c:v>
                </c:pt>
                <c:pt idx="223">
                  <c:v>-3.6137055332058212</c:v>
                </c:pt>
                <c:pt idx="224">
                  <c:v>-3.8887216630196937</c:v>
                </c:pt>
                <c:pt idx="225">
                  <c:v>-1.9937159271899918</c:v>
                </c:pt>
                <c:pt idx="226">
                  <c:v>2.6006960556847841E-2</c:v>
                </c:pt>
                <c:pt idx="227">
                  <c:v>1.0764514923210531</c:v>
                </c:pt>
                <c:pt idx="228">
                  <c:v>2.703944925148638</c:v>
                </c:pt>
                <c:pt idx="229">
                  <c:v>-2.8617795079110646</c:v>
                </c:pt>
                <c:pt idx="230">
                  <c:v>2.0988797418429477</c:v>
                </c:pt>
                <c:pt idx="231">
                  <c:v>-8.1958542748838584E-2</c:v>
                </c:pt>
                <c:pt idx="232">
                  <c:v>-1.360083662149828</c:v>
                </c:pt>
                <c:pt idx="233">
                  <c:v>-1.3274829563237982</c:v>
                </c:pt>
                <c:pt idx="234">
                  <c:v>-0.25652449567723667</c:v>
                </c:pt>
                <c:pt idx="235">
                  <c:v>2.2765435717895106</c:v>
                </c:pt>
                <c:pt idx="236">
                  <c:v>-1.6148092685335402</c:v>
                </c:pt>
                <c:pt idx="237">
                  <c:v>-0.12061890807479791</c:v>
                </c:pt>
                <c:pt idx="238">
                  <c:v>2.2525781776471394</c:v>
                </c:pt>
                <c:pt idx="239">
                  <c:v>1.2192309417040328</c:v>
                </c:pt>
                <c:pt idx="240">
                  <c:v>6.8893115530958147</c:v>
                </c:pt>
                <c:pt idx="241">
                  <c:v>-3.4402553686934052</c:v>
                </c:pt>
                <c:pt idx="242">
                  <c:v>8.3475405007366832E-2</c:v>
                </c:pt>
                <c:pt idx="243">
                  <c:v>-0.38335561497325898</c:v>
                </c:pt>
                <c:pt idx="244">
                  <c:v>1.7604343347639513</c:v>
                </c:pt>
                <c:pt idx="245">
                  <c:v>3.9667584826132649</c:v>
                </c:pt>
                <c:pt idx="246">
                  <c:v>-0.38103583185616613</c:v>
                </c:pt>
                <c:pt idx="247">
                  <c:v>1.6820752953130955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0-4959-AEFD-16D06CDA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555119"/>
        <c:axId val="825555951"/>
      </c:barChart>
      <c:catAx>
        <c:axId val="8255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5951"/>
        <c:crosses val="autoZero"/>
        <c:auto val="1"/>
        <c:lblAlgn val="ctr"/>
        <c:lblOffset val="100"/>
        <c:noMultiLvlLbl val="0"/>
      </c:catAx>
      <c:valAx>
        <c:axId val="8255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PERSISTENT_FUTURES_FAR!$AI$1:$AI$3</c:f>
              <c:strCache>
                <c:ptCount val="3"/>
                <c:pt idx="0">
                  <c:v>Unadjusted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PERSISTENT_FUTURES_FAR!$AG$4:$AG$252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PERSISTENT_FUTURES_FAR!$AI$4:$AI$252</c:f>
              <c:numCache>
                <c:formatCode>0.0000</c:formatCode>
                <c:ptCount val="249"/>
                <c:pt idx="0">
                  <c:v>3.8610652479667427</c:v>
                </c:pt>
                <c:pt idx="1">
                  <c:v>15.865146840630215</c:v>
                </c:pt>
                <c:pt idx="2">
                  <c:v>-7.7199044666903847</c:v>
                </c:pt>
                <c:pt idx="3">
                  <c:v>-15.694044494278941</c:v>
                </c:pt>
                <c:pt idx="4">
                  <c:v>21.615147422338886</c:v>
                </c:pt>
                <c:pt idx="5">
                  <c:v>-12.507595918110775</c:v>
                </c:pt>
                <c:pt idx="6">
                  <c:v>-9.4517890501508752</c:v>
                </c:pt>
                <c:pt idx="7">
                  <c:v>-12.123255967731268</c:v>
                </c:pt>
                <c:pt idx="8">
                  <c:v>11.411931134119916</c:v>
                </c:pt>
                <c:pt idx="9">
                  <c:v>-6.9187232375626522</c:v>
                </c:pt>
                <c:pt idx="10">
                  <c:v>-5.7394534821286047</c:v>
                </c:pt>
                <c:pt idx="11">
                  <c:v>16.451642700988398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FB8-B4AD-7ECA0624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93359"/>
        <c:axId val="828293775"/>
      </c:lineChart>
      <c:dateAx>
        <c:axId val="828293359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3775"/>
        <c:crosses val="autoZero"/>
        <c:auto val="1"/>
        <c:lblOffset val="100"/>
        <c:baseTimeUnit val="months"/>
      </c:dateAx>
      <c:valAx>
        <c:axId val="8282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PERSISTENT_FUTURES_FAR!$AN$1:$AN$3</c:f>
              <c:strCache>
                <c:ptCount val="3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PERSISTENT_FUTURES_FAR!$AG$4:$AG$252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PERSISTENT_FUTURES_FAR!$AN$4:$AN$252</c:f>
              <c:numCache>
                <c:formatCode>General</c:formatCode>
                <c:ptCount val="249"/>
                <c:pt idx="0">
                  <c:v>3.8255652479667428</c:v>
                </c:pt>
                <c:pt idx="1">
                  <c:v>15.828746840630215</c:v>
                </c:pt>
                <c:pt idx="2">
                  <c:v>-7.757504466690385</c:v>
                </c:pt>
                <c:pt idx="3">
                  <c:v>-15.731344494278941</c:v>
                </c:pt>
                <c:pt idx="4">
                  <c:v>21.576847422338886</c:v>
                </c:pt>
                <c:pt idx="5">
                  <c:v>-12.547895918110775</c:v>
                </c:pt>
                <c:pt idx="6">
                  <c:v>-9.5008890501508745</c:v>
                </c:pt>
                <c:pt idx="7">
                  <c:v>-12.174655967731267</c:v>
                </c:pt>
                <c:pt idx="8">
                  <c:v>11.355931134119917</c:v>
                </c:pt>
                <c:pt idx="9">
                  <c:v>-6.9746232375626525</c:v>
                </c:pt>
                <c:pt idx="10">
                  <c:v>-5.8003534821286049</c:v>
                </c:pt>
                <c:pt idx="11">
                  <c:v>16.387242700988399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6D-9617-B7F81EF7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65423"/>
        <c:axId val="1177362927"/>
      </c:lineChart>
      <c:dateAx>
        <c:axId val="1177365423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2927"/>
        <c:crosses val="autoZero"/>
        <c:auto val="1"/>
        <c:lblOffset val="100"/>
        <c:baseTimeUnit val="months"/>
      </c:dateAx>
      <c:valAx>
        <c:axId val="1177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PERSISTENT_FUTURES_FAR!$O$1:$O$2</c:f>
              <c:strCache>
                <c:ptCount val="2"/>
                <c:pt idx="0">
                  <c:v>Unadjusted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PERSISTENT_FUTURES_FAR!$A$3:$A$252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PERSISTENT_FUTURES_FAR!$O$3:$O$252</c:f>
              <c:numCache>
                <c:formatCode>0.0000</c:formatCode>
                <c:ptCount val="250"/>
                <c:pt idx="0">
                  <c:v>3.1917310313493821</c:v>
                </c:pt>
                <c:pt idx="1">
                  <c:v>0.52712040604170929</c:v>
                </c:pt>
                <c:pt idx="2">
                  <c:v>-1.7178451506156105</c:v>
                </c:pt>
                <c:pt idx="3">
                  <c:v>1.1425529807882773</c:v>
                </c:pt>
                <c:pt idx="4">
                  <c:v>1.3156767474023146</c:v>
                </c:pt>
                <c:pt idx="5">
                  <c:v>0.79606677780193313</c:v>
                </c:pt>
                <c:pt idx="6">
                  <c:v>0.39908438297718474</c:v>
                </c:pt>
                <c:pt idx="7">
                  <c:v>-0.58132594838492746</c:v>
                </c:pt>
                <c:pt idx="8">
                  <c:v>0.39141762820126241</c:v>
                </c:pt>
                <c:pt idx="9">
                  <c:v>2.6156219726597629</c:v>
                </c:pt>
                <c:pt idx="10">
                  <c:v>1.0256410256410255</c:v>
                </c:pt>
                <c:pt idx="11">
                  <c:v>0.34494693124134329</c:v>
                </c:pt>
                <c:pt idx="12">
                  <c:v>-3.5997194725163588</c:v>
                </c:pt>
                <c:pt idx="13">
                  <c:v>-1.4454727602327893</c:v>
                </c:pt>
                <c:pt idx="14">
                  <c:v>1.8272907691562998</c:v>
                </c:pt>
                <c:pt idx="15">
                  <c:v>-2.1462695790649629</c:v>
                </c:pt>
                <c:pt idx="16">
                  <c:v>-0.59752246781636897</c:v>
                </c:pt>
                <c:pt idx="17">
                  <c:v>-3.5346007232919581</c:v>
                </c:pt>
                <c:pt idx="18">
                  <c:v>2.5964156798176177</c:v>
                </c:pt>
                <c:pt idx="19">
                  <c:v>1.2851058576631118</c:v>
                </c:pt>
                <c:pt idx="20">
                  <c:v>3.5053506569485453</c:v>
                </c:pt>
                <c:pt idx="21">
                  <c:v>4.3310331833918099</c:v>
                </c:pt>
                <c:pt idx="22">
                  <c:v>-1.2268623024830783</c:v>
                </c:pt>
                <c:pt idx="23">
                  <c:v>-2.3916446699347444</c:v>
                </c:pt>
                <c:pt idx="24">
                  <c:v>-1.5979864200421448</c:v>
                </c:pt>
                <c:pt idx="25">
                  <c:v>3.364463743977149</c:v>
                </c:pt>
                <c:pt idx="26">
                  <c:v>1.0151583163564879</c:v>
                </c:pt>
                <c:pt idx="27">
                  <c:v>-0.26662109041189125</c:v>
                </c:pt>
                <c:pt idx="28">
                  <c:v>1.7091087728918939</c:v>
                </c:pt>
                <c:pt idx="29">
                  <c:v>-0.19993934424389331</c:v>
                </c:pt>
                <c:pt idx="30">
                  <c:v>-0.55487399970736051</c:v>
                </c:pt>
                <c:pt idx="31">
                  <c:v>2.3088415048214044</c:v>
                </c:pt>
                <c:pt idx="32">
                  <c:v>3.7778220275233414</c:v>
                </c:pt>
                <c:pt idx="33">
                  <c:v>-5.3415910714095398</c:v>
                </c:pt>
                <c:pt idx="34">
                  <c:v>0.50900900900901724</c:v>
                </c:pt>
                <c:pt idx="35">
                  <c:v>2.2027517590642063</c:v>
                </c:pt>
                <c:pt idx="36">
                  <c:v>2.6113267118331991</c:v>
                </c:pt>
                <c:pt idx="37">
                  <c:v>-0.66132478632478242</c:v>
                </c:pt>
                <c:pt idx="38">
                  <c:v>0.12583215925833136</c:v>
                </c:pt>
                <c:pt idx="39">
                  <c:v>0.48228748200822208</c:v>
                </c:pt>
                <c:pt idx="40">
                  <c:v>1.3896757779504124E-2</c:v>
                </c:pt>
                <c:pt idx="41">
                  <c:v>3.2353569901667458</c:v>
                </c:pt>
                <c:pt idx="42">
                  <c:v>2.5852340377069263</c:v>
                </c:pt>
                <c:pt idx="43">
                  <c:v>-0.69536958540228133</c:v>
                </c:pt>
                <c:pt idx="44">
                  <c:v>-0.74394024086590504</c:v>
                </c:pt>
                <c:pt idx="45">
                  <c:v>-5.7974872776793562</c:v>
                </c:pt>
                <c:pt idx="46">
                  <c:v>-0.49890762056933768</c:v>
                </c:pt>
                <c:pt idx="47">
                  <c:v>9.2853553560114474E-2</c:v>
                </c:pt>
                <c:pt idx="48">
                  <c:v>-1.0193501915374448</c:v>
                </c:pt>
                <c:pt idx="49">
                  <c:v>-5.6233667427459069E-2</c:v>
                </c:pt>
                <c:pt idx="50">
                  <c:v>-0.15666026786700124</c:v>
                </c:pt>
                <c:pt idx="51">
                  <c:v>0.81767955801104975</c:v>
                </c:pt>
                <c:pt idx="52">
                  <c:v>-1.716352476983783</c:v>
                </c:pt>
                <c:pt idx="53">
                  <c:v>-1.5522894038405659</c:v>
                </c:pt>
                <c:pt idx="54">
                  <c:v>-1.8078430484130441</c:v>
                </c:pt>
                <c:pt idx="55">
                  <c:v>-1.3566204462081577</c:v>
                </c:pt>
                <c:pt idx="56">
                  <c:v>-0.22102678049350527</c:v>
                </c:pt>
                <c:pt idx="57">
                  <c:v>1.1708723526447138</c:v>
                </c:pt>
                <c:pt idx="58">
                  <c:v>-5.800509731232621</c:v>
                </c:pt>
                <c:pt idx="59">
                  <c:v>2.0501026896068257</c:v>
                </c:pt>
                <c:pt idx="60">
                  <c:v>-1.38587611472644</c:v>
                </c:pt>
                <c:pt idx="61">
                  <c:v>5.8670414273493874</c:v>
                </c:pt>
                <c:pt idx="62">
                  <c:v>2.6029943091964771</c:v>
                </c:pt>
                <c:pt idx="63">
                  <c:v>2.1521949463357477</c:v>
                </c:pt>
                <c:pt idx="64">
                  <c:v>-1.3271071267304706</c:v>
                </c:pt>
                <c:pt idx="65">
                  <c:v>-2.7468357256066298</c:v>
                </c:pt>
                <c:pt idx="66">
                  <c:v>-0.43267189239437309</c:v>
                </c:pt>
                <c:pt idx="67">
                  <c:v>-1.7266817280649303</c:v>
                </c:pt>
                <c:pt idx="68">
                  <c:v>-1.4755213586994684</c:v>
                </c:pt>
                <c:pt idx="69">
                  <c:v>4.7607142857142817</c:v>
                </c:pt>
                <c:pt idx="70">
                  <c:v>1.1920590006704581</c:v>
                </c:pt>
                <c:pt idx="71">
                  <c:v>-4.9276794537777304</c:v>
                </c:pt>
                <c:pt idx="72">
                  <c:v>-6.0418143160878808</c:v>
                </c:pt>
                <c:pt idx="73">
                  <c:v>5.5465459802627537</c:v>
                </c:pt>
                <c:pt idx="74">
                  <c:v>-3.5220410448205715</c:v>
                </c:pt>
                <c:pt idx="75">
                  <c:v>-2.9395061728395109</c:v>
                </c:pt>
                <c:pt idx="76">
                  <c:v>-1.0595403146821922</c:v>
                </c:pt>
                <c:pt idx="77">
                  <c:v>-0.85233846707633998</c:v>
                </c:pt>
                <c:pt idx="78">
                  <c:v>2.3935790879504095</c:v>
                </c:pt>
                <c:pt idx="79">
                  <c:v>1.1472856437336216</c:v>
                </c:pt>
                <c:pt idx="80">
                  <c:v>-4.840062597809081</c:v>
                </c:pt>
                <c:pt idx="81">
                  <c:v>2.9917509768580111</c:v>
                </c:pt>
                <c:pt idx="82">
                  <c:v>1.6197641889043621</c:v>
                </c:pt>
                <c:pt idx="83">
                  <c:v>-1.3437920327840069</c:v>
                </c:pt>
                <c:pt idx="84">
                  <c:v>5.3235136719247746</c:v>
                </c:pt>
                <c:pt idx="85">
                  <c:v>-0.5238325671425027</c:v>
                </c:pt>
                <c:pt idx="86">
                  <c:v>1.1784450363019401</c:v>
                </c:pt>
                <c:pt idx="87">
                  <c:v>1.7969613923746333</c:v>
                </c:pt>
                <c:pt idx="88">
                  <c:v>1.0095523727432667</c:v>
                </c:pt>
                <c:pt idx="89">
                  <c:v>0.76450097023823016</c:v>
                </c:pt>
                <c:pt idx="90">
                  <c:v>2.0185614849187936</c:v>
                </c:pt>
                <c:pt idx="91">
                  <c:v>2.6302024107345834</c:v>
                </c:pt>
                <c:pt idx="92">
                  <c:v>-3.3262052230950654</c:v>
                </c:pt>
                <c:pt idx="93">
                  <c:v>2.3392282036882142</c:v>
                </c:pt>
                <c:pt idx="94">
                  <c:v>1.2688706715047178</c:v>
                </c:pt>
                <c:pt idx="95">
                  <c:v>-1.4100082941664362</c:v>
                </c:pt>
                <c:pt idx="96">
                  <c:v>2.908581043185634</c:v>
                </c:pt>
                <c:pt idx="97">
                  <c:v>-1.6306421198347401</c:v>
                </c:pt>
                <c:pt idx="98">
                  <c:v>3.5713098496348827</c:v>
                </c:pt>
                <c:pt idx="99">
                  <c:v>0.76709104525516991</c:v>
                </c:pt>
                <c:pt idx="100">
                  <c:v>-0.72833830571098301</c:v>
                </c:pt>
                <c:pt idx="101">
                  <c:v>2.3518465043154579</c:v>
                </c:pt>
                <c:pt idx="102">
                  <c:v>0.10553814002090245</c:v>
                </c:pt>
                <c:pt idx="103">
                  <c:v>1.5657456602749448E-2</c:v>
                </c:pt>
                <c:pt idx="104">
                  <c:v>-0.38615680053435752</c:v>
                </c:pt>
                <c:pt idx="105">
                  <c:v>0.89998533202019604</c:v>
                </c:pt>
                <c:pt idx="106">
                  <c:v>2.7454441617776819</c:v>
                </c:pt>
                <c:pt idx="107">
                  <c:v>-0.9681755247652758</c:v>
                </c:pt>
                <c:pt idx="108">
                  <c:v>-2.4400200018369071</c:v>
                </c:pt>
                <c:pt idx="109">
                  <c:v>-0.49267782426778622</c:v>
                </c:pt>
                <c:pt idx="110">
                  <c:v>-4.1501540014086062</c:v>
                </c:pt>
                <c:pt idx="111">
                  <c:v>-3.1322314955966744</c:v>
                </c:pt>
                <c:pt idx="112">
                  <c:v>-1.0563260684970197</c:v>
                </c:pt>
                <c:pt idx="113">
                  <c:v>-2.7039088246063834</c:v>
                </c:pt>
                <c:pt idx="114">
                  <c:v>-0.7044655352879563</c:v>
                </c:pt>
                <c:pt idx="115">
                  <c:v>-4.7980575624777968</c:v>
                </c:pt>
                <c:pt idx="116">
                  <c:v>0.6394705084661485</c:v>
                </c:pt>
                <c:pt idx="117">
                  <c:v>-6.551864809068994E-2</c:v>
                </c:pt>
                <c:pt idx="118">
                  <c:v>-9.2775853537852546E-2</c:v>
                </c:pt>
                <c:pt idx="119">
                  <c:v>1.1415836067603518</c:v>
                </c:pt>
                <c:pt idx="120">
                  <c:v>0.79939280424057912</c:v>
                </c:pt>
                <c:pt idx="121">
                  <c:v>5.1311634685450569</c:v>
                </c:pt>
                <c:pt idx="122">
                  <c:v>0.86640097036908681</c:v>
                </c:pt>
                <c:pt idx="123">
                  <c:v>-4.3600755883868834</c:v>
                </c:pt>
                <c:pt idx="124">
                  <c:v>-0.54126550749627478</c:v>
                </c:pt>
                <c:pt idx="125">
                  <c:v>1.0968503178578353</c:v>
                </c:pt>
                <c:pt idx="126">
                  <c:v>-2.2473114437814941</c:v>
                </c:pt>
                <c:pt idx="127">
                  <c:v>-1.7275828460039009</c:v>
                </c:pt>
                <c:pt idx="128">
                  <c:v>-0.41779276487069278</c:v>
                </c:pt>
                <c:pt idx="129">
                  <c:v>-3.8418923124805522</c:v>
                </c:pt>
                <c:pt idx="130">
                  <c:v>-3.2237600176076855</c:v>
                </c:pt>
                <c:pt idx="131">
                  <c:v>-2.8976976280619069</c:v>
                </c:pt>
                <c:pt idx="132">
                  <c:v>0.20665996169902043</c:v>
                </c:pt>
                <c:pt idx="133">
                  <c:v>3.0756327939174763</c:v>
                </c:pt>
                <c:pt idx="134">
                  <c:v>3.8562091503268023</c:v>
                </c:pt>
                <c:pt idx="135">
                  <c:v>-7.2128536751390344</c:v>
                </c:pt>
                <c:pt idx="136">
                  <c:v>2.3849401342653498</c:v>
                </c:pt>
                <c:pt idx="137">
                  <c:v>2.6119402985074602</c:v>
                </c:pt>
                <c:pt idx="138">
                  <c:v>-4.5889328063241122</c:v>
                </c:pt>
                <c:pt idx="139">
                  <c:v>-5.7969813717773473</c:v>
                </c:pt>
                <c:pt idx="140">
                  <c:v>1.5802049282457993</c:v>
                </c:pt>
                <c:pt idx="141">
                  <c:v>3.5528233545463705</c:v>
                </c:pt>
                <c:pt idx="142">
                  <c:v>5.1296701459050489</c:v>
                </c:pt>
                <c:pt idx="143">
                  <c:v>0.80196182396606575</c:v>
                </c:pt>
                <c:pt idx="144">
                  <c:v>-0.56545466500098629</c:v>
                </c:pt>
                <c:pt idx="145">
                  <c:v>1.2881042121272186</c:v>
                </c:pt>
                <c:pt idx="146">
                  <c:v>0.33686299599159386</c:v>
                </c:pt>
                <c:pt idx="147">
                  <c:v>-1.6174997072104336</c:v>
                </c:pt>
                <c:pt idx="148">
                  <c:v>-1.0541770276704914</c:v>
                </c:pt>
                <c:pt idx="149">
                  <c:v>-3.3873835336265277</c:v>
                </c:pt>
                <c:pt idx="150">
                  <c:v>0.73609785120307469</c:v>
                </c:pt>
                <c:pt idx="151">
                  <c:v>-3.5203626124579381</c:v>
                </c:pt>
                <c:pt idx="152">
                  <c:v>-4.3563679849662593</c:v>
                </c:pt>
                <c:pt idx="153">
                  <c:v>0.66237980411419728</c:v>
                </c:pt>
                <c:pt idx="154">
                  <c:v>1.1208540967365133</c:v>
                </c:pt>
                <c:pt idx="155">
                  <c:v>-4.6574541200555677</c:v>
                </c:pt>
                <c:pt idx="156">
                  <c:v>-1.2791411042944729</c:v>
                </c:pt>
                <c:pt idx="157">
                  <c:v>-3.2967715874840864</c:v>
                </c:pt>
                <c:pt idx="158">
                  <c:v>6.6432105905790122</c:v>
                </c:pt>
                <c:pt idx="159">
                  <c:v>-3.1772096596815205</c:v>
                </c:pt>
                <c:pt idx="160">
                  <c:v>4.4017426482028883</c:v>
                </c:pt>
                <c:pt idx="161">
                  <c:v>-2.6915453285443816</c:v>
                </c:pt>
                <c:pt idx="162">
                  <c:v>5.9684805415588169</c:v>
                </c:pt>
                <c:pt idx="163">
                  <c:v>1.6042780748663101</c:v>
                </c:pt>
                <c:pt idx="164">
                  <c:v>-0.64722617354196299</c:v>
                </c:pt>
                <c:pt idx="165">
                  <c:v>-2.4511418140167489</c:v>
                </c:pt>
                <c:pt idx="166">
                  <c:v>-2.4731040758516429</c:v>
                </c:pt>
                <c:pt idx="167">
                  <c:v>-0.68023115819888957</c:v>
                </c:pt>
                <c:pt idx="168">
                  <c:v>-0.17728347172557013</c:v>
                </c:pt>
                <c:pt idx="169">
                  <c:v>1.9717967789432225</c:v>
                </c:pt>
                <c:pt idx="170">
                  <c:v>0.92589835958200328</c:v>
                </c:pt>
                <c:pt idx="171">
                  <c:v>1.4233038348082596</c:v>
                </c:pt>
                <c:pt idx="172">
                  <c:v>-4.3117865193048788</c:v>
                </c:pt>
                <c:pt idx="173">
                  <c:v>1.5516717325228018</c:v>
                </c:pt>
                <c:pt idx="174">
                  <c:v>0.43698837191900475</c:v>
                </c:pt>
                <c:pt idx="175">
                  <c:v>-5.1346236943662236</c:v>
                </c:pt>
                <c:pt idx="176">
                  <c:v>-0.22617682629933303</c:v>
                </c:pt>
                <c:pt idx="177">
                  <c:v>3.4239566771090786</c:v>
                </c:pt>
                <c:pt idx="178">
                  <c:v>2.366890925142318</c:v>
                </c:pt>
                <c:pt idx="179">
                  <c:v>4.6287897937638496</c:v>
                </c:pt>
                <c:pt idx="180">
                  <c:v>2.2965636813233585</c:v>
                </c:pt>
                <c:pt idx="181">
                  <c:v>1.3197743880414547</c:v>
                </c:pt>
                <c:pt idx="182">
                  <c:v>-0.56490977897219075</c:v>
                </c:pt>
                <c:pt idx="183">
                  <c:v>-7.5661886376172074</c:v>
                </c:pt>
                <c:pt idx="184">
                  <c:v>2.0527203019408269</c:v>
                </c:pt>
                <c:pt idx="185">
                  <c:v>3.4644564311713375</c:v>
                </c:pt>
                <c:pt idx="186">
                  <c:v>4.0082510349114955</c:v>
                </c:pt>
                <c:pt idx="187">
                  <c:v>0.56373614431645291</c:v>
                </c:pt>
                <c:pt idx="188">
                  <c:v>-0.87936134862422988</c:v>
                </c:pt>
                <c:pt idx="189">
                  <c:v>2.7078222949032411</c:v>
                </c:pt>
                <c:pt idx="190">
                  <c:v>0.82396804967691917</c:v>
                </c:pt>
                <c:pt idx="191">
                  <c:v>1.0922777280623257</c:v>
                </c:pt>
                <c:pt idx="192">
                  <c:v>-0.79799005441433235</c:v>
                </c:pt>
                <c:pt idx="193">
                  <c:v>-3.2228856374253705</c:v>
                </c:pt>
                <c:pt idx="194">
                  <c:v>2.596645378242417</c:v>
                </c:pt>
                <c:pt idx="195">
                  <c:v>-0.4136709663776601</c:v>
                </c:pt>
                <c:pt idx="196">
                  <c:v>5.839338562195108E-2</c:v>
                </c:pt>
                <c:pt idx="197">
                  <c:v>1.8330127992572427</c:v>
                </c:pt>
                <c:pt idx="198">
                  <c:v>0.95210805319301828</c:v>
                </c:pt>
                <c:pt idx="199">
                  <c:v>-2.180420085668576</c:v>
                </c:pt>
                <c:pt idx="200">
                  <c:v>-1.7950882376216777</c:v>
                </c:pt>
                <c:pt idx="201">
                  <c:v>-1.3658890366251637</c:v>
                </c:pt>
                <c:pt idx="202">
                  <c:v>-0.93409586056645377</c:v>
                </c:pt>
                <c:pt idx="203">
                  <c:v>-1.6177804656788606</c:v>
                </c:pt>
                <c:pt idx="204">
                  <c:v>-9.2208390963570058E-2</c:v>
                </c:pt>
                <c:pt idx="205">
                  <c:v>-2.8401224986365783</c:v>
                </c:pt>
                <c:pt idx="206">
                  <c:v>2.6381692573402442</c:v>
                </c:pt>
                <c:pt idx="207">
                  <c:v>-3.3710543659641377</c:v>
                </c:pt>
                <c:pt idx="208">
                  <c:v>0.40778417913480625</c:v>
                </c:pt>
                <c:pt idx="209">
                  <c:v>-0.40323746206098621</c:v>
                </c:pt>
                <c:pt idx="210">
                  <c:v>-1.5048395756845891</c:v>
                </c:pt>
                <c:pt idx="211">
                  <c:v>-1.5189910716916559</c:v>
                </c:pt>
                <c:pt idx="212">
                  <c:v>-1.2237631464775696</c:v>
                </c:pt>
                <c:pt idx="213">
                  <c:v>4.0363498674744411</c:v>
                </c:pt>
                <c:pt idx="214">
                  <c:v>0.2110933178046295</c:v>
                </c:pt>
                <c:pt idx="215">
                  <c:v>-0.10023970363913179</c:v>
                </c:pt>
                <c:pt idx="216">
                  <c:v>-3.7314952156589061</c:v>
                </c:pt>
                <c:pt idx="217">
                  <c:v>-0.95317220543807191</c:v>
                </c:pt>
                <c:pt idx="218">
                  <c:v>-2.8504323689548361</c:v>
                </c:pt>
                <c:pt idx="219">
                  <c:v>-0.13814756671899814</c:v>
                </c:pt>
                <c:pt idx="220">
                  <c:v>1.054832421555687</c:v>
                </c:pt>
                <c:pt idx="221">
                  <c:v>-4.9779879594913395E-2</c:v>
                </c:pt>
                <c:pt idx="222">
                  <c:v>0.66769388803286533</c:v>
                </c:pt>
                <c:pt idx="223">
                  <c:v>-2.1892393320964807</c:v>
                </c:pt>
                <c:pt idx="224">
                  <c:v>0.88834092058675918</c:v>
                </c:pt>
                <c:pt idx="225">
                  <c:v>0.53896531194183617</c:v>
                </c:pt>
                <c:pt idx="226">
                  <c:v>0.32725572697522204</c:v>
                </c:pt>
                <c:pt idx="227">
                  <c:v>-0.75644610127368461</c:v>
                </c:pt>
                <c:pt idx="228">
                  <c:v>3.047282174886135</c:v>
                </c:pt>
                <c:pt idx="229">
                  <c:v>-1.3456865127582072</c:v>
                </c:pt>
                <c:pt idx="230">
                  <c:v>2.1061058595313638</c:v>
                </c:pt>
                <c:pt idx="231">
                  <c:v>8.7060100720726243</c:v>
                </c:pt>
                <c:pt idx="232">
                  <c:v>-1.805925432756335</c:v>
                </c:pt>
                <c:pt idx="233">
                  <c:v>2.0707969601943721</c:v>
                </c:pt>
                <c:pt idx="234">
                  <c:v>-0.60752836977580449</c:v>
                </c:pt>
                <c:pt idx="235">
                  <c:v>1.5482936745520086</c:v>
                </c:pt>
                <c:pt idx="236">
                  <c:v>-3.5731424732288586</c:v>
                </c:pt>
                <c:pt idx="237">
                  <c:v>5.1217882178963965</c:v>
                </c:pt>
                <c:pt idx="238">
                  <c:v>-1.8788296879438331</c:v>
                </c:pt>
                <c:pt idx="239">
                  <c:v>2.4262475875379099</c:v>
                </c:pt>
                <c:pt idx="240">
                  <c:v>-0.16285329744280436</c:v>
                </c:pt>
                <c:pt idx="241">
                  <c:v>1.1863195783173135</c:v>
                </c:pt>
                <c:pt idx="242">
                  <c:v>-1.1217841964321378</c:v>
                </c:pt>
                <c:pt idx="243">
                  <c:v>-2.4253203443957341E-2</c:v>
                </c:pt>
                <c:pt idx="244">
                  <c:v>3.5054380786803105</c:v>
                </c:pt>
                <c:pt idx="245">
                  <c:v>-1.5052083333333381</c:v>
                </c:pt>
                <c:pt idx="246">
                  <c:v>-3.6275183755486178</c:v>
                </c:pt>
                <c:pt idx="247">
                  <c:v>1.6460905349794239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B79-99C7-44AD1B83A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401567"/>
        <c:axId val="1175400735"/>
      </c:barChart>
      <c:catAx>
        <c:axId val="11754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00735"/>
        <c:crosses val="autoZero"/>
        <c:auto val="1"/>
        <c:lblAlgn val="ctr"/>
        <c:lblOffset val="100"/>
        <c:noMultiLvlLbl val="0"/>
      </c:catAx>
      <c:valAx>
        <c:axId val="11754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CONCOR_DAILY!$O$1:$O$2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CONCOR_DAILY!$A$3:$A$251</c:f>
              <c:numCache>
                <c:formatCode>m/d/yyyy</c:formatCode>
                <c:ptCount val="24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  <c:pt idx="247">
                  <c:v>44865</c:v>
                </c:pt>
              </c:numCache>
            </c:numRef>
          </c:cat>
          <c:val>
            <c:numRef>
              <c:f>CONCOR_DAILY!$O$3:$O$251</c:f>
              <c:numCache>
                <c:formatCode>0.0000</c:formatCode>
                <c:ptCount val="249"/>
                <c:pt idx="0">
                  <c:v>1.7880508834981268</c:v>
                </c:pt>
                <c:pt idx="1">
                  <c:v>0.19626459454069956</c:v>
                </c:pt>
                <c:pt idx="2">
                  <c:v>1.9076614218735777</c:v>
                </c:pt>
                <c:pt idx="3">
                  <c:v>3.2057368526773229</c:v>
                </c:pt>
                <c:pt idx="4">
                  <c:v>-1.4448131582222041E-2</c:v>
                </c:pt>
                <c:pt idx="5">
                  <c:v>2.1124539452811311</c:v>
                </c:pt>
                <c:pt idx="6">
                  <c:v>0.39951188221862693</c:v>
                </c:pt>
                <c:pt idx="7">
                  <c:v>-2.7823254080908404</c:v>
                </c:pt>
                <c:pt idx="8">
                  <c:v>0.26390279182533966</c:v>
                </c:pt>
                <c:pt idx="9">
                  <c:v>-0.9813672710267648</c:v>
                </c:pt>
                <c:pt idx="10">
                  <c:v>-1.1887298900561862</c:v>
                </c:pt>
                <c:pt idx="11">
                  <c:v>-1.1651201413516836</c:v>
                </c:pt>
                <c:pt idx="12">
                  <c:v>-1.8242048102217256</c:v>
                </c:pt>
                <c:pt idx="13">
                  <c:v>-3.8924372580835511</c:v>
                </c:pt>
                <c:pt idx="14">
                  <c:v>1.4850355305451655</c:v>
                </c:pt>
                <c:pt idx="15">
                  <c:v>-1.3841021386494887</c:v>
                </c:pt>
                <c:pt idx="16">
                  <c:v>-1.1402452336892062</c:v>
                </c:pt>
                <c:pt idx="17">
                  <c:v>-2.9527066462824778</c:v>
                </c:pt>
                <c:pt idx="18">
                  <c:v>-0.98738675496688744</c:v>
                </c:pt>
                <c:pt idx="19">
                  <c:v>3.6001038445465943</c:v>
                </c:pt>
                <c:pt idx="20">
                  <c:v>1.7953412903225758</c:v>
                </c:pt>
                <c:pt idx="21">
                  <c:v>1.2158907737878857</c:v>
                </c:pt>
                <c:pt idx="22">
                  <c:v>0.20696976926085017</c:v>
                </c:pt>
                <c:pt idx="23">
                  <c:v>-1.8146206325659224</c:v>
                </c:pt>
                <c:pt idx="24">
                  <c:v>0.965251344100995</c:v>
                </c:pt>
                <c:pt idx="25">
                  <c:v>-1.0497314107667526</c:v>
                </c:pt>
                <c:pt idx="26">
                  <c:v>1.5857792610250325</c:v>
                </c:pt>
                <c:pt idx="27">
                  <c:v>1.9510836283790727</c:v>
                </c:pt>
                <c:pt idx="28">
                  <c:v>-1.0471425909851757</c:v>
                </c:pt>
                <c:pt idx="29">
                  <c:v>-0.63933044264512551</c:v>
                </c:pt>
                <c:pt idx="30">
                  <c:v>-0.36258682637749662</c:v>
                </c:pt>
                <c:pt idx="31">
                  <c:v>0.91820128441188342</c:v>
                </c:pt>
                <c:pt idx="32">
                  <c:v>-3.2339308653915624</c:v>
                </c:pt>
                <c:pt idx="33">
                  <c:v>-2.6839980799999976</c:v>
                </c:pt>
                <c:pt idx="34">
                  <c:v>7.0122908567870068E-2</c:v>
                </c:pt>
                <c:pt idx="35">
                  <c:v>0.83334418138805844</c:v>
                </c:pt>
                <c:pt idx="36">
                  <c:v>1.2654832824707052</c:v>
                </c:pt>
                <c:pt idx="37">
                  <c:v>-3.2737715975268067</c:v>
                </c:pt>
                <c:pt idx="38">
                  <c:v>0.9598640099626401</c:v>
                </c:pt>
                <c:pt idx="39">
                  <c:v>0.54723962186600661</c:v>
                </c:pt>
                <c:pt idx="40">
                  <c:v>0.27426293515324984</c:v>
                </c:pt>
                <c:pt idx="41">
                  <c:v>-1.5274603749527105</c:v>
                </c:pt>
                <c:pt idx="42">
                  <c:v>1.6177229341650403</c:v>
                </c:pt>
                <c:pt idx="43">
                  <c:v>0.81838363884371268</c:v>
                </c:pt>
                <c:pt idx="44">
                  <c:v>1.2466737905648386</c:v>
                </c:pt>
                <c:pt idx="45">
                  <c:v>0.31465989645559778</c:v>
                </c:pt>
                <c:pt idx="46">
                  <c:v>0.64689193873941619</c:v>
                </c:pt>
                <c:pt idx="47">
                  <c:v>0.33451257390618361</c:v>
                </c:pt>
                <c:pt idx="48">
                  <c:v>1.3385895271563755</c:v>
                </c:pt>
                <c:pt idx="49">
                  <c:v>0.18114027304031857</c:v>
                </c:pt>
                <c:pt idx="50">
                  <c:v>1.4872959025898675</c:v>
                </c:pt>
                <c:pt idx="51">
                  <c:v>1.9821714414122975</c:v>
                </c:pt>
                <c:pt idx="52">
                  <c:v>3.3529203050409628</c:v>
                </c:pt>
                <c:pt idx="53">
                  <c:v>-0.70742647903705613</c:v>
                </c:pt>
                <c:pt idx="54">
                  <c:v>-1.0535897304518775</c:v>
                </c:pt>
                <c:pt idx="55">
                  <c:v>-1.4613868201056217</c:v>
                </c:pt>
                <c:pt idx="56">
                  <c:v>-1.6389090297686111</c:v>
                </c:pt>
                <c:pt idx="57">
                  <c:v>-5.6168344583929004</c:v>
                </c:pt>
                <c:pt idx="58">
                  <c:v>-0.20567524701892945</c:v>
                </c:pt>
                <c:pt idx="59">
                  <c:v>-0.27804450709394279</c:v>
                </c:pt>
                <c:pt idx="60">
                  <c:v>-0.82658061262018001</c:v>
                </c:pt>
                <c:pt idx="61">
                  <c:v>2.9243409704023642</c:v>
                </c:pt>
                <c:pt idx="62">
                  <c:v>1.8303028297136332</c:v>
                </c:pt>
                <c:pt idx="63">
                  <c:v>1.5096887814313347</c:v>
                </c:pt>
                <c:pt idx="64">
                  <c:v>1.1730304000000025</c:v>
                </c:pt>
                <c:pt idx="65">
                  <c:v>-0.5276104398197452</c:v>
                </c:pt>
                <c:pt idx="66">
                  <c:v>-2.7241283573245476</c:v>
                </c:pt>
                <c:pt idx="67">
                  <c:v>3.2057368526773229</c:v>
                </c:pt>
                <c:pt idx="68">
                  <c:v>-2.2548704258445662</c:v>
                </c:pt>
                <c:pt idx="69">
                  <c:v>0.13989331430903851</c:v>
                </c:pt>
                <c:pt idx="70">
                  <c:v>0.69209027281290214</c:v>
                </c:pt>
                <c:pt idx="71">
                  <c:v>-1.6150897956679344</c:v>
                </c:pt>
                <c:pt idx="72">
                  <c:v>-3.8076436858340816</c:v>
                </c:pt>
                <c:pt idx="73">
                  <c:v>1.6449760268279556</c:v>
                </c:pt>
                <c:pt idx="74">
                  <c:v>0.41401834517342501</c:v>
                </c:pt>
                <c:pt idx="75">
                  <c:v>-0.26956846194256012</c:v>
                </c:pt>
                <c:pt idx="76">
                  <c:v>-1.0296129962621257</c:v>
                </c:pt>
                <c:pt idx="77">
                  <c:v>-0.88783925272530428</c:v>
                </c:pt>
                <c:pt idx="78">
                  <c:v>-2.3989304024140012</c:v>
                </c:pt>
                <c:pt idx="79">
                  <c:v>1.7987979482092538</c:v>
                </c:pt>
                <c:pt idx="80">
                  <c:v>-4.6255810405704576</c:v>
                </c:pt>
                <c:pt idx="81">
                  <c:v>3.5893575661183514</c:v>
                </c:pt>
                <c:pt idx="82">
                  <c:v>3.5230243785824222</c:v>
                </c:pt>
                <c:pt idx="83">
                  <c:v>0.31266327736054345</c:v>
                </c:pt>
                <c:pt idx="84">
                  <c:v>-0.97752483165723181</c:v>
                </c:pt>
                <c:pt idx="85">
                  <c:v>-2.6737779513830784</c:v>
                </c:pt>
                <c:pt idx="86">
                  <c:v>-1.1418475243683641</c:v>
                </c:pt>
                <c:pt idx="87">
                  <c:v>-0.75324196421951095</c:v>
                </c:pt>
                <c:pt idx="88">
                  <c:v>4.3787358626772592</c:v>
                </c:pt>
                <c:pt idx="89">
                  <c:v>-0.32429843064506603</c:v>
                </c:pt>
                <c:pt idx="90">
                  <c:v>0.55201874824144048</c:v>
                </c:pt>
                <c:pt idx="91">
                  <c:v>0.40602660854486389</c:v>
                </c:pt>
                <c:pt idx="92">
                  <c:v>-1.5570678878704809</c:v>
                </c:pt>
                <c:pt idx="93">
                  <c:v>4.3861995794741961</c:v>
                </c:pt>
                <c:pt idx="94">
                  <c:v>-2.9585723403344203E-2</c:v>
                </c:pt>
                <c:pt idx="95">
                  <c:v>-0.23256579236223493</c:v>
                </c:pt>
                <c:pt idx="96">
                  <c:v>1.1186467440434653E-2</c:v>
                </c:pt>
                <c:pt idx="97">
                  <c:v>-7.8637190364684195E-2</c:v>
                </c:pt>
                <c:pt idx="98">
                  <c:v>1.0271252739547851</c:v>
                </c:pt>
                <c:pt idx="99">
                  <c:v>10.951639501206754</c:v>
                </c:pt>
                <c:pt idx="100">
                  <c:v>-4.3651378543462611</c:v>
                </c:pt>
                <c:pt idx="101">
                  <c:v>-1.9015757066970074</c:v>
                </c:pt>
                <c:pt idx="102">
                  <c:v>0.54843478872595308</c:v>
                </c:pt>
                <c:pt idx="103">
                  <c:v>3.1392288385442559</c:v>
                </c:pt>
                <c:pt idx="104">
                  <c:v>1.5152719596623772</c:v>
                </c:pt>
                <c:pt idx="105">
                  <c:v>-0.30119587800864278</c:v>
                </c:pt>
                <c:pt idx="106">
                  <c:v>0.36663655236080878</c:v>
                </c:pt>
                <c:pt idx="107">
                  <c:v>4.0292014612011062</c:v>
                </c:pt>
                <c:pt idx="108">
                  <c:v>-3.7148038704245283</c:v>
                </c:pt>
                <c:pt idx="109">
                  <c:v>2.6017609578243803</c:v>
                </c:pt>
                <c:pt idx="110">
                  <c:v>-0.48788341443849909</c:v>
                </c:pt>
                <c:pt idx="111">
                  <c:v>-2.175058371425838</c:v>
                </c:pt>
                <c:pt idx="112">
                  <c:v>-1.5941941934449397</c:v>
                </c:pt>
                <c:pt idx="113">
                  <c:v>-0.2179981574898516</c:v>
                </c:pt>
                <c:pt idx="114">
                  <c:v>-2.8467559699480782</c:v>
                </c:pt>
                <c:pt idx="115">
                  <c:v>-0.87246215143533601</c:v>
                </c:pt>
                <c:pt idx="116">
                  <c:v>1.1621471494607063</c:v>
                </c:pt>
                <c:pt idx="117">
                  <c:v>0.27231754528838159</c:v>
                </c:pt>
                <c:pt idx="118">
                  <c:v>-2.187276180533086</c:v>
                </c:pt>
                <c:pt idx="119">
                  <c:v>-0.21042757554284727</c:v>
                </c:pt>
                <c:pt idx="120">
                  <c:v>0.62034806688681421</c:v>
                </c:pt>
                <c:pt idx="121">
                  <c:v>1.5111924862715533</c:v>
                </c:pt>
                <c:pt idx="122">
                  <c:v>-1.7882859523458536</c:v>
                </c:pt>
                <c:pt idx="123">
                  <c:v>-0.3342393455220587</c:v>
                </c:pt>
                <c:pt idx="124">
                  <c:v>-0.5945127230411148</c:v>
                </c:pt>
                <c:pt idx="125">
                  <c:v>0.7732966380698032</c:v>
                </c:pt>
                <c:pt idx="126">
                  <c:v>-1.345710839370277</c:v>
                </c:pt>
                <c:pt idx="127">
                  <c:v>-2.1158162195600441</c:v>
                </c:pt>
                <c:pt idx="128">
                  <c:v>-2.1116161216259726</c:v>
                </c:pt>
                <c:pt idx="129">
                  <c:v>-1.0365449372755586</c:v>
                </c:pt>
                <c:pt idx="130">
                  <c:v>-1.9389327410669785</c:v>
                </c:pt>
                <c:pt idx="131">
                  <c:v>1.9032005664314879</c:v>
                </c:pt>
                <c:pt idx="132">
                  <c:v>2.1066743576264293</c:v>
                </c:pt>
                <c:pt idx="133">
                  <c:v>1.4701503699681862</c:v>
                </c:pt>
                <c:pt idx="134">
                  <c:v>-1.1631061281337047</c:v>
                </c:pt>
                <c:pt idx="135">
                  <c:v>-2.3911503822937603</c:v>
                </c:pt>
                <c:pt idx="136">
                  <c:v>-5.5379073250956168</c:v>
                </c:pt>
                <c:pt idx="137">
                  <c:v>4.6164550192470868</c:v>
                </c:pt>
                <c:pt idx="138">
                  <c:v>-2.2648205478848835</c:v>
                </c:pt>
                <c:pt idx="139">
                  <c:v>6.2304941138332852</c:v>
                </c:pt>
                <c:pt idx="140">
                  <c:v>3.1337159400490706</c:v>
                </c:pt>
                <c:pt idx="141">
                  <c:v>2.1965596875834321</c:v>
                </c:pt>
                <c:pt idx="142">
                  <c:v>0.6349905775075988</c:v>
                </c:pt>
                <c:pt idx="143">
                  <c:v>-1.8679661132075449</c:v>
                </c:pt>
                <c:pt idx="144">
                  <c:v>0.48878900537002368</c:v>
                </c:pt>
                <c:pt idx="145">
                  <c:v>-0.31730455201276142</c:v>
                </c:pt>
                <c:pt idx="146">
                  <c:v>-1.5217466150515873</c:v>
                </c:pt>
                <c:pt idx="147">
                  <c:v>-1.0146229429750151</c:v>
                </c:pt>
                <c:pt idx="148">
                  <c:v>-1.6529673814166945</c:v>
                </c:pt>
                <c:pt idx="149">
                  <c:v>-0.69645629549492638</c:v>
                </c:pt>
                <c:pt idx="150">
                  <c:v>5.4791072125677447</c:v>
                </c:pt>
                <c:pt idx="151">
                  <c:v>-1.0400236263502911</c:v>
                </c:pt>
                <c:pt idx="152">
                  <c:v>-1.5267058114324541</c:v>
                </c:pt>
                <c:pt idx="153">
                  <c:v>0.41862063295956342</c:v>
                </c:pt>
                <c:pt idx="154">
                  <c:v>-1.5423629840647273</c:v>
                </c:pt>
                <c:pt idx="155">
                  <c:v>-2.4802913202022361</c:v>
                </c:pt>
                <c:pt idx="156">
                  <c:v>-1.4902854276513506</c:v>
                </c:pt>
                <c:pt idx="157">
                  <c:v>0.68754954287424253</c:v>
                </c:pt>
                <c:pt idx="158">
                  <c:v>1.6513178005403715</c:v>
                </c:pt>
                <c:pt idx="159">
                  <c:v>-1.7640726180944779</c:v>
                </c:pt>
                <c:pt idx="160">
                  <c:v>1.016020907144753</c:v>
                </c:pt>
                <c:pt idx="161">
                  <c:v>0.23099882609876979</c:v>
                </c:pt>
                <c:pt idx="162">
                  <c:v>0.35106466748875104</c:v>
                </c:pt>
                <c:pt idx="163">
                  <c:v>-0.74744190956548651</c:v>
                </c:pt>
                <c:pt idx="164">
                  <c:v>-0.42211628375654736</c:v>
                </c:pt>
                <c:pt idx="165">
                  <c:v>-3.8785742925380884</c:v>
                </c:pt>
                <c:pt idx="166">
                  <c:v>1.4630867039755016</c:v>
                </c:pt>
                <c:pt idx="167">
                  <c:v>2.2943374741343492</c:v>
                </c:pt>
                <c:pt idx="168">
                  <c:v>1.0581976624621023</c:v>
                </c:pt>
                <c:pt idx="169">
                  <c:v>4.1377952591131599</c:v>
                </c:pt>
                <c:pt idx="170">
                  <c:v>0.34811957137883326</c:v>
                </c:pt>
                <c:pt idx="171">
                  <c:v>0.49190126563542413</c:v>
                </c:pt>
                <c:pt idx="172">
                  <c:v>0.53485944878560976</c:v>
                </c:pt>
                <c:pt idx="173">
                  <c:v>1.9697454095599243</c:v>
                </c:pt>
                <c:pt idx="174">
                  <c:v>-0.11858717839336251</c:v>
                </c:pt>
                <c:pt idx="175">
                  <c:v>8.146362695170431E-2</c:v>
                </c:pt>
                <c:pt idx="176">
                  <c:v>1.4085789024842372</c:v>
                </c:pt>
                <c:pt idx="177">
                  <c:v>-1.9672212775297582</c:v>
                </c:pt>
                <c:pt idx="178">
                  <c:v>0.34243651266766473</c:v>
                </c:pt>
                <c:pt idx="179">
                  <c:v>-6.85498473147899E-2</c:v>
                </c:pt>
                <c:pt idx="180">
                  <c:v>1.0888982981491813</c:v>
                </c:pt>
                <c:pt idx="181">
                  <c:v>-0.94257163302752067</c:v>
                </c:pt>
                <c:pt idx="182">
                  <c:v>-0.6024875495025932</c:v>
                </c:pt>
                <c:pt idx="183">
                  <c:v>-0.81389009679820845</c:v>
                </c:pt>
                <c:pt idx="184">
                  <c:v>2.1570852744279017</c:v>
                </c:pt>
                <c:pt idx="185">
                  <c:v>0.66336634035851616</c:v>
                </c:pt>
                <c:pt idx="186">
                  <c:v>3.8358464349568671</c:v>
                </c:pt>
                <c:pt idx="187">
                  <c:v>-0.42058091897579369</c:v>
                </c:pt>
                <c:pt idx="188">
                  <c:v>2.2194622832079145</c:v>
                </c:pt>
                <c:pt idx="189">
                  <c:v>-3.7589988082670813</c:v>
                </c:pt>
                <c:pt idx="190">
                  <c:v>-2.9077465706909975</c:v>
                </c:pt>
                <c:pt idx="191">
                  <c:v>0.89349897506573528</c:v>
                </c:pt>
                <c:pt idx="192">
                  <c:v>1.4750353451814426</c:v>
                </c:pt>
                <c:pt idx="193">
                  <c:v>-0.90969572012421629</c:v>
                </c:pt>
                <c:pt idx="194">
                  <c:v>1.276366049692822</c:v>
                </c:pt>
                <c:pt idx="195">
                  <c:v>1.5964301128931289E-2</c:v>
                </c:pt>
                <c:pt idx="196">
                  <c:v>2.6223974801514824</c:v>
                </c:pt>
                <c:pt idx="197">
                  <c:v>-1.8637182036449615</c:v>
                </c:pt>
                <c:pt idx="198">
                  <c:v>-0.33892624054422749</c:v>
                </c:pt>
                <c:pt idx="199">
                  <c:v>-2.960743827637661</c:v>
                </c:pt>
                <c:pt idx="200">
                  <c:v>-2.0018074279726523</c:v>
                </c:pt>
                <c:pt idx="201">
                  <c:v>0.89234544095934698</c:v>
                </c:pt>
                <c:pt idx="202">
                  <c:v>1.754990835181079</c:v>
                </c:pt>
                <c:pt idx="203">
                  <c:v>1.6933445372050795</c:v>
                </c:pt>
                <c:pt idx="204">
                  <c:v>1.6350298234748319</c:v>
                </c:pt>
                <c:pt idx="205">
                  <c:v>-3.4587922799873505</c:v>
                </c:pt>
                <c:pt idx="206">
                  <c:v>1.1279994357734004</c:v>
                </c:pt>
                <c:pt idx="207">
                  <c:v>-0.60214419143855979</c:v>
                </c:pt>
                <c:pt idx="208">
                  <c:v>-2.7123843016961429</c:v>
                </c:pt>
                <c:pt idx="209">
                  <c:v>-0.8274058330340831</c:v>
                </c:pt>
                <c:pt idx="210">
                  <c:v>-2.6118509627380763E-2</c:v>
                </c:pt>
                <c:pt idx="211">
                  <c:v>8.4897060433174687</c:v>
                </c:pt>
                <c:pt idx="212">
                  <c:v>0.72813129091511541</c:v>
                </c:pt>
                <c:pt idx="213">
                  <c:v>2.7363636736087424</c:v>
                </c:pt>
                <c:pt idx="214">
                  <c:v>1.5575841113721085</c:v>
                </c:pt>
                <c:pt idx="215">
                  <c:v>0.66903877546621793</c:v>
                </c:pt>
                <c:pt idx="216">
                  <c:v>-0.33607891134749368</c:v>
                </c:pt>
                <c:pt idx="217">
                  <c:v>-0.66938158151643534</c:v>
                </c:pt>
                <c:pt idx="218">
                  <c:v>-3.3122316469836641</c:v>
                </c:pt>
                <c:pt idx="219">
                  <c:v>1.1537895295260958</c:v>
                </c:pt>
                <c:pt idx="220">
                  <c:v>-0.44578522796864517</c:v>
                </c:pt>
                <c:pt idx="221">
                  <c:v>-0.41432732460557642</c:v>
                </c:pt>
                <c:pt idx="222">
                  <c:v>1.2617832525185342</c:v>
                </c:pt>
                <c:pt idx="223">
                  <c:v>-3.4304636508643127</c:v>
                </c:pt>
                <c:pt idx="224">
                  <c:v>-3.9338703688578076</c:v>
                </c:pt>
                <c:pt idx="225">
                  <c:v>-1.8924674055177384</c:v>
                </c:pt>
                <c:pt idx="226">
                  <c:v>8.485764804635873E-2</c:v>
                </c:pt>
                <c:pt idx="227">
                  <c:v>1.2790377106881832</c:v>
                </c:pt>
                <c:pt idx="228">
                  <c:v>2.2170586480820758</c:v>
                </c:pt>
                <c:pt idx="229">
                  <c:v>-2.6734493181654195</c:v>
                </c:pt>
                <c:pt idx="230">
                  <c:v>2.4077596848832274</c:v>
                </c:pt>
                <c:pt idx="231">
                  <c:v>-8.202567695977861E-2</c:v>
                </c:pt>
                <c:pt idx="232">
                  <c:v>-1.6527476056338009</c:v>
                </c:pt>
                <c:pt idx="233">
                  <c:v>-1.3136257263089899</c:v>
                </c:pt>
                <c:pt idx="234">
                  <c:v>9.742836160135751E-2</c:v>
                </c:pt>
                <c:pt idx="235">
                  <c:v>2.3470805497613338</c:v>
                </c:pt>
                <c:pt idx="236">
                  <c:v>-1.8434204869788873</c:v>
                </c:pt>
                <c:pt idx="237">
                  <c:v>6.6181230193572971E-2</c:v>
                </c:pt>
                <c:pt idx="238">
                  <c:v>2.3436091954022986</c:v>
                </c:pt>
                <c:pt idx="239">
                  <c:v>1.1506126271483732</c:v>
                </c:pt>
                <c:pt idx="240">
                  <c:v>6.8468711036261301</c:v>
                </c:pt>
                <c:pt idx="241">
                  <c:v>-3.5840624311183187</c:v>
                </c:pt>
                <c:pt idx="242">
                  <c:v>0.48720606534625743</c:v>
                </c:pt>
                <c:pt idx="243">
                  <c:v>-0.23624872749935011</c:v>
                </c:pt>
                <c:pt idx="244">
                  <c:v>1.6032833310949175</c:v>
                </c:pt>
                <c:pt idx="245">
                  <c:v>3.9791331626132842</c:v>
                </c:pt>
                <c:pt idx="246">
                  <c:v>-0.62775701760532332</c:v>
                </c:pt>
                <c:pt idx="247">
                  <c:v>1.514014508505539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A-4C1A-B779-6DCDD767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509247"/>
        <c:axId val="884508831"/>
      </c:lineChart>
      <c:dateAx>
        <c:axId val="884509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08831"/>
        <c:crosses val="autoZero"/>
        <c:auto val="1"/>
        <c:lblOffset val="100"/>
        <c:baseTimeUnit val="days"/>
      </c:dateAx>
      <c:valAx>
        <c:axId val="8845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0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PERSISTENT_FUTURES_FAR!$S$1:$S$2</c:f>
              <c:strCache>
                <c:ptCount val="2"/>
                <c:pt idx="0">
                  <c:v>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PERSISTENT_FUTURES_FAR!$A$3:$A$252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PERSISTENT_FUTURES_FAR!$S$3:$S$252</c:f>
              <c:numCache>
                <c:formatCode>0.0000</c:formatCode>
                <c:ptCount val="250"/>
                <c:pt idx="0">
                  <c:v>3.1556310313493823</c:v>
                </c:pt>
                <c:pt idx="1">
                  <c:v>0.49102040604170927</c:v>
                </c:pt>
                <c:pt idx="2">
                  <c:v>-1.7545451506156104</c:v>
                </c:pt>
                <c:pt idx="3">
                  <c:v>3.3530860376688842</c:v>
                </c:pt>
                <c:pt idx="4">
                  <c:v>1.2793767474023146</c:v>
                </c:pt>
                <c:pt idx="5">
                  <c:v>0.76056677780193316</c:v>
                </c:pt>
                <c:pt idx="6">
                  <c:v>0.36378438297718474</c:v>
                </c:pt>
                <c:pt idx="7">
                  <c:v>-0.61702594838492741</c:v>
                </c:pt>
                <c:pt idx="8">
                  <c:v>0.35611762820126242</c:v>
                </c:pt>
                <c:pt idx="9">
                  <c:v>2.5801219726597631</c:v>
                </c:pt>
                <c:pt idx="10">
                  <c:v>0.99014102564102557</c:v>
                </c:pt>
                <c:pt idx="11">
                  <c:v>0.30934693124134327</c:v>
                </c:pt>
                <c:pt idx="12">
                  <c:v>-3.6351194725163589</c:v>
                </c:pt>
                <c:pt idx="13">
                  <c:v>-1.4808727602327894</c:v>
                </c:pt>
                <c:pt idx="14">
                  <c:v>1.7919907691562997</c:v>
                </c:pt>
                <c:pt idx="15">
                  <c:v>-2.1817695790649627</c:v>
                </c:pt>
                <c:pt idx="16">
                  <c:v>-0.63302246781636895</c:v>
                </c:pt>
                <c:pt idx="17">
                  <c:v>-3.5700007232919582</c:v>
                </c:pt>
                <c:pt idx="18">
                  <c:v>2.5610156798176176</c:v>
                </c:pt>
                <c:pt idx="19">
                  <c:v>1.2496058576631117</c:v>
                </c:pt>
                <c:pt idx="20">
                  <c:v>3.4700506569485454</c:v>
                </c:pt>
                <c:pt idx="21">
                  <c:v>4.2956331833918098</c:v>
                </c:pt>
                <c:pt idx="22">
                  <c:v>-1.2623623024830783</c:v>
                </c:pt>
                <c:pt idx="23">
                  <c:v>-2.4272446699347445</c:v>
                </c:pt>
                <c:pt idx="24">
                  <c:v>-1.6336864200421448</c:v>
                </c:pt>
                <c:pt idx="25">
                  <c:v>3.3293637439771491</c:v>
                </c:pt>
                <c:pt idx="26">
                  <c:v>0.97995831635648789</c:v>
                </c:pt>
                <c:pt idx="27">
                  <c:v>-0.30162109041189122</c:v>
                </c:pt>
                <c:pt idx="28">
                  <c:v>1.674008772891894</c:v>
                </c:pt>
                <c:pt idx="29">
                  <c:v>-0.23513934424389332</c:v>
                </c:pt>
                <c:pt idx="30">
                  <c:v>-0.59017399970736051</c:v>
                </c:pt>
                <c:pt idx="31">
                  <c:v>2.2732415048214043</c:v>
                </c:pt>
                <c:pt idx="32">
                  <c:v>3.7422220275233413</c:v>
                </c:pt>
                <c:pt idx="33">
                  <c:v>-5.3775910714095394</c:v>
                </c:pt>
                <c:pt idx="34">
                  <c:v>0.47230900900901723</c:v>
                </c:pt>
                <c:pt idx="35">
                  <c:v>2.1659517590642063</c:v>
                </c:pt>
                <c:pt idx="36">
                  <c:v>2.5747267118331991</c:v>
                </c:pt>
                <c:pt idx="37">
                  <c:v>-0.69762478632478242</c:v>
                </c:pt>
                <c:pt idx="38">
                  <c:v>8.9432159258331353E-2</c:v>
                </c:pt>
                <c:pt idx="39">
                  <c:v>0.44588748200822209</c:v>
                </c:pt>
                <c:pt idx="40">
                  <c:v>-2.2403242220495875E-2</c:v>
                </c:pt>
                <c:pt idx="41">
                  <c:v>3.1988569901667456</c:v>
                </c:pt>
                <c:pt idx="42">
                  <c:v>2.5488340377069263</c:v>
                </c:pt>
                <c:pt idx="43">
                  <c:v>-0.73126958540228137</c:v>
                </c:pt>
                <c:pt idx="44">
                  <c:v>-0.77994024086590508</c:v>
                </c:pt>
                <c:pt idx="45">
                  <c:v>-5.8332872776793563</c:v>
                </c:pt>
                <c:pt idx="46">
                  <c:v>-0.53460762056933764</c:v>
                </c:pt>
                <c:pt idx="47">
                  <c:v>5.685355356011447E-2</c:v>
                </c:pt>
                <c:pt idx="48">
                  <c:v>-1.0552501915374448</c:v>
                </c:pt>
                <c:pt idx="49">
                  <c:v>-9.2033667427459068E-2</c:v>
                </c:pt>
                <c:pt idx="50">
                  <c:v>-0.19236026786700122</c:v>
                </c:pt>
                <c:pt idx="51">
                  <c:v>0.7818795580110498</c:v>
                </c:pt>
                <c:pt idx="52">
                  <c:v>-1.7522524769837831</c:v>
                </c:pt>
                <c:pt idx="53">
                  <c:v>-1.5882894038405659</c:v>
                </c:pt>
                <c:pt idx="54">
                  <c:v>-1.8438430484130441</c:v>
                </c:pt>
                <c:pt idx="55">
                  <c:v>-1.3934204462081576</c:v>
                </c:pt>
                <c:pt idx="56">
                  <c:v>-0.25832678049350527</c:v>
                </c:pt>
                <c:pt idx="57">
                  <c:v>1.1335723526447139</c:v>
                </c:pt>
                <c:pt idx="58">
                  <c:v>-5.8378097312326211</c:v>
                </c:pt>
                <c:pt idx="59">
                  <c:v>2.0130026896068256</c:v>
                </c:pt>
                <c:pt idx="60">
                  <c:v>-1.4234761147264401</c:v>
                </c:pt>
                <c:pt idx="61">
                  <c:v>5.8294414273493871</c:v>
                </c:pt>
                <c:pt idx="62">
                  <c:v>2.5653943091964773</c:v>
                </c:pt>
                <c:pt idx="63">
                  <c:v>2.1144949463357476</c:v>
                </c:pt>
                <c:pt idx="64">
                  <c:v>-1.3655071267304706</c:v>
                </c:pt>
                <c:pt idx="65">
                  <c:v>-2.7851357256066298</c:v>
                </c:pt>
                <c:pt idx="66">
                  <c:v>-0.47127189239437306</c:v>
                </c:pt>
                <c:pt idx="67">
                  <c:v>3.3530860376688842</c:v>
                </c:pt>
                <c:pt idx="68">
                  <c:v>-1.5145213586994684</c:v>
                </c:pt>
                <c:pt idx="69">
                  <c:v>4.7219142857142815</c:v>
                </c:pt>
                <c:pt idx="70">
                  <c:v>1.154459000670458</c:v>
                </c:pt>
                <c:pt idx="71">
                  <c:v>-4.9651794537777301</c:v>
                </c:pt>
                <c:pt idx="72">
                  <c:v>-6.0794143160878811</c:v>
                </c:pt>
                <c:pt idx="73">
                  <c:v>5.5088459802627536</c:v>
                </c:pt>
                <c:pt idx="74">
                  <c:v>-3.5593410448205716</c:v>
                </c:pt>
                <c:pt idx="75">
                  <c:v>-2.9761061728395108</c:v>
                </c:pt>
                <c:pt idx="76">
                  <c:v>-1.0967403146821921</c:v>
                </c:pt>
                <c:pt idx="77">
                  <c:v>-0.88943846707634</c:v>
                </c:pt>
                <c:pt idx="78">
                  <c:v>2.3563790879504096</c:v>
                </c:pt>
                <c:pt idx="79">
                  <c:v>1.1101856437336217</c:v>
                </c:pt>
                <c:pt idx="80">
                  <c:v>-4.8774625978090809</c:v>
                </c:pt>
                <c:pt idx="81">
                  <c:v>2.9543509768580112</c:v>
                </c:pt>
                <c:pt idx="82">
                  <c:v>1.5824641889043622</c:v>
                </c:pt>
                <c:pt idx="83">
                  <c:v>-1.381592032784007</c:v>
                </c:pt>
                <c:pt idx="84">
                  <c:v>5.285613671924775</c:v>
                </c:pt>
                <c:pt idx="85">
                  <c:v>-0.56183256714250274</c:v>
                </c:pt>
                <c:pt idx="86">
                  <c:v>1.1401450363019401</c:v>
                </c:pt>
                <c:pt idx="87">
                  <c:v>1.7585613923746333</c:v>
                </c:pt>
                <c:pt idx="88">
                  <c:v>0.97175237274326665</c:v>
                </c:pt>
                <c:pt idx="89">
                  <c:v>0.72610097023823017</c:v>
                </c:pt>
                <c:pt idx="90">
                  <c:v>1.9802614849187936</c:v>
                </c:pt>
                <c:pt idx="91">
                  <c:v>2.5919024107345834</c:v>
                </c:pt>
                <c:pt idx="92">
                  <c:v>-3.3642052230950652</c:v>
                </c:pt>
                <c:pt idx="93">
                  <c:v>2.3013282036882141</c:v>
                </c:pt>
                <c:pt idx="94">
                  <c:v>1.2311706715047177</c:v>
                </c:pt>
                <c:pt idx="95">
                  <c:v>-1.4478082941664363</c:v>
                </c:pt>
                <c:pt idx="96">
                  <c:v>2.8709810431856342</c:v>
                </c:pt>
                <c:pt idx="97">
                  <c:v>-1.6686421198347401</c:v>
                </c:pt>
                <c:pt idx="98">
                  <c:v>3.5333098496348829</c:v>
                </c:pt>
                <c:pt idx="99">
                  <c:v>0.72919104525516987</c:v>
                </c:pt>
                <c:pt idx="100">
                  <c:v>-0.76613830571098296</c:v>
                </c:pt>
                <c:pt idx="101">
                  <c:v>2.3140465043154581</c:v>
                </c:pt>
                <c:pt idx="102">
                  <c:v>6.7238140020902448E-2</c:v>
                </c:pt>
                <c:pt idx="103">
                  <c:v>-2.2642543397250553E-2</c:v>
                </c:pt>
                <c:pt idx="104">
                  <c:v>-0.42559013386769085</c:v>
                </c:pt>
                <c:pt idx="105">
                  <c:v>0.86248533202019606</c:v>
                </c:pt>
                <c:pt idx="106">
                  <c:v>2.7081441617776818</c:v>
                </c:pt>
                <c:pt idx="107">
                  <c:v>-1.0059755247652757</c:v>
                </c:pt>
                <c:pt idx="108">
                  <c:v>-2.4787200018369071</c:v>
                </c:pt>
                <c:pt idx="109">
                  <c:v>-0.53247782426778623</c:v>
                </c:pt>
                <c:pt idx="110">
                  <c:v>-4.1901540014086063</c:v>
                </c:pt>
                <c:pt idx="111">
                  <c:v>-3.1720314955966744</c:v>
                </c:pt>
                <c:pt idx="112">
                  <c:v>-1.0962260684970198</c:v>
                </c:pt>
                <c:pt idx="113">
                  <c:v>-2.7440088246063832</c:v>
                </c:pt>
                <c:pt idx="114">
                  <c:v>-0.74436553528795635</c:v>
                </c:pt>
                <c:pt idx="115">
                  <c:v>-4.8377575624777966</c:v>
                </c:pt>
                <c:pt idx="116">
                  <c:v>0.59977050846614854</c:v>
                </c:pt>
                <c:pt idx="117">
                  <c:v>-0.10531864809068994</c:v>
                </c:pt>
                <c:pt idx="118">
                  <c:v>-0.13237585353785253</c:v>
                </c:pt>
                <c:pt idx="119">
                  <c:v>1.1017836067603517</c:v>
                </c:pt>
                <c:pt idx="120">
                  <c:v>0.75939280424057909</c:v>
                </c:pt>
                <c:pt idx="121">
                  <c:v>5.0910634685450571</c:v>
                </c:pt>
                <c:pt idx="122">
                  <c:v>0.82610097036908681</c:v>
                </c:pt>
                <c:pt idx="123">
                  <c:v>-4.4003755883868836</c:v>
                </c:pt>
                <c:pt idx="124">
                  <c:v>-0.58496550749627474</c:v>
                </c:pt>
                <c:pt idx="125">
                  <c:v>1.0510503178578352</c:v>
                </c:pt>
                <c:pt idx="126">
                  <c:v>-2.2931114437814939</c:v>
                </c:pt>
                <c:pt idx="127">
                  <c:v>-1.7737828460039009</c:v>
                </c:pt>
                <c:pt idx="128">
                  <c:v>-0.46409276487069279</c:v>
                </c:pt>
                <c:pt idx="129">
                  <c:v>-3.8893923124805521</c:v>
                </c:pt>
                <c:pt idx="130">
                  <c:v>-3.2721600176076855</c:v>
                </c:pt>
                <c:pt idx="131">
                  <c:v>-2.9466976280619068</c:v>
                </c:pt>
                <c:pt idx="132">
                  <c:v>0.15915996169902041</c:v>
                </c:pt>
                <c:pt idx="133">
                  <c:v>3.0268327939174764</c:v>
                </c:pt>
                <c:pt idx="134">
                  <c:v>3.8073091503268022</c:v>
                </c:pt>
                <c:pt idx="135">
                  <c:v>-7.2619536751390346</c:v>
                </c:pt>
                <c:pt idx="136">
                  <c:v>2.3357401342653499</c:v>
                </c:pt>
                <c:pt idx="137">
                  <c:v>2.56324029850746</c:v>
                </c:pt>
                <c:pt idx="138">
                  <c:v>-4.6376328063241123</c:v>
                </c:pt>
                <c:pt idx="139">
                  <c:v>-5.8457813717773472</c:v>
                </c:pt>
                <c:pt idx="140">
                  <c:v>1.5313049282457993</c:v>
                </c:pt>
                <c:pt idx="141">
                  <c:v>3.5040233545463706</c:v>
                </c:pt>
                <c:pt idx="142">
                  <c:v>5.0807701459050492</c:v>
                </c:pt>
                <c:pt idx="143">
                  <c:v>0.75286182396606571</c:v>
                </c:pt>
                <c:pt idx="144">
                  <c:v>-0.6147546650009863</c:v>
                </c:pt>
                <c:pt idx="145">
                  <c:v>1.2384042121272185</c:v>
                </c:pt>
                <c:pt idx="146">
                  <c:v>0.28706299599159385</c:v>
                </c:pt>
                <c:pt idx="147">
                  <c:v>-1.6672997072104336</c:v>
                </c:pt>
                <c:pt idx="148">
                  <c:v>-1.1043770276704914</c:v>
                </c:pt>
                <c:pt idx="149">
                  <c:v>-3.4370835336265277</c:v>
                </c:pt>
                <c:pt idx="150">
                  <c:v>0.68599785120307466</c:v>
                </c:pt>
                <c:pt idx="151">
                  <c:v>-3.570362612457938</c:v>
                </c:pt>
                <c:pt idx="152">
                  <c:v>-4.4062679849662594</c:v>
                </c:pt>
                <c:pt idx="153">
                  <c:v>0.61257980411419732</c:v>
                </c:pt>
                <c:pt idx="154">
                  <c:v>1.0704540967365133</c:v>
                </c:pt>
                <c:pt idx="155">
                  <c:v>-4.7081541200555677</c:v>
                </c:pt>
                <c:pt idx="156">
                  <c:v>-1.3303411042944728</c:v>
                </c:pt>
                <c:pt idx="157">
                  <c:v>-3.3474715874840864</c:v>
                </c:pt>
                <c:pt idx="158">
                  <c:v>6.5927105905790118</c:v>
                </c:pt>
                <c:pt idx="159">
                  <c:v>-3.2279096596815204</c:v>
                </c:pt>
                <c:pt idx="160">
                  <c:v>4.3506426482028884</c:v>
                </c:pt>
                <c:pt idx="161">
                  <c:v>-2.7426453285443815</c:v>
                </c:pt>
                <c:pt idx="162">
                  <c:v>5.9176805415588172</c:v>
                </c:pt>
                <c:pt idx="163">
                  <c:v>1.5532780748663102</c:v>
                </c:pt>
                <c:pt idx="164">
                  <c:v>-0.698526173541963</c:v>
                </c:pt>
                <c:pt idx="165">
                  <c:v>-2.502541814016749</c:v>
                </c:pt>
                <c:pt idx="166">
                  <c:v>-2.5244040758516428</c:v>
                </c:pt>
                <c:pt idx="167">
                  <c:v>-0.73133115819888961</c:v>
                </c:pt>
                <c:pt idx="168">
                  <c:v>-0.22848347172557013</c:v>
                </c:pt>
                <c:pt idx="169">
                  <c:v>1.9208967789432225</c:v>
                </c:pt>
                <c:pt idx="170">
                  <c:v>0.8742983595820033</c:v>
                </c:pt>
                <c:pt idx="171">
                  <c:v>1.3716038348082595</c:v>
                </c:pt>
                <c:pt idx="172">
                  <c:v>-4.3632865193048787</c:v>
                </c:pt>
                <c:pt idx="173">
                  <c:v>1.5000717325228017</c:v>
                </c:pt>
                <c:pt idx="174">
                  <c:v>0.38518837191900474</c:v>
                </c:pt>
                <c:pt idx="175">
                  <c:v>-5.1868236943662236</c:v>
                </c:pt>
                <c:pt idx="176">
                  <c:v>-0.27847682629933301</c:v>
                </c:pt>
                <c:pt idx="177">
                  <c:v>3.3716566771090788</c:v>
                </c:pt>
                <c:pt idx="178">
                  <c:v>2.3143909251423178</c:v>
                </c:pt>
                <c:pt idx="179">
                  <c:v>4.5750897937638495</c:v>
                </c:pt>
                <c:pt idx="180">
                  <c:v>2.2422636813233585</c:v>
                </c:pt>
                <c:pt idx="181">
                  <c:v>1.2652743880414548</c:v>
                </c:pt>
                <c:pt idx="182">
                  <c:v>-0.61940977897219074</c:v>
                </c:pt>
                <c:pt idx="183">
                  <c:v>-7.6205886376172076</c:v>
                </c:pt>
                <c:pt idx="184">
                  <c:v>1.9964203019408269</c:v>
                </c:pt>
                <c:pt idx="185">
                  <c:v>3.4084564311713375</c:v>
                </c:pt>
                <c:pt idx="186">
                  <c:v>3.9522510349114954</c:v>
                </c:pt>
                <c:pt idx="187">
                  <c:v>0.50793614431645295</c:v>
                </c:pt>
                <c:pt idx="188">
                  <c:v>-0.93406134862422985</c:v>
                </c:pt>
                <c:pt idx="189">
                  <c:v>2.6525222949032412</c:v>
                </c:pt>
                <c:pt idx="190">
                  <c:v>0.76866804967691915</c:v>
                </c:pt>
                <c:pt idx="191">
                  <c:v>1.0364777280623256</c:v>
                </c:pt>
                <c:pt idx="192">
                  <c:v>-0.85379005441433231</c:v>
                </c:pt>
                <c:pt idx="193">
                  <c:v>-3.2781856374253704</c:v>
                </c:pt>
                <c:pt idx="194">
                  <c:v>2.5405453782424172</c:v>
                </c:pt>
                <c:pt idx="195">
                  <c:v>-0.46917096637766009</c:v>
                </c:pt>
                <c:pt idx="196">
                  <c:v>2.7933856219510833E-3</c:v>
                </c:pt>
                <c:pt idx="197">
                  <c:v>1.7776127992572428</c:v>
                </c:pt>
                <c:pt idx="198">
                  <c:v>0.89650805319301829</c:v>
                </c:pt>
                <c:pt idx="199">
                  <c:v>-2.2359200856685759</c:v>
                </c:pt>
                <c:pt idx="200">
                  <c:v>-1.8508882376216778</c:v>
                </c:pt>
                <c:pt idx="201">
                  <c:v>-1.4210890366251636</c:v>
                </c:pt>
                <c:pt idx="202">
                  <c:v>-0.98989586056645373</c:v>
                </c:pt>
                <c:pt idx="203">
                  <c:v>-1.6739804656788606</c:v>
                </c:pt>
                <c:pt idx="204">
                  <c:v>-0.14810839096357006</c:v>
                </c:pt>
                <c:pt idx="205">
                  <c:v>-2.8961224986365783</c:v>
                </c:pt>
                <c:pt idx="206">
                  <c:v>2.5822692573402444</c:v>
                </c:pt>
                <c:pt idx="207">
                  <c:v>-3.4276543659641376</c:v>
                </c:pt>
                <c:pt idx="208">
                  <c:v>0.35148417913480623</c:v>
                </c:pt>
                <c:pt idx="209">
                  <c:v>-0.45953746206098622</c:v>
                </c:pt>
                <c:pt idx="210">
                  <c:v>-1.5608395756845892</c:v>
                </c:pt>
                <c:pt idx="211">
                  <c:v>-1.574891071691656</c:v>
                </c:pt>
                <c:pt idx="212">
                  <c:v>-1.2801631464775696</c:v>
                </c:pt>
                <c:pt idx="213">
                  <c:v>3.9799498674744411</c:v>
                </c:pt>
                <c:pt idx="214">
                  <c:v>0.15449331780462949</c:v>
                </c:pt>
                <c:pt idx="215">
                  <c:v>-0.1568397036391318</c:v>
                </c:pt>
                <c:pt idx="216">
                  <c:v>-3.788495215658906</c:v>
                </c:pt>
                <c:pt idx="217">
                  <c:v>-1.0107722054380719</c:v>
                </c:pt>
                <c:pt idx="218">
                  <c:v>-2.9081323689548362</c:v>
                </c:pt>
                <c:pt idx="219">
                  <c:v>-0.19594756671899816</c:v>
                </c:pt>
                <c:pt idx="220">
                  <c:v>0.99693242155568706</c:v>
                </c:pt>
                <c:pt idx="221">
                  <c:v>-0.10827987959491339</c:v>
                </c:pt>
                <c:pt idx="222">
                  <c:v>0.60889388803286537</c:v>
                </c:pt>
                <c:pt idx="223">
                  <c:v>-2.2482393320964809</c:v>
                </c:pt>
                <c:pt idx="224">
                  <c:v>0.82894092058675917</c:v>
                </c:pt>
                <c:pt idx="225">
                  <c:v>0.47926531194183619</c:v>
                </c:pt>
                <c:pt idx="226">
                  <c:v>0.26625572697522204</c:v>
                </c:pt>
                <c:pt idx="227">
                  <c:v>-0.81734610127368457</c:v>
                </c:pt>
                <c:pt idx="228">
                  <c:v>2.9863821748861348</c:v>
                </c:pt>
                <c:pt idx="229">
                  <c:v>-1.4054865127582072</c:v>
                </c:pt>
                <c:pt idx="230">
                  <c:v>2.0465058595313637</c:v>
                </c:pt>
                <c:pt idx="231">
                  <c:v>8.6451100720726242</c:v>
                </c:pt>
                <c:pt idx="232">
                  <c:v>-1.8671254327563349</c:v>
                </c:pt>
                <c:pt idx="233">
                  <c:v>2.009496960194372</c:v>
                </c:pt>
                <c:pt idx="234">
                  <c:v>-0.66952836977580454</c:v>
                </c:pt>
                <c:pt idx="235">
                  <c:v>1.4859936745520086</c:v>
                </c:pt>
                <c:pt idx="236">
                  <c:v>-3.6361424732288588</c:v>
                </c:pt>
                <c:pt idx="237">
                  <c:v>5.0584882178963966</c:v>
                </c:pt>
                <c:pt idx="238">
                  <c:v>-1.941829687943833</c:v>
                </c:pt>
                <c:pt idx="239">
                  <c:v>2.3632475875379098</c:v>
                </c:pt>
                <c:pt idx="240">
                  <c:v>-0.22615329744280435</c:v>
                </c:pt>
                <c:pt idx="241">
                  <c:v>1.1225195783173134</c:v>
                </c:pt>
                <c:pt idx="242">
                  <c:v>-1.1855841964321379</c:v>
                </c:pt>
                <c:pt idx="243">
                  <c:v>-8.6753203443957344E-2</c:v>
                </c:pt>
                <c:pt idx="244">
                  <c:v>3.4418380786803104</c:v>
                </c:pt>
                <c:pt idx="245">
                  <c:v>-1.5690083333333382</c:v>
                </c:pt>
                <c:pt idx="246">
                  <c:v>-3.692018375548618</c:v>
                </c:pt>
                <c:pt idx="247">
                  <c:v>1.5816905349794239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4140-A6A5-23A8A5CD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289199"/>
        <c:axId val="828299183"/>
      </c:barChart>
      <c:catAx>
        <c:axId val="8282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9183"/>
        <c:crosses val="autoZero"/>
        <c:auto val="1"/>
        <c:lblAlgn val="ctr"/>
        <c:lblOffset val="100"/>
        <c:noMultiLvlLbl val="0"/>
      </c:catAx>
      <c:valAx>
        <c:axId val="8282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PERSISTENT_FUTURES_FAR!$Y$1:$Y$3</c:f>
              <c:strCache>
                <c:ptCount val="3"/>
                <c:pt idx="0">
                  <c:v>Unadjusted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PERSISTENT_FUTURES_FAR!$W$4:$W$252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PERSISTENT_FUTURES_FAR!$Y$4:$Y$252</c:f>
              <c:numCache>
                <c:formatCode>0.0000</c:formatCode>
                <c:ptCount val="249"/>
                <c:pt idx="0">
                  <c:v>1.2438084755090899</c:v>
                </c:pt>
                <c:pt idx="1">
                  <c:v>3.6457200840762392</c:v>
                </c:pt>
                <c:pt idx="2">
                  <c:v>-3.6876456876456833</c:v>
                </c:pt>
                <c:pt idx="3">
                  <c:v>-1.9737160559562463</c:v>
                </c:pt>
                <c:pt idx="4">
                  <c:v>5.4502808468613049</c:v>
                </c:pt>
                <c:pt idx="5">
                  <c:v>4.2226644813861007</c:v>
                </c:pt>
                <c:pt idx="6">
                  <c:v>-0.25497882664810367</c:v>
                </c:pt>
                <c:pt idx="7">
                  <c:v>4.8400900900900812</c:v>
                </c:pt>
                <c:pt idx="8">
                  <c:v>5.6897033233796721</c:v>
                </c:pt>
                <c:pt idx="9">
                  <c:v>-8.4923864024787008</c:v>
                </c:pt>
                <c:pt idx="10">
                  <c:v>-2.6584190621106214</c:v>
                </c:pt>
                <c:pt idx="11">
                  <c:v>-7.8940214313223596</c:v>
                </c:pt>
                <c:pt idx="12">
                  <c:v>9.3133939222510556</c:v>
                </c:pt>
                <c:pt idx="13">
                  <c:v>-4.081632653061237</c:v>
                </c:pt>
                <c:pt idx="14">
                  <c:v>-6.7008374580684427</c:v>
                </c:pt>
                <c:pt idx="15">
                  <c:v>-3.0448173989565634</c:v>
                </c:pt>
                <c:pt idx="16">
                  <c:v>3.148217781984624</c:v>
                </c:pt>
                <c:pt idx="17">
                  <c:v>4.5819662857789343</c:v>
                </c:pt>
                <c:pt idx="18">
                  <c:v>8.4823789605269351</c:v>
                </c:pt>
                <c:pt idx="19">
                  <c:v>-1.2221200403310615</c:v>
                </c:pt>
                <c:pt idx="20">
                  <c:v>4.8805384183959664</c:v>
                </c:pt>
                <c:pt idx="21">
                  <c:v>2.9988984075036593</c:v>
                </c:pt>
                <c:pt idx="22">
                  <c:v>-5.3205960230517588</c:v>
                </c:pt>
                <c:pt idx="23">
                  <c:v>-6.7470196641844327</c:v>
                </c:pt>
                <c:pt idx="24">
                  <c:v>-5.0147596702301529</c:v>
                </c:pt>
                <c:pt idx="25">
                  <c:v>3.3962731381167495</c:v>
                </c:pt>
                <c:pt idx="26">
                  <c:v>-3.4080567131292745</c:v>
                </c:pt>
                <c:pt idx="27">
                  <c:v>-9.8299075153107989</c:v>
                </c:pt>
                <c:pt idx="28">
                  <c:v>4.3542821002845997</c:v>
                </c:pt>
                <c:pt idx="29">
                  <c:v>-0.60606060606060608</c:v>
                </c:pt>
                <c:pt idx="30">
                  <c:v>0.21739130434782128</c:v>
                </c:pt>
                <c:pt idx="31">
                  <c:v>-11.139622242209406</c:v>
                </c:pt>
                <c:pt idx="32">
                  <c:v>-7.3501830847548479</c:v>
                </c:pt>
                <c:pt idx="33">
                  <c:v>11.159308527729587</c:v>
                </c:pt>
                <c:pt idx="34">
                  <c:v>-4.6162740280387284</c:v>
                </c:pt>
                <c:pt idx="35">
                  <c:v>-0.2969876962240191</c:v>
                </c:pt>
                <c:pt idx="36">
                  <c:v>-0.1550151975683863</c:v>
                </c:pt>
                <c:pt idx="37">
                  <c:v>10.38387774361472</c:v>
                </c:pt>
                <c:pt idx="38">
                  <c:v>2.0835631549917313</c:v>
                </c:pt>
                <c:pt idx="39">
                  <c:v>2.9366076373411087</c:v>
                </c:pt>
                <c:pt idx="40">
                  <c:v>-1.0629223804212322</c:v>
                </c:pt>
                <c:pt idx="41">
                  <c:v>-1.2441143311890734</c:v>
                </c:pt>
                <c:pt idx="42">
                  <c:v>-6.6843950199443949</c:v>
                </c:pt>
                <c:pt idx="43">
                  <c:v>-0.8189407023603863</c:v>
                </c:pt>
                <c:pt idx="44">
                  <c:v>-0.11028718201739002</c:v>
                </c:pt>
                <c:pt idx="45">
                  <c:v>-7.5877097406842484</c:v>
                </c:pt>
                <c:pt idx="46">
                  <c:v>0.33641451298497993</c:v>
                </c:pt>
                <c:pt idx="47">
                  <c:v>1.7673048600883539</c:v>
                </c:pt>
                <c:pt idx="48">
                  <c:v>11.247960094836353</c:v>
                </c:pt>
                <c:pt idx="49">
                  <c:v>0.38748962081372823</c:v>
                </c:pt>
                <c:pt idx="50">
                  <c:v>2.2870140612076049</c:v>
                </c:pt>
                <c:pt idx="51">
                  <c:v>-0.13342497877329396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B92-955F-3E68618E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78351"/>
        <c:axId val="828679183"/>
      </c:lineChart>
      <c:dateAx>
        <c:axId val="828678351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79183"/>
        <c:crosses val="autoZero"/>
        <c:auto val="1"/>
        <c:lblOffset val="100"/>
        <c:baseTimeUnit val="days"/>
      </c:dateAx>
      <c:valAx>
        <c:axId val="8286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PERSISTENT_FUTURES_FAR!$AD$1:$AD$3</c:f>
              <c:strCache>
                <c:ptCount val="3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PERSISTENT_FUTURES_FAR!$W$4:$W$252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PERSISTENT_FUTURES_FAR!$AD$4:$AD$252</c:f>
              <c:numCache>
                <c:formatCode>0.0000</c:formatCode>
                <c:ptCount val="249"/>
                <c:pt idx="0">
                  <c:v>1.20850847550909</c:v>
                </c:pt>
                <c:pt idx="1">
                  <c:v>3.6103200840762391</c:v>
                </c:pt>
                <c:pt idx="2">
                  <c:v>-3.7230456876456834</c:v>
                </c:pt>
                <c:pt idx="3">
                  <c:v>-2.0092160559562462</c:v>
                </c:pt>
                <c:pt idx="4">
                  <c:v>5.4152808468613047</c:v>
                </c:pt>
                <c:pt idx="5">
                  <c:v>4.1870644813861011</c:v>
                </c:pt>
                <c:pt idx="6">
                  <c:v>-0.29127882664810367</c:v>
                </c:pt>
                <c:pt idx="7">
                  <c:v>4.8036900900900807</c:v>
                </c:pt>
                <c:pt idx="8">
                  <c:v>5.6537033233796725</c:v>
                </c:pt>
                <c:pt idx="9">
                  <c:v>-8.5282864024787006</c:v>
                </c:pt>
                <c:pt idx="10">
                  <c:v>-2.6957190621106215</c:v>
                </c:pt>
                <c:pt idx="11">
                  <c:v>-7.9316214313223599</c:v>
                </c:pt>
                <c:pt idx="12">
                  <c:v>9.2747939222510549</c:v>
                </c:pt>
                <c:pt idx="13">
                  <c:v>-4.1191326530612367</c:v>
                </c:pt>
                <c:pt idx="14">
                  <c:v>-6.738037458068443</c:v>
                </c:pt>
                <c:pt idx="15">
                  <c:v>-3.0822173989565633</c:v>
                </c:pt>
                <c:pt idx="16">
                  <c:v>3.1102177819846242</c:v>
                </c:pt>
                <c:pt idx="17">
                  <c:v>4.5436662857789347</c:v>
                </c:pt>
                <c:pt idx="18">
                  <c:v>8.4446789605269359</c:v>
                </c:pt>
                <c:pt idx="19">
                  <c:v>-1.2600200403310615</c:v>
                </c:pt>
                <c:pt idx="20">
                  <c:v>4.8422384183959668</c:v>
                </c:pt>
                <c:pt idx="21">
                  <c:v>2.9590984075036593</c:v>
                </c:pt>
                <c:pt idx="22">
                  <c:v>-5.3604960230517591</c:v>
                </c:pt>
                <c:pt idx="23">
                  <c:v>-6.7868196641844323</c:v>
                </c:pt>
                <c:pt idx="24">
                  <c:v>-5.0548596702301527</c:v>
                </c:pt>
                <c:pt idx="25">
                  <c:v>3.3499731381167495</c:v>
                </c:pt>
                <c:pt idx="26">
                  <c:v>-3.4570567131292744</c:v>
                </c:pt>
                <c:pt idx="27">
                  <c:v>-9.8791075153107997</c:v>
                </c:pt>
                <c:pt idx="28">
                  <c:v>4.3054821002845998</c:v>
                </c:pt>
                <c:pt idx="29">
                  <c:v>-0.65586060606060603</c:v>
                </c:pt>
                <c:pt idx="30">
                  <c:v>0.16739130434782129</c:v>
                </c:pt>
                <c:pt idx="31">
                  <c:v>-11.190822242209405</c:v>
                </c:pt>
                <c:pt idx="32">
                  <c:v>-7.4012830847548479</c:v>
                </c:pt>
                <c:pt idx="33">
                  <c:v>11.108008527729588</c:v>
                </c:pt>
                <c:pt idx="34">
                  <c:v>-4.6679740280387287</c:v>
                </c:pt>
                <c:pt idx="35">
                  <c:v>-0.34928769622401912</c:v>
                </c:pt>
                <c:pt idx="36">
                  <c:v>-0.2095151975683863</c:v>
                </c:pt>
                <c:pt idx="37">
                  <c:v>10.327877743614721</c:v>
                </c:pt>
                <c:pt idx="38">
                  <c:v>2.0277631549917312</c:v>
                </c:pt>
                <c:pt idx="39">
                  <c:v>2.8811076373411089</c:v>
                </c:pt>
                <c:pt idx="40">
                  <c:v>-1.1184223804212323</c:v>
                </c:pt>
                <c:pt idx="41">
                  <c:v>-1.3000143311890735</c:v>
                </c:pt>
                <c:pt idx="42">
                  <c:v>-6.7406950199443951</c:v>
                </c:pt>
                <c:pt idx="43">
                  <c:v>-0.8753407023603863</c:v>
                </c:pt>
                <c:pt idx="44">
                  <c:v>-0.16798718201739002</c:v>
                </c:pt>
                <c:pt idx="45">
                  <c:v>-7.6467097406842486</c:v>
                </c:pt>
                <c:pt idx="46">
                  <c:v>0.27551451298497992</c:v>
                </c:pt>
                <c:pt idx="47">
                  <c:v>1.7061048600883539</c:v>
                </c:pt>
                <c:pt idx="48">
                  <c:v>11.184660094836353</c:v>
                </c:pt>
                <c:pt idx="49">
                  <c:v>0.32368962081372821</c:v>
                </c:pt>
                <c:pt idx="50">
                  <c:v>2.2225140612076046</c:v>
                </c:pt>
                <c:pt idx="51">
                  <c:v>-0.19822497877329398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5-4DD0-8A79-9D1EBF75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94191"/>
        <c:axId val="828299599"/>
      </c:lineChart>
      <c:dateAx>
        <c:axId val="828294191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9599"/>
        <c:crosses val="autoZero"/>
        <c:auto val="1"/>
        <c:lblOffset val="100"/>
        <c:baseTimeUnit val="days"/>
      </c:dateAx>
      <c:valAx>
        <c:axId val="8282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CONCOR_FUTURES_FAR!$AI$1:$AI$3</c:f>
              <c:strCache>
                <c:ptCount val="3"/>
                <c:pt idx="0">
                  <c:v>Unadjusted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CONCOR_FUTURES_FAR!$AG$4:$AG$252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CONCOR_FUTURES_FAR!$AI$4:$AI$252</c:f>
              <c:numCache>
                <c:formatCode>0.0000</c:formatCode>
                <c:ptCount val="249"/>
                <c:pt idx="0">
                  <c:v>-5.2139037433155107</c:v>
                </c:pt>
                <c:pt idx="1">
                  <c:v>-1.9119260304027652</c:v>
                </c:pt>
                <c:pt idx="2">
                  <c:v>5.8955104649304966</c:v>
                </c:pt>
                <c:pt idx="3">
                  <c:v>-9.1477974475092552</c:v>
                </c:pt>
                <c:pt idx="4">
                  <c:v>13.594071634417448</c:v>
                </c:pt>
                <c:pt idx="5">
                  <c:v>-5.6103218324151838</c:v>
                </c:pt>
                <c:pt idx="6">
                  <c:v>0.7602518814314132</c:v>
                </c:pt>
                <c:pt idx="7">
                  <c:v>-6.8516119198231733</c:v>
                </c:pt>
                <c:pt idx="8">
                  <c:v>17.689412534773364</c:v>
                </c:pt>
                <c:pt idx="9">
                  <c:v>-2.3845939933259301</c:v>
                </c:pt>
                <c:pt idx="10">
                  <c:v>0.21365999572680008</c:v>
                </c:pt>
                <c:pt idx="11">
                  <c:v>14.064387747850196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FA3-BA03-857E81BD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23519"/>
        <c:axId val="819610207"/>
      </c:lineChart>
      <c:dateAx>
        <c:axId val="819623519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10207"/>
        <c:crosses val="autoZero"/>
        <c:auto val="1"/>
        <c:lblOffset val="100"/>
        <c:baseTimeUnit val="months"/>
      </c:dateAx>
      <c:valAx>
        <c:axId val="8196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2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CONCOR_FUTURES_FAR!$AN$1:$AN$3</c:f>
              <c:strCache>
                <c:ptCount val="3"/>
                <c:pt idx="0">
                  <c:v>Adjusted Monthly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CONCOR_FUTURES_FAR!$AG$4:$AG$252</c:f>
              <c:numCache>
                <c:formatCode>dd/mmm/yyyy</c:formatCode>
                <c:ptCount val="24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CONCOR_FUTURES_FAR!$AN$4:$AN$252</c:f>
              <c:numCache>
                <c:formatCode>General</c:formatCode>
                <c:ptCount val="249"/>
                <c:pt idx="0">
                  <c:v>-5.2494037433155105</c:v>
                </c:pt>
                <c:pt idx="1">
                  <c:v>-1.9483260304027652</c:v>
                </c:pt>
                <c:pt idx="2">
                  <c:v>5.8579104649304963</c:v>
                </c:pt>
                <c:pt idx="3">
                  <c:v>-9.1850974475092553</c:v>
                </c:pt>
                <c:pt idx="4">
                  <c:v>13.555771634417448</c:v>
                </c:pt>
                <c:pt idx="5">
                  <c:v>-5.650621832415184</c:v>
                </c:pt>
                <c:pt idx="6">
                  <c:v>0.71115188143141317</c:v>
                </c:pt>
                <c:pt idx="7">
                  <c:v>-6.9030119198231734</c:v>
                </c:pt>
                <c:pt idx="8">
                  <c:v>17.633412534773363</c:v>
                </c:pt>
                <c:pt idx="9">
                  <c:v>-2.44049399332593</c:v>
                </c:pt>
                <c:pt idx="10">
                  <c:v>0.1527599957268001</c:v>
                </c:pt>
                <c:pt idx="11">
                  <c:v>13.999987747850197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4-4BA2-A01B-C7FE685D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40495"/>
        <c:axId val="1173442159"/>
      </c:lineChart>
      <c:dateAx>
        <c:axId val="1173440495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42159"/>
        <c:crosses val="autoZero"/>
        <c:auto val="1"/>
        <c:lblOffset val="100"/>
        <c:baseTimeUnit val="months"/>
      </c:dateAx>
      <c:valAx>
        <c:axId val="11734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CONCOR_FUTURES_FAR!$Y$1:$Y$3</c:f>
              <c:strCache>
                <c:ptCount val="3"/>
                <c:pt idx="0">
                  <c:v>Unadjusted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CONCOR_FUTURES_FAR!$W$4:$W$252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CONCOR_FUTURES_FAR!$Y$4:$Y$252</c:f>
              <c:numCache>
                <c:formatCode>0.0000</c:formatCode>
                <c:ptCount val="249"/>
                <c:pt idx="0">
                  <c:v>2.7777777777777675</c:v>
                </c:pt>
                <c:pt idx="1">
                  <c:v>-0.83104494869200751</c:v>
                </c:pt>
                <c:pt idx="2">
                  <c:v>-7.4546381986446084</c:v>
                </c:pt>
                <c:pt idx="3">
                  <c:v>-4.8897637795275521</c:v>
                </c:pt>
                <c:pt idx="4">
                  <c:v>5.1328752380163918</c:v>
                </c:pt>
                <c:pt idx="5">
                  <c:v>2.464761004803524</c:v>
                </c:pt>
                <c:pt idx="6">
                  <c:v>-5.7946510913003451</c:v>
                </c:pt>
                <c:pt idx="7">
                  <c:v>-0.13052700277369139</c:v>
                </c:pt>
                <c:pt idx="8">
                  <c:v>2.2545335729455895</c:v>
                </c:pt>
                <c:pt idx="9">
                  <c:v>3.8851351351351453</c:v>
                </c:pt>
                <c:pt idx="10">
                  <c:v>6.5110565110565064</c:v>
                </c:pt>
                <c:pt idx="11">
                  <c:v>-9.8183391003460248</c:v>
                </c:pt>
                <c:pt idx="12">
                  <c:v>4.3565147881694646</c:v>
                </c:pt>
                <c:pt idx="13">
                  <c:v>-2.650325545767898</c:v>
                </c:pt>
                <c:pt idx="14">
                  <c:v>-6.6252262176410444</c:v>
                </c:pt>
                <c:pt idx="15">
                  <c:v>-4.2133647931237889E-2</c:v>
                </c:pt>
                <c:pt idx="16">
                  <c:v>2.0485584218512858</c:v>
                </c:pt>
                <c:pt idx="17">
                  <c:v>-4.3535729037587814</c:v>
                </c:pt>
                <c:pt idx="18">
                  <c:v>4.3530834340991618</c:v>
                </c:pt>
                <c:pt idx="19">
                  <c:v>2.565800364178116</c:v>
                </c:pt>
                <c:pt idx="20">
                  <c:v>7.6420271142672735</c:v>
                </c:pt>
                <c:pt idx="21">
                  <c:v>3.0886873078941313</c:v>
                </c:pt>
                <c:pt idx="22">
                  <c:v>2.7852519816740733</c:v>
                </c:pt>
                <c:pt idx="23">
                  <c:v>-3.9054761567850602</c:v>
                </c:pt>
                <c:pt idx="24">
                  <c:v>-4.1820055956412867</c:v>
                </c:pt>
                <c:pt idx="25">
                  <c:v>6.1472260642381628E-2</c:v>
                </c:pt>
                <c:pt idx="26">
                  <c:v>-3.0870833973276031</c:v>
                </c:pt>
                <c:pt idx="27">
                  <c:v>-0.99841521394610999</c:v>
                </c:pt>
                <c:pt idx="28">
                  <c:v>-3.5697134624619924</c:v>
                </c:pt>
                <c:pt idx="29">
                  <c:v>11.230079681274898</c:v>
                </c:pt>
                <c:pt idx="30">
                  <c:v>-4.0220879038877593</c:v>
                </c:pt>
                <c:pt idx="31">
                  <c:v>0.61421240864561211</c:v>
                </c:pt>
                <c:pt idx="32">
                  <c:v>-4.2114210648327024</c:v>
                </c:pt>
                <c:pt idx="33">
                  <c:v>1.3472087770248504</c:v>
                </c:pt>
                <c:pt idx="34">
                  <c:v>-0.47759293162461197</c:v>
                </c:pt>
                <c:pt idx="35">
                  <c:v>6.8623530352715321</c:v>
                </c:pt>
                <c:pt idx="36">
                  <c:v>1.4968939450639924</c:v>
                </c:pt>
                <c:pt idx="37">
                  <c:v>-1.3863284418553172</c:v>
                </c:pt>
                <c:pt idx="38">
                  <c:v>7.5600089733044298</c:v>
                </c:pt>
                <c:pt idx="39">
                  <c:v>-1.9674638487208134</c:v>
                </c:pt>
                <c:pt idx="40">
                  <c:v>3.1132543791220546</c:v>
                </c:pt>
                <c:pt idx="41">
                  <c:v>-7.1595598349380953</c:v>
                </c:pt>
                <c:pt idx="42">
                  <c:v>3.3928439143640237</c:v>
                </c:pt>
                <c:pt idx="43">
                  <c:v>-2.8946048577774657</c:v>
                </c:pt>
                <c:pt idx="44">
                  <c:v>14.594554711134064</c:v>
                </c:pt>
                <c:pt idx="45">
                  <c:v>-2.6849526752945607</c:v>
                </c:pt>
                <c:pt idx="46">
                  <c:v>-6.6693132195315723</c:v>
                </c:pt>
                <c:pt idx="47">
                  <c:v>-0.24812136679427196</c:v>
                </c:pt>
                <c:pt idx="48">
                  <c:v>-0.56143841944423734</c:v>
                </c:pt>
                <c:pt idx="49">
                  <c:v>3.2018296169239533</c:v>
                </c:pt>
                <c:pt idx="50">
                  <c:v>4.6745152354570632</c:v>
                </c:pt>
                <c:pt idx="51">
                  <c:v>7.2312272576910326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6-47AF-BF75-D82FD1DF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18943"/>
        <c:axId val="819603135"/>
      </c:lineChart>
      <c:dateAx>
        <c:axId val="819618943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03135"/>
        <c:crosses val="autoZero"/>
        <c:auto val="1"/>
        <c:lblOffset val="100"/>
        <c:baseTimeUnit val="days"/>
      </c:dateAx>
      <c:valAx>
        <c:axId val="8196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CONCOR_FUTURES_FAR!$AD$1:$AD$3</c:f>
              <c:strCache>
                <c:ptCount val="3"/>
                <c:pt idx="0">
                  <c:v>Adjusted Weekly Returns(%)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CONCOR_FUTURES_FAR!$W$4:$W$252</c:f>
              <c:numCache>
                <c:formatCode>dd/mmm/yyyy</c:formatCode>
                <c:ptCount val="24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CONCOR_FUTURES_FAR!$AD$4:$AD$252</c:f>
              <c:numCache>
                <c:formatCode>0.0000</c:formatCode>
                <c:ptCount val="249"/>
                <c:pt idx="0">
                  <c:v>2.7424777777777676</c:v>
                </c:pt>
                <c:pt idx="1">
                  <c:v>-0.8664449486920075</c:v>
                </c:pt>
                <c:pt idx="2">
                  <c:v>-7.4900381986446085</c:v>
                </c:pt>
                <c:pt idx="3">
                  <c:v>-4.925263779527552</c:v>
                </c:pt>
                <c:pt idx="4">
                  <c:v>5.0978752380163916</c:v>
                </c:pt>
                <c:pt idx="5">
                  <c:v>2.4291610048035239</c:v>
                </c:pt>
                <c:pt idx="6">
                  <c:v>-5.8309510913003448</c:v>
                </c:pt>
                <c:pt idx="7">
                  <c:v>-0.16692700277369138</c:v>
                </c:pt>
                <c:pt idx="8">
                  <c:v>2.2185335729455895</c:v>
                </c:pt>
                <c:pt idx="9">
                  <c:v>3.8492351351351455</c:v>
                </c:pt>
                <c:pt idx="10">
                  <c:v>6.4737565110565063</c:v>
                </c:pt>
                <c:pt idx="11">
                  <c:v>-9.8559391003460242</c:v>
                </c:pt>
                <c:pt idx="12">
                  <c:v>4.3179147881694648</c:v>
                </c:pt>
                <c:pt idx="13">
                  <c:v>-2.6878255457678981</c:v>
                </c:pt>
                <c:pt idx="14">
                  <c:v>-6.6624262176410447</c:v>
                </c:pt>
                <c:pt idx="15">
                  <c:v>-7.9533647931237891E-2</c:v>
                </c:pt>
                <c:pt idx="16">
                  <c:v>2.010558421851286</c:v>
                </c:pt>
                <c:pt idx="17">
                  <c:v>-4.3918729037587809</c:v>
                </c:pt>
                <c:pt idx="18">
                  <c:v>4.3153834340991617</c:v>
                </c:pt>
                <c:pt idx="19">
                  <c:v>2.5279003641781159</c:v>
                </c:pt>
                <c:pt idx="20">
                  <c:v>7.603727114267274</c:v>
                </c:pt>
                <c:pt idx="21">
                  <c:v>3.0488873078941312</c:v>
                </c:pt>
                <c:pt idx="22">
                  <c:v>2.7453519816740735</c:v>
                </c:pt>
                <c:pt idx="23">
                  <c:v>-3.9452761567850603</c:v>
                </c:pt>
                <c:pt idx="24">
                  <c:v>-4.2221055956412865</c:v>
                </c:pt>
                <c:pt idx="25">
                  <c:v>1.5172260642381627E-2</c:v>
                </c:pt>
                <c:pt idx="26">
                  <c:v>-3.136083397327603</c:v>
                </c:pt>
                <c:pt idx="27">
                  <c:v>-1.0476152139461099</c:v>
                </c:pt>
                <c:pt idx="28">
                  <c:v>-3.6185134624619923</c:v>
                </c:pt>
                <c:pt idx="29">
                  <c:v>11.180279681274898</c:v>
                </c:pt>
                <c:pt idx="30">
                  <c:v>-4.0720879038877591</c:v>
                </c:pt>
                <c:pt idx="31">
                  <c:v>0.56301240864561208</c:v>
                </c:pt>
                <c:pt idx="32">
                  <c:v>-4.2625210648327023</c:v>
                </c:pt>
                <c:pt idx="33">
                  <c:v>1.2959087770248505</c:v>
                </c:pt>
                <c:pt idx="34">
                  <c:v>-0.529292931624612</c:v>
                </c:pt>
                <c:pt idx="35">
                  <c:v>6.8100530352715323</c:v>
                </c:pt>
                <c:pt idx="36">
                  <c:v>1.4423939450639924</c:v>
                </c:pt>
                <c:pt idx="37">
                  <c:v>-1.4423284418553173</c:v>
                </c:pt>
                <c:pt idx="38">
                  <c:v>7.5042089733044302</c:v>
                </c:pt>
                <c:pt idx="39">
                  <c:v>-2.0229638487208135</c:v>
                </c:pt>
                <c:pt idx="40">
                  <c:v>3.0577543791220547</c:v>
                </c:pt>
                <c:pt idx="41">
                  <c:v>-7.2154598349380956</c:v>
                </c:pt>
                <c:pt idx="42">
                  <c:v>3.3365439143640239</c:v>
                </c:pt>
                <c:pt idx="43">
                  <c:v>-2.9510048577774657</c:v>
                </c:pt>
                <c:pt idx="44">
                  <c:v>14.536854711134064</c:v>
                </c:pt>
                <c:pt idx="45">
                  <c:v>-2.7439526752945609</c:v>
                </c:pt>
                <c:pt idx="46">
                  <c:v>-6.7302132195315725</c:v>
                </c:pt>
                <c:pt idx="47">
                  <c:v>-0.30932136679427197</c:v>
                </c:pt>
                <c:pt idx="48">
                  <c:v>-0.62473841944423736</c:v>
                </c:pt>
                <c:pt idx="49">
                  <c:v>3.1380296169239532</c:v>
                </c:pt>
                <c:pt idx="50">
                  <c:v>4.6100152354570634</c:v>
                </c:pt>
                <c:pt idx="51">
                  <c:v>7.1664272576910326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5-4042-8987-692B4167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1263"/>
        <c:axId val="828681679"/>
      </c:lineChart>
      <c:dateAx>
        <c:axId val="828681263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81679"/>
        <c:crosses val="autoZero"/>
        <c:auto val="1"/>
        <c:lblOffset val="100"/>
        <c:baseTimeUnit val="days"/>
      </c:dateAx>
      <c:valAx>
        <c:axId val="8286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CONCOR_FUTURES_FAR!$O$1:$O$2</c:f>
              <c:strCache>
                <c:ptCount val="2"/>
                <c:pt idx="0">
                  <c:v>Unadjusted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CONCOR_FUTURES_FAR!$A$3:$A$252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CONCOR_FUTURES_FAR!$O$3:$O$252</c:f>
              <c:numCache>
                <c:formatCode>0.0000</c:formatCode>
                <c:ptCount val="250"/>
                <c:pt idx="0">
                  <c:v>1.7840943453281024</c:v>
                </c:pt>
                <c:pt idx="1">
                  <c:v>0.23024361259654699</c:v>
                </c:pt>
                <c:pt idx="2">
                  <c:v>1.9340496480177776</c:v>
                </c:pt>
                <c:pt idx="3">
                  <c:v>0.47979063681303702</c:v>
                </c:pt>
                <c:pt idx="4">
                  <c:v>0.11575748806250245</c:v>
                </c:pt>
                <c:pt idx="5">
                  <c:v>2.2329816447463573</c:v>
                </c:pt>
                <c:pt idx="6">
                  <c:v>0.42411818760161163</c:v>
                </c:pt>
                <c:pt idx="7">
                  <c:v>-2.5973111846273027</c:v>
                </c:pt>
                <c:pt idx="8">
                  <c:v>0.12285012285012614</c:v>
                </c:pt>
                <c:pt idx="9">
                  <c:v>-0.95272464814146851</c:v>
                </c:pt>
                <c:pt idx="10">
                  <c:v>-1.1877869270567627</c:v>
                </c:pt>
                <c:pt idx="11">
                  <c:v>-1.0103244837758145</c:v>
                </c:pt>
                <c:pt idx="12">
                  <c:v>-2.1083215376592381</c:v>
                </c:pt>
                <c:pt idx="13">
                  <c:v>-3.3485540334855401</c:v>
                </c:pt>
                <c:pt idx="14">
                  <c:v>1.4173228346456692</c:v>
                </c:pt>
                <c:pt idx="15">
                  <c:v>-1.1878881987577605</c:v>
                </c:pt>
                <c:pt idx="16">
                  <c:v>-1.0607370157931955</c:v>
                </c:pt>
                <c:pt idx="17">
                  <c:v>-3.1210292249046976</c:v>
                </c:pt>
                <c:pt idx="18">
                  <c:v>-0.98368718747438311</c:v>
                </c:pt>
                <c:pt idx="19">
                  <c:v>3.6261279907277051</c:v>
                </c:pt>
                <c:pt idx="20">
                  <c:v>1.9573380202924022</c:v>
                </c:pt>
                <c:pt idx="21">
                  <c:v>1.1126782635950514</c:v>
                </c:pt>
                <c:pt idx="22">
                  <c:v>0.24798512089273231</c:v>
                </c:pt>
                <c:pt idx="23">
                  <c:v>-1.8320964749536039</c:v>
                </c:pt>
                <c:pt idx="24">
                  <c:v>0.98432947476179222</c:v>
                </c:pt>
                <c:pt idx="25">
                  <c:v>-1.0293200249532162</c:v>
                </c:pt>
                <c:pt idx="26">
                  <c:v>1.615190671289001</c:v>
                </c:pt>
                <c:pt idx="27">
                  <c:v>1.9772040009304488</c:v>
                </c:pt>
                <c:pt idx="28">
                  <c:v>-1.0644768856447688</c:v>
                </c:pt>
                <c:pt idx="29">
                  <c:v>-0.36889025514908963</c:v>
                </c:pt>
                <c:pt idx="30">
                  <c:v>-0.5630978093181257</c:v>
                </c:pt>
                <c:pt idx="31">
                  <c:v>0.94639671088356581</c:v>
                </c:pt>
                <c:pt idx="32">
                  <c:v>-3.2044878198724387</c:v>
                </c:pt>
                <c:pt idx="33">
                  <c:v>-2.6833915528739247</c:v>
                </c:pt>
                <c:pt idx="34">
                  <c:v>0.34263338228096307</c:v>
                </c:pt>
                <c:pt idx="35">
                  <c:v>0.61788617886178121</c:v>
                </c:pt>
                <c:pt idx="36">
                  <c:v>1.7210730446024711</c:v>
                </c:pt>
                <c:pt idx="37">
                  <c:v>-3.3283024862975683</c:v>
                </c:pt>
                <c:pt idx="38">
                  <c:v>0.59161873459326586</c:v>
                </c:pt>
                <c:pt idx="39">
                  <c:v>1.0455807874530267</c:v>
                </c:pt>
                <c:pt idx="40">
                  <c:v>-7.2756669361365475E-2</c:v>
                </c:pt>
                <c:pt idx="41">
                  <c:v>-1.3591133403446287</c:v>
                </c:pt>
                <c:pt idx="42">
                  <c:v>1.8371196588206422</c:v>
                </c:pt>
                <c:pt idx="43">
                  <c:v>0.81340098252395177</c:v>
                </c:pt>
                <c:pt idx="44">
                  <c:v>1.2701709538264971</c:v>
                </c:pt>
                <c:pt idx="45">
                  <c:v>0.33919697089216333</c:v>
                </c:pt>
                <c:pt idx="46">
                  <c:v>0.67610062893081047</c:v>
                </c:pt>
                <c:pt idx="47">
                  <c:v>0.35920662189599695</c:v>
                </c:pt>
                <c:pt idx="48">
                  <c:v>1.3383131030189888</c:v>
                </c:pt>
                <c:pt idx="49">
                  <c:v>0.20730958230956834</c:v>
                </c:pt>
                <c:pt idx="50">
                  <c:v>1.5094628764079416</c:v>
                </c:pt>
                <c:pt idx="51">
                  <c:v>2.00030193236715</c:v>
                </c:pt>
                <c:pt idx="52">
                  <c:v>3.3819285132835084</c:v>
                </c:pt>
                <c:pt idx="53">
                  <c:v>-0.70150322118825725</c:v>
                </c:pt>
                <c:pt idx="54">
                  <c:v>-1.4633794694348294</c:v>
                </c:pt>
                <c:pt idx="55">
                  <c:v>-0.99495208135197422</c:v>
                </c:pt>
                <c:pt idx="56">
                  <c:v>-1.6034877706347481</c:v>
                </c:pt>
                <c:pt idx="57">
                  <c:v>-5.45208771402823</c:v>
                </c:pt>
                <c:pt idx="58">
                  <c:v>-0.63542494042891184</c:v>
                </c:pt>
                <c:pt idx="59">
                  <c:v>8.7929656274972748E-2</c:v>
                </c:pt>
                <c:pt idx="60">
                  <c:v>-1.1101349732449377</c:v>
                </c:pt>
                <c:pt idx="61">
                  <c:v>3.537392989823934</c:v>
                </c:pt>
                <c:pt idx="62">
                  <c:v>1.8330733229329172</c:v>
                </c:pt>
                <c:pt idx="63">
                  <c:v>1.5396399846801923</c:v>
                </c:pt>
                <c:pt idx="64">
                  <c:v>1.47857573928788</c:v>
                </c:pt>
                <c:pt idx="65">
                  <c:v>-0.77311923877491007</c:v>
                </c:pt>
                <c:pt idx="66">
                  <c:v>-2.6895415043452102</c:v>
                </c:pt>
                <c:pt idx="67">
                  <c:v>-2.155670182462083</c:v>
                </c:pt>
                <c:pt idx="68">
                  <c:v>-2.2346368715083869</c:v>
                </c:pt>
                <c:pt idx="69">
                  <c:v>0.60362173038229372</c:v>
                </c:pt>
                <c:pt idx="70">
                  <c:v>0.28000000000000003</c:v>
                </c:pt>
                <c:pt idx="71">
                  <c:v>-1.5875548464300033</c:v>
                </c:pt>
                <c:pt idx="72">
                  <c:v>-3.801880674448757</c:v>
                </c:pt>
                <c:pt idx="73">
                  <c:v>1.6684924580770164</c:v>
                </c:pt>
                <c:pt idx="74">
                  <c:v>0.43928719436385866</c:v>
                </c:pt>
                <c:pt idx="75">
                  <c:v>-0.56114870440666409</c:v>
                </c:pt>
                <c:pt idx="76">
                  <c:v>-0.68879668049792153</c:v>
                </c:pt>
                <c:pt idx="77">
                  <c:v>-0.87741288543494611</c:v>
                </c:pt>
                <c:pt idx="78">
                  <c:v>-2.2087337717079789</c:v>
                </c:pt>
                <c:pt idx="79">
                  <c:v>1.9741379310344906</c:v>
                </c:pt>
                <c:pt idx="80">
                  <c:v>-4.5058753909882645</c:v>
                </c:pt>
                <c:pt idx="81">
                  <c:v>3.5145184135977381</c:v>
                </c:pt>
                <c:pt idx="82">
                  <c:v>3.5234755836825493</c:v>
                </c:pt>
                <c:pt idx="83">
                  <c:v>0.33044196612969845</c:v>
                </c:pt>
                <c:pt idx="84">
                  <c:v>-0.95512556607656718</c:v>
                </c:pt>
                <c:pt idx="85">
                  <c:v>-2.6436112727575178</c:v>
                </c:pt>
                <c:pt idx="86">
                  <c:v>-1.1356843992827219</c:v>
                </c:pt>
                <c:pt idx="87">
                  <c:v>-0.72551390568318053</c:v>
                </c:pt>
                <c:pt idx="88">
                  <c:v>4.4022968505307034</c:v>
                </c:pt>
                <c:pt idx="89">
                  <c:v>-0.29999999999999244</c:v>
                </c:pt>
                <c:pt idx="90">
                  <c:v>0.57673019057170372</c:v>
                </c:pt>
                <c:pt idx="91">
                  <c:v>0.40721349621873937</c:v>
                </c:pt>
                <c:pt idx="92">
                  <c:v>-1.5312034431385531</c:v>
                </c:pt>
                <c:pt idx="93">
                  <c:v>4.4128771959317472</c:v>
                </c:pt>
                <c:pt idx="94">
                  <c:v>0</c:v>
                </c:pt>
                <c:pt idx="95">
                  <c:v>-0.24150700370310738</c:v>
                </c:pt>
                <c:pt idx="96">
                  <c:v>0.43576500968365584</c:v>
                </c:pt>
                <c:pt idx="97">
                  <c:v>-0.44994375703036393</c:v>
                </c:pt>
                <c:pt idx="98">
                  <c:v>1.0573042776432533</c:v>
                </c:pt>
                <c:pt idx="99">
                  <c:v>11.157255810238803</c:v>
                </c:pt>
                <c:pt idx="100">
                  <c:v>-4.160080471332078</c:v>
                </c:pt>
                <c:pt idx="101">
                  <c:v>-2.2415473423794956</c:v>
                </c:pt>
                <c:pt idx="102">
                  <c:v>0.55214723926380715</c:v>
                </c:pt>
                <c:pt idx="103">
                  <c:v>3.3557046979865772</c:v>
                </c:pt>
                <c:pt idx="104">
                  <c:v>1.8004722550176995</c:v>
                </c:pt>
                <c:pt idx="105">
                  <c:v>-0.32618150188460426</c:v>
                </c:pt>
                <c:pt idx="106">
                  <c:v>0.40724310959203963</c:v>
                </c:pt>
                <c:pt idx="107">
                  <c:v>4.0631563699572615</c:v>
                </c:pt>
                <c:pt idx="108">
                  <c:v>-3.5704342984409769</c:v>
                </c:pt>
                <c:pt idx="109">
                  <c:v>2.9592204980151569</c:v>
                </c:pt>
                <c:pt idx="110">
                  <c:v>-0.91833158079214228</c:v>
                </c:pt>
                <c:pt idx="111">
                  <c:v>-2.1366916654874801</c:v>
                </c:pt>
                <c:pt idx="112">
                  <c:v>-1.5832851359167215</c:v>
                </c:pt>
                <c:pt idx="113">
                  <c:v>-0.22772349959596777</c:v>
                </c:pt>
                <c:pt idx="114">
                  <c:v>-2.3634221764099643</c:v>
                </c:pt>
                <c:pt idx="115">
                  <c:v>-1.1160545961842965</c:v>
                </c:pt>
                <c:pt idx="116">
                  <c:v>0.66346373827499772</c:v>
                </c:pt>
                <c:pt idx="117">
                  <c:v>0.30303030303030304</c:v>
                </c:pt>
                <c:pt idx="118">
                  <c:v>-1.7069486404833769</c:v>
                </c:pt>
                <c:pt idx="119">
                  <c:v>-0.3918856615952156</c:v>
                </c:pt>
                <c:pt idx="120">
                  <c:v>0.70199799429145548</c:v>
                </c:pt>
                <c:pt idx="121">
                  <c:v>1.5397579286042522</c:v>
                </c:pt>
                <c:pt idx="122">
                  <c:v>-1.4334213504337985</c:v>
                </c:pt>
                <c:pt idx="123">
                  <c:v>-0.32912361270569879</c:v>
                </c:pt>
                <c:pt idx="124">
                  <c:v>-0.57594839502380579</c:v>
                </c:pt>
                <c:pt idx="125">
                  <c:v>0.88823665714065037</c:v>
                </c:pt>
                <c:pt idx="126">
                  <c:v>-1.3091410197519626</c:v>
                </c:pt>
                <c:pt idx="127">
                  <c:v>-2.1022418741757747</c:v>
                </c:pt>
                <c:pt idx="128">
                  <c:v>-1.7749603803486602</c:v>
                </c:pt>
                <c:pt idx="129">
                  <c:v>-1.3068731848983397</c:v>
                </c:pt>
                <c:pt idx="130">
                  <c:v>-1.8963544221023414</c:v>
                </c:pt>
                <c:pt idx="131">
                  <c:v>1.5664055990668184</c:v>
                </c:pt>
                <c:pt idx="132">
                  <c:v>2.4938474159146917</c:v>
                </c:pt>
                <c:pt idx="133">
                  <c:v>1.5047222666880065</c:v>
                </c:pt>
                <c:pt idx="134">
                  <c:v>-1.1275824002523225</c:v>
                </c:pt>
                <c:pt idx="135">
                  <c:v>-2.24100805486882</c:v>
                </c:pt>
                <c:pt idx="136">
                  <c:v>-5.9716103768967246</c:v>
                </c:pt>
                <c:pt idx="137">
                  <c:v>4.5288912024987029</c:v>
                </c:pt>
                <c:pt idx="138">
                  <c:v>-2.0086321381142138</c:v>
                </c:pt>
                <c:pt idx="139">
                  <c:v>6.3696425546332414</c:v>
                </c:pt>
                <c:pt idx="140">
                  <c:v>2.9304029304029271</c:v>
                </c:pt>
                <c:pt idx="141">
                  <c:v>3.0094383413275643</c:v>
                </c:pt>
                <c:pt idx="142">
                  <c:v>0.6458880961321749</c:v>
                </c:pt>
                <c:pt idx="143">
                  <c:v>-1.8282217744944409</c:v>
                </c:pt>
                <c:pt idx="144">
                  <c:v>-0.26603830951657043</c:v>
                </c:pt>
                <c:pt idx="145">
                  <c:v>0.51063181159972915</c:v>
                </c:pt>
                <c:pt idx="146">
                  <c:v>-1.478616924476797</c:v>
                </c:pt>
                <c:pt idx="147">
                  <c:v>-1.0082352035711468</c:v>
                </c:pt>
                <c:pt idx="148">
                  <c:v>-1.6093920074638504</c:v>
                </c:pt>
                <c:pt idx="149">
                  <c:v>-0.6005531410509608</c:v>
                </c:pt>
                <c:pt idx="150">
                  <c:v>5.5250814850147068</c:v>
                </c:pt>
                <c:pt idx="151">
                  <c:v>-1.0094922404700988</c:v>
                </c:pt>
                <c:pt idx="152">
                  <c:v>-1.5144596651446036</c:v>
                </c:pt>
                <c:pt idx="153">
                  <c:v>0.45591530793602436</c:v>
                </c:pt>
                <c:pt idx="154">
                  <c:v>-1.5</c:v>
                </c:pt>
                <c:pt idx="155">
                  <c:v>-2.444357672784065</c:v>
                </c:pt>
                <c:pt idx="156">
                  <c:v>-1.4569324367595298</c:v>
                </c:pt>
                <c:pt idx="157">
                  <c:v>0.69861900893581719</c:v>
                </c:pt>
                <c:pt idx="158">
                  <c:v>1.6860277508873904</c:v>
                </c:pt>
                <c:pt idx="159">
                  <c:v>-1.7215390717969097</c:v>
                </c:pt>
                <c:pt idx="160">
                  <c:v>1.0494026477236036</c:v>
                </c:pt>
                <c:pt idx="161">
                  <c:v>0.11982744847419716</c:v>
                </c:pt>
                <c:pt idx="162">
                  <c:v>0.23936806829968882</c:v>
                </c:pt>
                <c:pt idx="163">
                  <c:v>-0.64475045769321893</c:v>
                </c:pt>
                <c:pt idx="164">
                  <c:v>-0.32046146450889279</c:v>
                </c:pt>
                <c:pt idx="165">
                  <c:v>-4.0507956920109383</c:v>
                </c:pt>
                <c:pt idx="166">
                  <c:v>2.3789579494052684</c:v>
                </c:pt>
                <c:pt idx="167">
                  <c:v>2.2991327115038378</c:v>
                </c:pt>
                <c:pt idx="168">
                  <c:v>1.0957370231144563</c:v>
                </c:pt>
                <c:pt idx="169">
                  <c:v>4.185126582278488</c:v>
                </c:pt>
                <c:pt idx="170">
                  <c:v>0.37967955045941221</c:v>
                </c:pt>
                <c:pt idx="171">
                  <c:v>-0.1437325062410236</c:v>
                </c:pt>
                <c:pt idx="172">
                  <c:v>1.2196969696969628</c:v>
                </c:pt>
                <c:pt idx="173">
                  <c:v>2.0058378863857631</c:v>
                </c:pt>
                <c:pt idx="174">
                  <c:v>-8.0710250201785627E-2</c:v>
                </c:pt>
                <c:pt idx="175">
                  <c:v>0.11749155529447323</c:v>
                </c:pt>
                <c:pt idx="176">
                  <c:v>0.6381106058383319</c:v>
                </c:pt>
                <c:pt idx="177">
                  <c:v>-1.1660957656147513</c:v>
                </c:pt>
                <c:pt idx="178">
                  <c:v>0.36870437283386182</c:v>
                </c:pt>
                <c:pt idx="179">
                  <c:v>-2.2040996253027297E-2</c:v>
                </c:pt>
                <c:pt idx="180">
                  <c:v>1.1390358612580835</c:v>
                </c:pt>
                <c:pt idx="181">
                  <c:v>-1.4895008355736394</c:v>
                </c:pt>
                <c:pt idx="182">
                  <c:v>-1.3645080395338547</c:v>
                </c:pt>
                <c:pt idx="183">
                  <c:v>-0.32154340836012524</c:v>
                </c:pt>
                <c:pt idx="184">
                  <c:v>2.0855213803450829</c:v>
                </c:pt>
                <c:pt idx="185">
                  <c:v>0.88918283362728812</c:v>
                </c:pt>
                <c:pt idx="186">
                  <c:v>5.2079539660572509</c:v>
                </c:pt>
                <c:pt idx="187">
                  <c:v>-0.41539739684297977</c:v>
                </c:pt>
                <c:pt idx="188">
                  <c:v>2.2594549499443826</c:v>
                </c:pt>
                <c:pt idx="189">
                  <c:v>-3.7120130532327238</c:v>
                </c:pt>
                <c:pt idx="190">
                  <c:v>-2.8595636517686933</c:v>
                </c:pt>
                <c:pt idx="191">
                  <c:v>0.98851577264138224</c:v>
                </c:pt>
                <c:pt idx="192">
                  <c:v>1.4898517345616682</c:v>
                </c:pt>
                <c:pt idx="193">
                  <c:v>-0.88646195305297504</c:v>
                </c:pt>
                <c:pt idx="194">
                  <c:v>0.67973669147109339</c:v>
                </c:pt>
                <c:pt idx="195">
                  <c:v>0.69646791272831943</c:v>
                </c:pt>
                <c:pt idx="196">
                  <c:v>2.6183922648034375</c:v>
                </c:pt>
                <c:pt idx="197">
                  <c:v>-1.8294360385144366</c:v>
                </c:pt>
                <c:pt idx="198">
                  <c:v>-0.57447106627434807</c:v>
                </c:pt>
                <c:pt idx="199">
                  <c:v>-3.0439684329199581</c:v>
                </c:pt>
                <c:pt idx="200">
                  <c:v>-1.8968023255813888</c:v>
                </c:pt>
                <c:pt idx="201">
                  <c:v>1.251944588488026</c:v>
                </c:pt>
                <c:pt idx="202">
                  <c:v>1.4047410008779666</c:v>
                </c:pt>
                <c:pt idx="203">
                  <c:v>1.8903318903318935</c:v>
                </c:pt>
                <c:pt idx="204">
                  <c:v>2.3580229429259281</c:v>
                </c:pt>
                <c:pt idx="205">
                  <c:v>-3.4451746800415051</c:v>
                </c:pt>
                <c:pt idx="206">
                  <c:v>1.1750376155334143</c:v>
                </c:pt>
                <c:pt idx="207">
                  <c:v>-0.56653211528928549</c:v>
                </c:pt>
                <c:pt idx="208">
                  <c:v>-2.6778719464425547</c:v>
                </c:pt>
                <c:pt idx="209">
                  <c:v>-0.81961214782290859</c:v>
                </c:pt>
                <c:pt idx="210">
                  <c:v>1.475688039548775E-2</c:v>
                </c:pt>
                <c:pt idx="211">
                  <c:v>6.9273330874216228</c:v>
                </c:pt>
                <c:pt idx="212">
                  <c:v>1.421277770111764</c:v>
                </c:pt>
                <c:pt idx="213">
                  <c:v>2.9931972789115648</c:v>
                </c:pt>
                <c:pt idx="214">
                  <c:v>2.5825627476882369</c:v>
                </c:pt>
                <c:pt idx="215">
                  <c:v>0.35413044877985966</c:v>
                </c:pt>
                <c:pt idx="216">
                  <c:v>-0.29513666110611508</c:v>
                </c:pt>
                <c:pt idx="217">
                  <c:v>-0.61776061776061186</c:v>
                </c:pt>
                <c:pt idx="218">
                  <c:v>-3.2634032634032692</c:v>
                </c:pt>
                <c:pt idx="219">
                  <c:v>1.1646586345381587</c:v>
                </c:pt>
                <c:pt idx="220">
                  <c:v>-0.75426756649464666</c:v>
                </c:pt>
                <c:pt idx="221">
                  <c:v>-1.3333333333336365E-2</c:v>
                </c:pt>
                <c:pt idx="222">
                  <c:v>1.3068409121216253</c:v>
                </c:pt>
                <c:pt idx="223">
                  <c:v>-3.3829143082795898</c:v>
                </c:pt>
                <c:pt idx="224">
                  <c:v>-3.9100817438692159</c:v>
                </c:pt>
                <c:pt idx="225">
                  <c:v>-1.7793846590103439</c:v>
                </c:pt>
                <c:pt idx="226">
                  <c:v>-7.2176109707621115E-3</c:v>
                </c:pt>
                <c:pt idx="227">
                  <c:v>1.1043741879601525</c:v>
                </c:pt>
                <c:pt idx="228">
                  <c:v>3.212679374598415</c:v>
                </c:pt>
                <c:pt idx="229">
                  <c:v>-2.6699868575776535</c:v>
                </c:pt>
                <c:pt idx="230">
                  <c:v>2.451851325421079</c:v>
                </c:pt>
                <c:pt idx="231">
                  <c:v>-6.2430632630401196E-2</c:v>
                </c:pt>
                <c:pt idx="232">
                  <c:v>-1.603387242312774</c:v>
                </c:pt>
                <c:pt idx="233">
                  <c:v>-1.2979683972911868</c:v>
                </c:pt>
                <c:pt idx="234">
                  <c:v>0.15008576329330395</c:v>
                </c:pt>
                <c:pt idx="235">
                  <c:v>2.3977734960394019</c:v>
                </c:pt>
                <c:pt idx="236">
                  <c:v>-1.7910655794828938</c:v>
                </c:pt>
                <c:pt idx="237">
                  <c:v>0.11353959693442442</c:v>
                </c:pt>
                <c:pt idx="238">
                  <c:v>2.3532747377374572</c:v>
                </c:pt>
                <c:pt idx="239">
                  <c:v>1.1980609418282517</c:v>
                </c:pt>
                <c:pt idx="240">
                  <c:v>6.0288783959488228</c:v>
                </c:pt>
                <c:pt idx="241">
                  <c:v>-2.742997289273267</c:v>
                </c:pt>
                <c:pt idx="242">
                  <c:v>-0.4578936890304659</c:v>
                </c:pt>
                <c:pt idx="243">
                  <c:v>0.76666666666666672</c:v>
                </c:pt>
                <c:pt idx="244">
                  <c:v>0.62189877605028721</c:v>
                </c:pt>
                <c:pt idx="245">
                  <c:v>4.3066605299493714</c:v>
                </c:pt>
                <c:pt idx="246">
                  <c:v>0.63035804336863333</c:v>
                </c:pt>
                <c:pt idx="247">
                  <c:v>1.5284389877223667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2-468B-B69C-0EB3EDE3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722927"/>
        <c:axId val="1177722511"/>
      </c:barChart>
      <c:catAx>
        <c:axId val="11777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22511"/>
        <c:crosses val="autoZero"/>
        <c:auto val="1"/>
        <c:lblAlgn val="ctr"/>
        <c:lblOffset val="100"/>
        <c:noMultiLvlLbl val="0"/>
      </c:catAx>
      <c:valAx>
        <c:axId val="11777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CONCOR_FUTURES_FAR!$S$1:$S$2</c:f>
              <c:strCache>
                <c:ptCount val="2"/>
                <c:pt idx="0">
                  <c:v>Adjusted Daily Returns(%)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CONCOR_FUTURES_FAR!$A$3:$A$252</c:f>
              <c:strCache>
                <c:ptCount val="249"/>
                <c:pt idx="0">
                  <c:v>01-NOV-2021</c:v>
                </c:pt>
                <c:pt idx="1">
                  <c:v>02-NOV-2021</c:v>
                </c:pt>
                <c:pt idx="2">
                  <c:v>03-NOV-2021</c:v>
                </c:pt>
                <c:pt idx="3">
                  <c:v>04-NOV-2021</c:v>
                </c:pt>
                <c:pt idx="4">
                  <c:v>08-NOV-2021</c:v>
                </c:pt>
                <c:pt idx="5">
                  <c:v>09-NOV-2021</c:v>
                </c:pt>
                <c:pt idx="6">
                  <c:v>10-NOV-2021</c:v>
                </c:pt>
                <c:pt idx="7">
                  <c:v>11-NOV-2021</c:v>
                </c:pt>
                <c:pt idx="8">
                  <c:v>12-NOV-2021</c:v>
                </c:pt>
                <c:pt idx="9">
                  <c:v>15-NOV-2021</c:v>
                </c:pt>
                <c:pt idx="10">
                  <c:v>16-NOV-2021</c:v>
                </c:pt>
                <c:pt idx="11">
                  <c:v>17-NOV-2021</c:v>
                </c:pt>
                <c:pt idx="12">
                  <c:v>18-NOV-2021</c:v>
                </c:pt>
                <c:pt idx="13">
                  <c:v>22-NOV-2021</c:v>
                </c:pt>
                <c:pt idx="14">
                  <c:v>23-NOV-2021</c:v>
                </c:pt>
                <c:pt idx="15">
                  <c:v>24-NOV-2021</c:v>
                </c:pt>
                <c:pt idx="16">
                  <c:v>25-NOV-2021</c:v>
                </c:pt>
                <c:pt idx="17">
                  <c:v>26-NOV-2021</c:v>
                </c:pt>
                <c:pt idx="18">
                  <c:v>29-NOV-2021</c:v>
                </c:pt>
                <c:pt idx="19">
                  <c:v>30-NOV-2021</c:v>
                </c:pt>
                <c:pt idx="20">
                  <c:v>01-DEC-2021</c:v>
                </c:pt>
                <c:pt idx="21">
                  <c:v>02-DEC-2021</c:v>
                </c:pt>
                <c:pt idx="22">
                  <c:v>03-DEC-2021</c:v>
                </c:pt>
                <c:pt idx="23">
                  <c:v>06-DEC-2021</c:v>
                </c:pt>
                <c:pt idx="24">
                  <c:v>07-DEC-2021</c:v>
                </c:pt>
                <c:pt idx="25">
                  <c:v>08-DEC-2021</c:v>
                </c:pt>
                <c:pt idx="26">
                  <c:v>09-DEC-2021</c:v>
                </c:pt>
                <c:pt idx="27">
                  <c:v>10-DEC-2021</c:v>
                </c:pt>
                <c:pt idx="28">
                  <c:v>13-DEC-2021</c:v>
                </c:pt>
                <c:pt idx="29">
                  <c:v>14-DEC-2021</c:v>
                </c:pt>
                <c:pt idx="30">
                  <c:v>15-DEC-2021</c:v>
                </c:pt>
                <c:pt idx="31">
                  <c:v>16-DEC-2021</c:v>
                </c:pt>
                <c:pt idx="32">
                  <c:v>17-DEC-2021</c:v>
                </c:pt>
                <c:pt idx="33">
                  <c:v>20-DEC-2021</c:v>
                </c:pt>
                <c:pt idx="34">
                  <c:v>21-DEC-2021</c:v>
                </c:pt>
                <c:pt idx="35">
                  <c:v>22-DEC-2021</c:v>
                </c:pt>
                <c:pt idx="36">
                  <c:v>23-DEC-2021</c:v>
                </c:pt>
                <c:pt idx="37">
                  <c:v>24-DEC-2021</c:v>
                </c:pt>
                <c:pt idx="38">
                  <c:v>27-DEC-2021</c:v>
                </c:pt>
                <c:pt idx="39">
                  <c:v>28-DEC-2021</c:v>
                </c:pt>
                <c:pt idx="40">
                  <c:v>29-DEC-2021</c:v>
                </c:pt>
                <c:pt idx="41">
                  <c:v>30-DEC-2021</c:v>
                </c:pt>
                <c:pt idx="42">
                  <c:v>31-DEC-2021</c:v>
                </c:pt>
                <c:pt idx="43">
                  <c:v>03-JAN-2022</c:v>
                </c:pt>
                <c:pt idx="44">
                  <c:v>04-JAN-2022</c:v>
                </c:pt>
                <c:pt idx="45">
                  <c:v>05-JAN-2022</c:v>
                </c:pt>
                <c:pt idx="46">
                  <c:v>06-JAN-2022</c:v>
                </c:pt>
                <c:pt idx="47">
                  <c:v>07-JAN-2022</c:v>
                </c:pt>
                <c:pt idx="48">
                  <c:v>10-JAN-2022</c:v>
                </c:pt>
                <c:pt idx="49">
                  <c:v>11-JAN-2022</c:v>
                </c:pt>
                <c:pt idx="50">
                  <c:v>12-JAN-2022</c:v>
                </c:pt>
                <c:pt idx="51">
                  <c:v>13-JAN-2022</c:v>
                </c:pt>
                <c:pt idx="52">
                  <c:v>14-JAN-2022</c:v>
                </c:pt>
                <c:pt idx="53">
                  <c:v>17-JAN-2022</c:v>
                </c:pt>
                <c:pt idx="54">
                  <c:v>18-JAN-2022</c:v>
                </c:pt>
                <c:pt idx="55">
                  <c:v>19-JAN-2022</c:v>
                </c:pt>
                <c:pt idx="56">
                  <c:v>20-JAN-2022</c:v>
                </c:pt>
                <c:pt idx="57">
                  <c:v>21-JAN-2022</c:v>
                </c:pt>
                <c:pt idx="58">
                  <c:v>24-JAN-2022</c:v>
                </c:pt>
                <c:pt idx="59">
                  <c:v>25-JAN-2022</c:v>
                </c:pt>
                <c:pt idx="60">
                  <c:v>27-JAN-2022</c:v>
                </c:pt>
                <c:pt idx="61">
                  <c:v>28-JAN-2022</c:v>
                </c:pt>
                <c:pt idx="62">
                  <c:v>31-JAN-2022</c:v>
                </c:pt>
                <c:pt idx="63">
                  <c:v>01-FEB-2022</c:v>
                </c:pt>
                <c:pt idx="64">
                  <c:v>02-FEB-2022</c:v>
                </c:pt>
                <c:pt idx="65">
                  <c:v>03-FEB-2022</c:v>
                </c:pt>
                <c:pt idx="66">
                  <c:v>04-FEB-2022</c:v>
                </c:pt>
                <c:pt idx="67">
                  <c:v>07-FEB-2022</c:v>
                </c:pt>
                <c:pt idx="68">
                  <c:v>08-FEB-2022</c:v>
                </c:pt>
                <c:pt idx="69">
                  <c:v>09-FEB-2022</c:v>
                </c:pt>
                <c:pt idx="70">
                  <c:v>10-FEB-2022</c:v>
                </c:pt>
                <c:pt idx="71">
                  <c:v>11-FEB-2022</c:v>
                </c:pt>
                <c:pt idx="72">
                  <c:v>14-FEB-2022</c:v>
                </c:pt>
                <c:pt idx="73">
                  <c:v>15-FEB-2022</c:v>
                </c:pt>
                <c:pt idx="74">
                  <c:v>16-FEB-2022</c:v>
                </c:pt>
                <c:pt idx="75">
                  <c:v>17-FEB-2022</c:v>
                </c:pt>
                <c:pt idx="76">
                  <c:v>18-FEB-2022</c:v>
                </c:pt>
                <c:pt idx="77">
                  <c:v>21-FEB-2022</c:v>
                </c:pt>
                <c:pt idx="78">
                  <c:v>22-FEB-2022</c:v>
                </c:pt>
                <c:pt idx="79">
                  <c:v>23-FEB-2022</c:v>
                </c:pt>
                <c:pt idx="80">
                  <c:v>24-FEB-2022</c:v>
                </c:pt>
                <c:pt idx="81">
                  <c:v>25-FEB-2022</c:v>
                </c:pt>
                <c:pt idx="82">
                  <c:v>28-FEB-2022</c:v>
                </c:pt>
                <c:pt idx="83">
                  <c:v>02-MAR-2022</c:v>
                </c:pt>
                <c:pt idx="84">
                  <c:v>03-MAR-2022</c:v>
                </c:pt>
                <c:pt idx="85">
                  <c:v>04-MAR-2022</c:v>
                </c:pt>
                <c:pt idx="86">
                  <c:v>07-MAR-2022</c:v>
                </c:pt>
                <c:pt idx="87">
                  <c:v>08-MAR-2022</c:v>
                </c:pt>
                <c:pt idx="88">
                  <c:v>09-MAR-2022</c:v>
                </c:pt>
                <c:pt idx="89">
                  <c:v>10-MAR-2022</c:v>
                </c:pt>
                <c:pt idx="90">
                  <c:v>11-MAR-2022</c:v>
                </c:pt>
                <c:pt idx="91">
                  <c:v>14-MAR-2022</c:v>
                </c:pt>
                <c:pt idx="92">
                  <c:v>15-MAR-2022</c:v>
                </c:pt>
                <c:pt idx="93">
                  <c:v>16-MAR-2022</c:v>
                </c:pt>
                <c:pt idx="94">
                  <c:v>17-MAR-2022</c:v>
                </c:pt>
                <c:pt idx="95">
                  <c:v>21-MAR-2022</c:v>
                </c:pt>
                <c:pt idx="96">
                  <c:v>22-MAR-2022</c:v>
                </c:pt>
                <c:pt idx="97">
                  <c:v>23-MAR-2022</c:v>
                </c:pt>
                <c:pt idx="98">
                  <c:v>24-MAR-2022</c:v>
                </c:pt>
                <c:pt idx="99">
                  <c:v>25-MAR-2022</c:v>
                </c:pt>
                <c:pt idx="100">
                  <c:v>28-MAR-2022</c:v>
                </c:pt>
                <c:pt idx="101">
                  <c:v>29-MAR-2022</c:v>
                </c:pt>
                <c:pt idx="102">
                  <c:v>30-MAR-2022</c:v>
                </c:pt>
                <c:pt idx="103">
                  <c:v>31-MAR-2022</c:v>
                </c:pt>
                <c:pt idx="104">
                  <c:v>01-APR-2022</c:v>
                </c:pt>
                <c:pt idx="105">
                  <c:v>04-APR-2022</c:v>
                </c:pt>
                <c:pt idx="106">
                  <c:v>05-APR-2022</c:v>
                </c:pt>
                <c:pt idx="107">
                  <c:v>06-APR-2022</c:v>
                </c:pt>
                <c:pt idx="108">
                  <c:v>07-APR-2022</c:v>
                </c:pt>
                <c:pt idx="109">
                  <c:v>08-APR-2022</c:v>
                </c:pt>
                <c:pt idx="110">
                  <c:v>11-APR-2022</c:v>
                </c:pt>
                <c:pt idx="111">
                  <c:v>12-APR-2022</c:v>
                </c:pt>
                <c:pt idx="112">
                  <c:v>13-APR-2022</c:v>
                </c:pt>
                <c:pt idx="113">
                  <c:v>18-APR-2022</c:v>
                </c:pt>
                <c:pt idx="114">
                  <c:v>19-APR-2022</c:v>
                </c:pt>
                <c:pt idx="115">
                  <c:v>20-APR-2022</c:v>
                </c:pt>
                <c:pt idx="116">
                  <c:v>21-APR-2022</c:v>
                </c:pt>
                <c:pt idx="117">
                  <c:v>22-APR-2022</c:v>
                </c:pt>
                <c:pt idx="118">
                  <c:v>25-APR-2022</c:v>
                </c:pt>
                <c:pt idx="119">
                  <c:v>26-APR-2022</c:v>
                </c:pt>
                <c:pt idx="120">
                  <c:v>27-APR-2022</c:v>
                </c:pt>
                <c:pt idx="121">
                  <c:v>28-APR-2022</c:v>
                </c:pt>
                <c:pt idx="122">
                  <c:v>29-APR-2022</c:v>
                </c:pt>
                <c:pt idx="123">
                  <c:v>02-MAY-2022</c:v>
                </c:pt>
                <c:pt idx="124">
                  <c:v>04-MAY-2022</c:v>
                </c:pt>
                <c:pt idx="125">
                  <c:v>05-MAY-2022</c:v>
                </c:pt>
                <c:pt idx="126">
                  <c:v>06-MAY-2022</c:v>
                </c:pt>
                <c:pt idx="127">
                  <c:v>09-MAY-2022</c:v>
                </c:pt>
                <c:pt idx="128">
                  <c:v>10-MAY-2022</c:v>
                </c:pt>
                <c:pt idx="129">
                  <c:v>11-MAY-2022</c:v>
                </c:pt>
                <c:pt idx="130">
                  <c:v>12-MAY-2022</c:v>
                </c:pt>
                <c:pt idx="131">
                  <c:v>13-MAY-2022</c:v>
                </c:pt>
                <c:pt idx="132">
                  <c:v>16-MAY-2022</c:v>
                </c:pt>
                <c:pt idx="133">
                  <c:v>17-MAY-2022</c:v>
                </c:pt>
                <c:pt idx="134">
                  <c:v>18-MAY-2022</c:v>
                </c:pt>
                <c:pt idx="135">
                  <c:v>19-MAY-2022</c:v>
                </c:pt>
                <c:pt idx="136">
                  <c:v>20-MAY-2022</c:v>
                </c:pt>
                <c:pt idx="137">
                  <c:v>23-MAY-2022</c:v>
                </c:pt>
                <c:pt idx="138">
                  <c:v>24-MAY-2022</c:v>
                </c:pt>
                <c:pt idx="139">
                  <c:v>25-MAY-2022</c:v>
                </c:pt>
                <c:pt idx="140">
                  <c:v>26-MAY-2022</c:v>
                </c:pt>
                <c:pt idx="141">
                  <c:v>27-MAY-2022</c:v>
                </c:pt>
                <c:pt idx="142">
                  <c:v>30-MAY-2022</c:v>
                </c:pt>
                <c:pt idx="143">
                  <c:v>31-MAY-2022</c:v>
                </c:pt>
                <c:pt idx="144">
                  <c:v>01-JUN-2022</c:v>
                </c:pt>
                <c:pt idx="145">
                  <c:v>02-JUN-2022</c:v>
                </c:pt>
                <c:pt idx="146">
                  <c:v>03-JUN-2022</c:v>
                </c:pt>
                <c:pt idx="147">
                  <c:v>06-JUN-2022</c:v>
                </c:pt>
                <c:pt idx="148">
                  <c:v>07-JUN-2022</c:v>
                </c:pt>
                <c:pt idx="149">
                  <c:v>08-JUN-2022</c:v>
                </c:pt>
                <c:pt idx="150">
                  <c:v>09-JUN-2022</c:v>
                </c:pt>
                <c:pt idx="151">
                  <c:v>10-JUN-2022</c:v>
                </c:pt>
                <c:pt idx="152">
                  <c:v>13-JUN-2022</c:v>
                </c:pt>
                <c:pt idx="153">
                  <c:v>14-JUN-2022</c:v>
                </c:pt>
                <c:pt idx="154">
                  <c:v>15-JUN-2022</c:v>
                </c:pt>
                <c:pt idx="155">
                  <c:v>16-JUN-2022</c:v>
                </c:pt>
                <c:pt idx="156">
                  <c:v>17-JUN-2022</c:v>
                </c:pt>
                <c:pt idx="157">
                  <c:v>20-JUN-2022</c:v>
                </c:pt>
                <c:pt idx="158">
                  <c:v>21-JUN-2022</c:v>
                </c:pt>
                <c:pt idx="159">
                  <c:v>22-JUN-2022</c:v>
                </c:pt>
                <c:pt idx="160">
                  <c:v>23-JUN-2022</c:v>
                </c:pt>
                <c:pt idx="161">
                  <c:v>24-JUN-2022</c:v>
                </c:pt>
                <c:pt idx="162">
                  <c:v>27-JUN-2022</c:v>
                </c:pt>
                <c:pt idx="163">
                  <c:v>28-JUN-2022</c:v>
                </c:pt>
                <c:pt idx="164">
                  <c:v>29-JUN-2022</c:v>
                </c:pt>
                <c:pt idx="165">
                  <c:v>30-JUN-2022</c:v>
                </c:pt>
                <c:pt idx="166">
                  <c:v>01-JUL-2022</c:v>
                </c:pt>
                <c:pt idx="167">
                  <c:v>04-JUL-2022</c:v>
                </c:pt>
                <c:pt idx="168">
                  <c:v>05-JUL-2022</c:v>
                </c:pt>
                <c:pt idx="169">
                  <c:v>06-JUL-2022</c:v>
                </c:pt>
                <c:pt idx="170">
                  <c:v>07-JUL-2022</c:v>
                </c:pt>
                <c:pt idx="171">
                  <c:v>08-JUL-2022</c:v>
                </c:pt>
                <c:pt idx="172">
                  <c:v>11-JUL-2022</c:v>
                </c:pt>
                <c:pt idx="173">
                  <c:v>12-JUL-2022</c:v>
                </c:pt>
                <c:pt idx="174">
                  <c:v>13-JUL-2022</c:v>
                </c:pt>
                <c:pt idx="175">
                  <c:v>14-JUL-2022</c:v>
                </c:pt>
                <c:pt idx="176">
                  <c:v>15-JUL-2022</c:v>
                </c:pt>
                <c:pt idx="177">
                  <c:v>18-JUL-2022</c:v>
                </c:pt>
                <c:pt idx="178">
                  <c:v>19-JUL-2022</c:v>
                </c:pt>
                <c:pt idx="179">
                  <c:v>20-JUL-2022</c:v>
                </c:pt>
                <c:pt idx="180">
                  <c:v>21-JUL-2022</c:v>
                </c:pt>
                <c:pt idx="181">
                  <c:v>22-JUL-2022</c:v>
                </c:pt>
                <c:pt idx="182">
                  <c:v>25-JUL-2022</c:v>
                </c:pt>
                <c:pt idx="183">
                  <c:v>26-JUL-2022</c:v>
                </c:pt>
                <c:pt idx="184">
                  <c:v>27-JUL-2022</c:v>
                </c:pt>
                <c:pt idx="185">
                  <c:v>28-JUL-2022</c:v>
                </c:pt>
                <c:pt idx="186">
                  <c:v>29-JUL-2022</c:v>
                </c:pt>
                <c:pt idx="187">
                  <c:v>01-AUG-2022</c:v>
                </c:pt>
                <c:pt idx="188">
                  <c:v>02-AUG-2022</c:v>
                </c:pt>
                <c:pt idx="189">
                  <c:v>03-AUG-2022</c:v>
                </c:pt>
                <c:pt idx="190">
                  <c:v>04-AUG-2022</c:v>
                </c:pt>
                <c:pt idx="191">
                  <c:v>05-AUG-2022</c:v>
                </c:pt>
                <c:pt idx="192">
                  <c:v>08-AUG-2022</c:v>
                </c:pt>
                <c:pt idx="193">
                  <c:v>10-AUG-2022</c:v>
                </c:pt>
                <c:pt idx="194">
                  <c:v>11-AUG-2022</c:v>
                </c:pt>
                <c:pt idx="195">
                  <c:v>12-AUG-2022</c:v>
                </c:pt>
                <c:pt idx="196">
                  <c:v>16-AUG-2022</c:v>
                </c:pt>
                <c:pt idx="197">
                  <c:v>17-AUG-2022</c:v>
                </c:pt>
                <c:pt idx="198">
                  <c:v>18-AUG-2022</c:v>
                </c:pt>
                <c:pt idx="199">
                  <c:v>19-AUG-2022</c:v>
                </c:pt>
                <c:pt idx="200">
                  <c:v>22-AUG-2022</c:v>
                </c:pt>
                <c:pt idx="201">
                  <c:v>23-AUG-2022</c:v>
                </c:pt>
                <c:pt idx="202">
                  <c:v>24-AUG-2022</c:v>
                </c:pt>
                <c:pt idx="203">
                  <c:v>25-AUG-2022</c:v>
                </c:pt>
                <c:pt idx="204">
                  <c:v>26-AUG-2022</c:v>
                </c:pt>
                <c:pt idx="205">
                  <c:v>29-AUG-2022</c:v>
                </c:pt>
                <c:pt idx="206">
                  <c:v>30-AUG-2022</c:v>
                </c:pt>
                <c:pt idx="207">
                  <c:v>01-SEP-2022</c:v>
                </c:pt>
                <c:pt idx="208">
                  <c:v>02-SEP-2022</c:v>
                </c:pt>
                <c:pt idx="209">
                  <c:v>05-SEP-2022</c:v>
                </c:pt>
                <c:pt idx="210">
                  <c:v>06-SEP-2022</c:v>
                </c:pt>
                <c:pt idx="211">
                  <c:v>07-SEP-2022</c:v>
                </c:pt>
                <c:pt idx="212">
                  <c:v>08-SEP-2022</c:v>
                </c:pt>
                <c:pt idx="213">
                  <c:v>09-SEP-2022</c:v>
                </c:pt>
                <c:pt idx="214">
                  <c:v>12-SEP-2022</c:v>
                </c:pt>
                <c:pt idx="215">
                  <c:v>13-SEP-2022</c:v>
                </c:pt>
                <c:pt idx="216">
                  <c:v>14-SEP-2022</c:v>
                </c:pt>
                <c:pt idx="217">
                  <c:v>15-SEP-2022</c:v>
                </c:pt>
                <c:pt idx="218">
                  <c:v>16-SEP-2022</c:v>
                </c:pt>
                <c:pt idx="219">
                  <c:v>19-SEP-2022</c:v>
                </c:pt>
                <c:pt idx="220">
                  <c:v>20-SEP-2022</c:v>
                </c:pt>
                <c:pt idx="221">
                  <c:v>21-SEP-2022</c:v>
                </c:pt>
                <c:pt idx="222">
                  <c:v>22-SEP-2022</c:v>
                </c:pt>
                <c:pt idx="223">
                  <c:v>23-SEP-2022</c:v>
                </c:pt>
                <c:pt idx="224">
                  <c:v>26-SEP-2022</c:v>
                </c:pt>
                <c:pt idx="225">
                  <c:v>27-SEP-2022</c:v>
                </c:pt>
                <c:pt idx="226">
                  <c:v>28-SEP-2022</c:v>
                </c:pt>
                <c:pt idx="227">
                  <c:v>29-SEP-2022</c:v>
                </c:pt>
                <c:pt idx="228">
                  <c:v>30-SEP-2022</c:v>
                </c:pt>
                <c:pt idx="229">
                  <c:v>03-OCT-2022</c:v>
                </c:pt>
                <c:pt idx="230">
                  <c:v>04-OCT-2022</c:v>
                </c:pt>
                <c:pt idx="231">
                  <c:v>06-OCT-2022</c:v>
                </c:pt>
                <c:pt idx="232">
                  <c:v>07-OCT-2022</c:v>
                </c:pt>
                <c:pt idx="233">
                  <c:v>10-OCT-2022</c:v>
                </c:pt>
                <c:pt idx="234">
                  <c:v>11-OCT-2022</c:v>
                </c:pt>
                <c:pt idx="235">
                  <c:v>12-OCT-2022</c:v>
                </c:pt>
                <c:pt idx="236">
                  <c:v>13-OCT-2022</c:v>
                </c:pt>
                <c:pt idx="237">
                  <c:v>14-OCT-2022</c:v>
                </c:pt>
                <c:pt idx="238">
                  <c:v>17-OCT-2022</c:v>
                </c:pt>
                <c:pt idx="239">
                  <c:v>18-OCT-2022</c:v>
                </c:pt>
                <c:pt idx="240">
                  <c:v>19-OCT-2022</c:v>
                </c:pt>
                <c:pt idx="241">
                  <c:v>20-OCT-2022</c:v>
                </c:pt>
                <c:pt idx="242">
                  <c:v>21-OCT-2022</c:v>
                </c:pt>
                <c:pt idx="243">
                  <c:v>24-OCT-2022</c:v>
                </c:pt>
                <c:pt idx="244">
                  <c:v>25-OCT-2022</c:v>
                </c:pt>
                <c:pt idx="245">
                  <c:v>27-OCT-2022</c:v>
                </c:pt>
                <c:pt idx="246">
                  <c:v>28-OCT-2022</c:v>
                </c:pt>
                <c:pt idx="247">
                  <c:v>31-OCT-2022</c:v>
                </c:pt>
                <c:pt idx="248">
                  <c:v>01-Nov-2022</c:v>
                </c:pt>
              </c:strCache>
            </c:strRef>
          </c:cat>
          <c:val>
            <c:numRef>
              <c:f>CONCOR_FUTURES_FAR!$S$3:$S$252</c:f>
              <c:numCache>
                <c:formatCode>0.0000</c:formatCode>
                <c:ptCount val="250"/>
                <c:pt idx="0">
                  <c:v>1.7479943453281024</c:v>
                </c:pt>
                <c:pt idx="1">
                  <c:v>0.194143612596547</c:v>
                </c:pt>
                <c:pt idx="2">
                  <c:v>1.8973496480177776</c:v>
                </c:pt>
                <c:pt idx="3">
                  <c:v>3.3530860376688842</c:v>
                </c:pt>
                <c:pt idx="4">
                  <c:v>7.9457488062502454E-2</c:v>
                </c:pt>
                <c:pt idx="5">
                  <c:v>2.1974816447463574</c:v>
                </c:pt>
                <c:pt idx="6">
                  <c:v>0.38881818760161163</c:v>
                </c:pt>
                <c:pt idx="7">
                  <c:v>-2.6330111846273025</c:v>
                </c:pt>
                <c:pt idx="8">
                  <c:v>8.7550122850126144E-2</c:v>
                </c:pt>
                <c:pt idx="9">
                  <c:v>-0.98822464814146849</c:v>
                </c:pt>
                <c:pt idx="10">
                  <c:v>-1.2232869270567628</c:v>
                </c:pt>
                <c:pt idx="11">
                  <c:v>-1.0459244837758146</c:v>
                </c:pt>
                <c:pt idx="12">
                  <c:v>-2.1437215376592382</c:v>
                </c:pt>
                <c:pt idx="13">
                  <c:v>-3.3839540334855402</c:v>
                </c:pt>
                <c:pt idx="14">
                  <c:v>1.3820228346456691</c:v>
                </c:pt>
                <c:pt idx="15">
                  <c:v>-1.2233881987577606</c:v>
                </c:pt>
                <c:pt idx="16">
                  <c:v>-1.0962370157931955</c:v>
                </c:pt>
                <c:pt idx="17">
                  <c:v>-3.1564292249046977</c:v>
                </c:pt>
                <c:pt idx="18">
                  <c:v>-1.0190871874743832</c:v>
                </c:pt>
                <c:pt idx="19">
                  <c:v>3.5906279907277052</c:v>
                </c:pt>
                <c:pt idx="20">
                  <c:v>1.9220380202924021</c:v>
                </c:pt>
                <c:pt idx="21">
                  <c:v>1.0772782635950513</c:v>
                </c:pt>
                <c:pt idx="22">
                  <c:v>0.2124851208927323</c:v>
                </c:pt>
                <c:pt idx="23">
                  <c:v>-1.867696474953604</c:v>
                </c:pt>
                <c:pt idx="24">
                  <c:v>0.94862947476179227</c:v>
                </c:pt>
                <c:pt idx="25">
                  <c:v>-1.0644200249532161</c:v>
                </c:pt>
                <c:pt idx="26">
                  <c:v>1.5799906712890011</c:v>
                </c:pt>
                <c:pt idx="27">
                  <c:v>1.9422040009304489</c:v>
                </c:pt>
                <c:pt idx="28">
                  <c:v>-1.0995768856447687</c:v>
                </c:pt>
                <c:pt idx="29">
                  <c:v>-0.40409025514908964</c:v>
                </c:pt>
                <c:pt idx="30">
                  <c:v>-0.5983978093181257</c:v>
                </c:pt>
                <c:pt idx="31">
                  <c:v>0.91079671088356584</c:v>
                </c:pt>
                <c:pt idx="32">
                  <c:v>-3.2400878198724388</c:v>
                </c:pt>
                <c:pt idx="33">
                  <c:v>-2.7193915528739248</c:v>
                </c:pt>
                <c:pt idx="34">
                  <c:v>0.30593338228096306</c:v>
                </c:pt>
                <c:pt idx="35">
                  <c:v>0.58108617886178116</c:v>
                </c:pt>
                <c:pt idx="36">
                  <c:v>1.6844730446024712</c:v>
                </c:pt>
                <c:pt idx="37">
                  <c:v>-3.3646024862975681</c:v>
                </c:pt>
                <c:pt idx="38">
                  <c:v>0.55521873459326587</c:v>
                </c:pt>
                <c:pt idx="39">
                  <c:v>1.0091807874530268</c:v>
                </c:pt>
                <c:pt idx="40">
                  <c:v>-0.10905666936136547</c:v>
                </c:pt>
                <c:pt idx="41">
                  <c:v>-1.3956133403446287</c:v>
                </c:pt>
                <c:pt idx="42">
                  <c:v>1.8007196588206422</c:v>
                </c:pt>
                <c:pt idx="43">
                  <c:v>0.77750098252395172</c:v>
                </c:pt>
                <c:pt idx="44">
                  <c:v>1.2341709538264971</c:v>
                </c:pt>
                <c:pt idx="45">
                  <c:v>0.30339697089216333</c:v>
                </c:pt>
                <c:pt idx="46">
                  <c:v>0.64040062893081051</c:v>
                </c:pt>
                <c:pt idx="47">
                  <c:v>0.32320662189599692</c:v>
                </c:pt>
                <c:pt idx="48">
                  <c:v>1.3024131030189887</c:v>
                </c:pt>
                <c:pt idx="49">
                  <c:v>0.17150958230956834</c:v>
                </c:pt>
                <c:pt idx="50">
                  <c:v>1.4737628764079416</c:v>
                </c:pt>
                <c:pt idx="51">
                  <c:v>1.96450193236715</c:v>
                </c:pt>
                <c:pt idx="52">
                  <c:v>3.3460285132835086</c:v>
                </c:pt>
                <c:pt idx="53">
                  <c:v>-0.73750322118825729</c:v>
                </c:pt>
                <c:pt idx="54">
                  <c:v>-1.4993794694348295</c:v>
                </c:pt>
                <c:pt idx="55">
                  <c:v>-1.0317520813519743</c:v>
                </c:pt>
                <c:pt idx="56">
                  <c:v>-1.640787770634748</c:v>
                </c:pt>
                <c:pt idx="57">
                  <c:v>-5.4893877140282301</c:v>
                </c:pt>
                <c:pt idx="58">
                  <c:v>-0.67272494042891184</c:v>
                </c:pt>
                <c:pt idx="59">
                  <c:v>5.0829656274972747E-2</c:v>
                </c:pt>
                <c:pt idx="60">
                  <c:v>-1.1477349732449378</c:v>
                </c:pt>
                <c:pt idx="61">
                  <c:v>3.4997929898239342</c:v>
                </c:pt>
                <c:pt idx="62">
                  <c:v>1.7954733229329172</c:v>
                </c:pt>
                <c:pt idx="63">
                  <c:v>1.5019399846801922</c:v>
                </c:pt>
                <c:pt idx="64">
                  <c:v>1.44017573928788</c:v>
                </c:pt>
                <c:pt idx="65">
                  <c:v>-0.81141923877491007</c:v>
                </c:pt>
                <c:pt idx="66">
                  <c:v>-2.7281415043452104</c:v>
                </c:pt>
                <c:pt idx="67">
                  <c:v>3.3530860376688842</c:v>
                </c:pt>
                <c:pt idx="68">
                  <c:v>-2.273636871508387</c:v>
                </c:pt>
                <c:pt idx="69">
                  <c:v>0.56482173038229377</c:v>
                </c:pt>
                <c:pt idx="70">
                  <c:v>0.24240000000000003</c:v>
                </c:pt>
                <c:pt idx="71">
                  <c:v>-1.6250548464300034</c:v>
                </c:pt>
                <c:pt idx="72">
                  <c:v>-3.8394806744487568</c:v>
                </c:pt>
                <c:pt idx="73">
                  <c:v>1.6307924580770163</c:v>
                </c:pt>
                <c:pt idx="74">
                  <c:v>0.40198719436385866</c:v>
                </c:pt>
                <c:pt idx="75">
                  <c:v>-0.59774870440666406</c:v>
                </c:pt>
                <c:pt idx="76">
                  <c:v>-0.72599668049792154</c:v>
                </c:pt>
                <c:pt idx="77">
                  <c:v>-0.91451288543494613</c:v>
                </c:pt>
                <c:pt idx="78">
                  <c:v>-2.2459337717079788</c:v>
                </c:pt>
                <c:pt idx="79">
                  <c:v>1.9370379310344907</c:v>
                </c:pt>
                <c:pt idx="80">
                  <c:v>-4.5432753909882644</c:v>
                </c:pt>
                <c:pt idx="81">
                  <c:v>3.4771184135977382</c:v>
                </c:pt>
                <c:pt idx="82">
                  <c:v>3.4861755836825492</c:v>
                </c:pt>
                <c:pt idx="83">
                  <c:v>0.29264196612969845</c:v>
                </c:pt>
                <c:pt idx="84">
                  <c:v>-0.99302556607656722</c:v>
                </c:pt>
                <c:pt idx="85">
                  <c:v>-2.6816112727575176</c:v>
                </c:pt>
                <c:pt idx="86">
                  <c:v>-1.1739843992827219</c:v>
                </c:pt>
                <c:pt idx="87">
                  <c:v>-0.76391390568318052</c:v>
                </c:pt>
                <c:pt idx="88">
                  <c:v>4.3644968505307036</c:v>
                </c:pt>
                <c:pt idx="89">
                  <c:v>-0.33839999999999243</c:v>
                </c:pt>
                <c:pt idx="90">
                  <c:v>0.53843019057170372</c:v>
                </c:pt>
                <c:pt idx="91">
                  <c:v>0.36891349621873937</c:v>
                </c:pt>
                <c:pt idx="92">
                  <c:v>-1.5692034431385531</c:v>
                </c:pt>
                <c:pt idx="93">
                  <c:v>4.3749771959317476</c:v>
                </c:pt>
                <c:pt idx="94">
                  <c:v>-3.7699999999999997E-2</c:v>
                </c:pt>
                <c:pt idx="95">
                  <c:v>-0.27930700370310735</c:v>
                </c:pt>
                <c:pt idx="96">
                  <c:v>0.39816500968365587</c:v>
                </c:pt>
                <c:pt idx="97">
                  <c:v>-0.48794375703036391</c:v>
                </c:pt>
                <c:pt idx="98">
                  <c:v>1.0193042776432533</c:v>
                </c:pt>
                <c:pt idx="99">
                  <c:v>11.119355810238803</c:v>
                </c:pt>
                <c:pt idx="100">
                  <c:v>-4.1978804713320779</c:v>
                </c:pt>
                <c:pt idx="101">
                  <c:v>-2.2793473423794954</c:v>
                </c:pt>
                <c:pt idx="102">
                  <c:v>0.51384723926380715</c:v>
                </c:pt>
                <c:pt idx="103">
                  <c:v>3.3174046979865772</c:v>
                </c:pt>
                <c:pt idx="104">
                  <c:v>1.761038921684366</c:v>
                </c:pt>
                <c:pt idx="105">
                  <c:v>-0.36368150188460424</c:v>
                </c:pt>
                <c:pt idx="106">
                  <c:v>0.36994310959203963</c:v>
                </c:pt>
                <c:pt idx="107">
                  <c:v>4.0253563699572616</c:v>
                </c:pt>
                <c:pt idx="108">
                  <c:v>-3.6091342984409769</c:v>
                </c:pt>
                <c:pt idx="109">
                  <c:v>2.9194204980151568</c:v>
                </c:pt>
                <c:pt idx="110">
                  <c:v>-0.95833158079214231</c:v>
                </c:pt>
                <c:pt idx="111">
                  <c:v>-2.1764916654874802</c:v>
                </c:pt>
                <c:pt idx="112">
                  <c:v>-1.6231851359167215</c:v>
                </c:pt>
                <c:pt idx="113">
                  <c:v>-0.26782349959596774</c:v>
                </c:pt>
                <c:pt idx="114">
                  <c:v>-2.4033221764099642</c:v>
                </c:pt>
                <c:pt idx="115">
                  <c:v>-1.1557545961842965</c:v>
                </c:pt>
                <c:pt idx="116">
                  <c:v>0.62376373827499776</c:v>
                </c:pt>
                <c:pt idx="117">
                  <c:v>0.26323030303030304</c:v>
                </c:pt>
                <c:pt idx="118">
                  <c:v>-1.746548640483377</c:v>
                </c:pt>
                <c:pt idx="119">
                  <c:v>-0.4316856615952156</c:v>
                </c:pt>
                <c:pt idx="120">
                  <c:v>0.66199799429145545</c:v>
                </c:pt>
                <c:pt idx="121">
                  <c:v>1.4996579286042522</c:v>
                </c:pt>
                <c:pt idx="122">
                  <c:v>-1.4737213504337985</c:v>
                </c:pt>
                <c:pt idx="123">
                  <c:v>-0.36942361270569879</c:v>
                </c:pt>
                <c:pt idx="124">
                  <c:v>-0.61964839502380575</c:v>
                </c:pt>
                <c:pt idx="125">
                  <c:v>0.84243665714065041</c:v>
                </c:pt>
                <c:pt idx="126">
                  <c:v>-1.3549410197519627</c:v>
                </c:pt>
                <c:pt idx="127">
                  <c:v>-2.1484418741757745</c:v>
                </c:pt>
                <c:pt idx="128">
                  <c:v>-1.8212603803486602</c:v>
                </c:pt>
                <c:pt idx="129">
                  <c:v>-1.3543731848983398</c:v>
                </c:pt>
                <c:pt idx="130">
                  <c:v>-1.9447544221023414</c:v>
                </c:pt>
                <c:pt idx="131">
                  <c:v>1.5174055990668185</c:v>
                </c:pt>
                <c:pt idx="132">
                  <c:v>2.4463474159146918</c:v>
                </c:pt>
                <c:pt idx="133">
                  <c:v>1.4559222666880065</c:v>
                </c:pt>
                <c:pt idx="134">
                  <c:v>-1.1764824002523224</c:v>
                </c:pt>
                <c:pt idx="135">
                  <c:v>-2.2901080548688202</c:v>
                </c:pt>
                <c:pt idx="136">
                  <c:v>-6.0208103768967245</c:v>
                </c:pt>
                <c:pt idx="137">
                  <c:v>4.4801912024987027</c:v>
                </c:pt>
                <c:pt idx="138">
                  <c:v>-2.057332138114214</c:v>
                </c:pt>
                <c:pt idx="139">
                  <c:v>6.3208425546332414</c:v>
                </c:pt>
                <c:pt idx="140">
                  <c:v>2.8815029304029269</c:v>
                </c:pt>
                <c:pt idx="141">
                  <c:v>2.9606383413275643</c:v>
                </c:pt>
                <c:pt idx="142">
                  <c:v>0.59698809613217496</c:v>
                </c:pt>
                <c:pt idx="143">
                  <c:v>-1.8773217744944408</c:v>
                </c:pt>
                <c:pt idx="144">
                  <c:v>-0.31533830951657044</c:v>
                </c:pt>
                <c:pt idx="145">
                  <c:v>0.46093181159972918</c:v>
                </c:pt>
                <c:pt idx="146">
                  <c:v>-1.5284169244767971</c:v>
                </c:pt>
                <c:pt idx="147">
                  <c:v>-1.0580352035711469</c:v>
                </c:pt>
                <c:pt idx="148">
                  <c:v>-1.6595920074638504</c:v>
                </c:pt>
                <c:pt idx="149">
                  <c:v>-0.65025314105096077</c:v>
                </c:pt>
                <c:pt idx="150">
                  <c:v>5.4749814850147072</c:v>
                </c:pt>
                <c:pt idx="151">
                  <c:v>-1.0594922404700988</c:v>
                </c:pt>
                <c:pt idx="152">
                  <c:v>-1.5643596651446037</c:v>
                </c:pt>
                <c:pt idx="153">
                  <c:v>0.40611530793602435</c:v>
                </c:pt>
                <c:pt idx="154">
                  <c:v>-1.5504</c:v>
                </c:pt>
                <c:pt idx="155">
                  <c:v>-2.495057672784065</c:v>
                </c:pt>
                <c:pt idx="156">
                  <c:v>-1.5081324367595297</c:v>
                </c:pt>
                <c:pt idx="157">
                  <c:v>0.64791900893581722</c:v>
                </c:pt>
                <c:pt idx="158">
                  <c:v>1.6355277508873904</c:v>
                </c:pt>
                <c:pt idx="159">
                  <c:v>-1.7722390717969096</c:v>
                </c:pt>
                <c:pt idx="160">
                  <c:v>0.99830264772360355</c:v>
                </c:pt>
                <c:pt idx="161">
                  <c:v>6.872744847419715E-2</c:v>
                </c:pt>
                <c:pt idx="162">
                  <c:v>0.18856806829968881</c:v>
                </c:pt>
                <c:pt idx="163">
                  <c:v>-0.69575045769321897</c:v>
                </c:pt>
                <c:pt idx="164">
                  <c:v>-0.3717614645088928</c:v>
                </c:pt>
                <c:pt idx="165">
                  <c:v>-4.1021956920109384</c:v>
                </c:pt>
                <c:pt idx="166">
                  <c:v>2.3276579494052685</c:v>
                </c:pt>
                <c:pt idx="167">
                  <c:v>2.2480327115038379</c:v>
                </c:pt>
                <c:pt idx="168">
                  <c:v>1.0445370231144564</c:v>
                </c:pt>
                <c:pt idx="169">
                  <c:v>4.1342265822784876</c:v>
                </c:pt>
                <c:pt idx="170">
                  <c:v>0.32807955045941223</c:v>
                </c:pt>
                <c:pt idx="171">
                  <c:v>-0.1954325062410236</c:v>
                </c:pt>
                <c:pt idx="172">
                  <c:v>1.1681969696969627</c:v>
                </c:pt>
                <c:pt idx="173">
                  <c:v>1.954237886385763</c:v>
                </c:pt>
                <c:pt idx="174">
                  <c:v>-0.13251025020178564</c:v>
                </c:pt>
                <c:pt idx="175">
                  <c:v>6.5291555294473239E-2</c:v>
                </c:pt>
                <c:pt idx="176">
                  <c:v>0.58581060583833189</c:v>
                </c:pt>
                <c:pt idx="177">
                  <c:v>-1.2183957656147513</c:v>
                </c:pt>
                <c:pt idx="178">
                  <c:v>0.31620437283386182</c:v>
                </c:pt>
                <c:pt idx="179">
                  <c:v>-7.5740996253027298E-2</c:v>
                </c:pt>
                <c:pt idx="180">
                  <c:v>1.0847358612580835</c:v>
                </c:pt>
                <c:pt idx="181">
                  <c:v>-1.5440008355736394</c:v>
                </c:pt>
                <c:pt idx="182">
                  <c:v>-1.4190080395338547</c:v>
                </c:pt>
                <c:pt idx="183">
                  <c:v>-0.37594340836012524</c:v>
                </c:pt>
                <c:pt idx="184">
                  <c:v>2.0292213803450831</c:v>
                </c:pt>
                <c:pt idx="185">
                  <c:v>0.83318283362728818</c:v>
                </c:pt>
                <c:pt idx="186">
                  <c:v>5.1519539660572509</c:v>
                </c:pt>
                <c:pt idx="187">
                  <c:v>-0.47119739684297979</c:v>
                </c:pt>
                <c:pt idx="188">
                  <c:v>2.2047549499443826</c:v>
                </c:pt>
                <c:pt idx="189">
                  <c:v>-3.7673130532327237</c:v>
                </c:pt>
                <c:pt idx="190">
                  <c:v>-2.9148636517686932</c:v>
                </c:pt>
                <c:pt idx="191">
                  <c:v>0.93271577264138228</c:v>
                </c:pt>
                <c:pt idx="192">
                  <c:v>1.4340517345616681</c:v>
                </c:pt>
                <c:pt idx="193">
                  <c:v>-0.94176195305297505</c:v>
                </c:pt>
                <c:pt idx="194">
                  <c:v>0.62363669147109335</c:v>
                </c:pt>
                <c:pt idx="195">
                  <c:v>0.64096791272831943</c:v>
                </c:pt>
                <c:pt idx="196">
                  <c:v>2.5627922648034374</c:v>
                </c:pt>
                <c:pt idx="197">
                  <c:v>-1.8848360385144365</c:v>
                </c:pt>
                <c:pt idx="198">
                  <c:v>-0.63007106627434806</c:v>
                </c:pt>
                <c:pt idx="199">
                  <c:v>-3.099468432919958</c:v>
                </c:pt>
                <c:pt idx="200">
                  <c:v>-1.9526023255813889</c:v>
                </c:pt>
                <c:pt idx="201">
                  <c:v>1.1967445884880261</c:v>
                </c:pt>
                <c:pt idx="202">
                  <c:v>1.3489410008779665</c:v>
                </c:pt>
                <c:pt idx="203">
                  <c:v>1.8341318903318935</c:v>
                </c:pt>
                <c:pt idx="204">
                  <c:v>2.3021229429259282</c:v>
                </c:pt>
                <c:pt idx="205">
                  <c:v>-3.5011746800415051</c:v>
                </c:pt>
                <c:pt idx="206">
                  <c:v>1.1191376155334143</c:v>
                </c:pt>
                <c:pt idx="207">
                  <c:v>-0.62313211528928547</c:v>
                </c:pt>
                <c:pt idx="208">
                  <c:v>-2.7341719464425545</c:v>
                </c:pt>
                <c:pt idx="209">
                  <c:v>-0.8759121478229086</c:v>
                </c:pt>
                <c:pt idx="210">
                  <c:v>-4.1243119604512241E-2</c:v>
                </c:pt>
                <c:pt idx="211">
                  <c:v>6.8714330874216225</c:v>
                </c:pt>
                <c:pt idx="212">
                  <c:v>1.364877770111764</c:v>
                </c:pt>
                <c:pt idx="213">
                  <c:v>2.9367972789115648</c:v>
                </c:pt>
                <c:pt idx="214">
                  <c:v>2.5259627476882369</c:v>
                </c:pt>
                <c:pt idx="215">
                  <c:v>0.29753044877985968</c:v>
                </c:pt>
                <c:pt idx="216">
                  <c:v>-0.35213666110611508</c:v>
                </c:pt>
                <c:pt idx="217">
                  <c:v>-0.67536061776061185</c:v>
                </c:pt>
                <c:pt idx="218">
                  <c:v>-3.3211032634032693</c:v>
                </c:pt>
                <c:pt idx="219">
                  <c:v>1.1068586345381586</c:v>
                </c:pt>
                <c:pt idx="220">
                  <c:v>-0.81216756649464661</c:v>
                </c:pt>
                <c:pt idx="221">
                  <c:v>-7.1833333333336358E-2</c:v>
                </c:pt>
                <c:pt idx="222">
                  <c:v>1.2480409121216254</c:v>
                </c:pt>
                <c:pt idx="223">
                  <c:v>-3.44191430827959</c:v>
                </c:pt>
                <c:pt idx="224">
                  <c:v>-3.969481743869216</c:v>
                </c:pt>
                <c:pt idx="225">
                  <c:v>-1.839084659010344</c:v>
                </c:pt>
                <c:pt idx="226">
                  <c:v>-6.8217610970762108E-2</c:v>
                </c:pt>
                <c:pt idx="227">
                  <c:v>1.0434741879601526</c:v>
                </c:pt>
                <c:pt idx="228">
                  <c:v>3.1517793745984148</c:v>
                </c:pt>
                <c:pt idx="229">
                  <c:v>-2.7297868575776536</c:v>
                </c:pt>
                <c:pt idx="230">
                  <c:v>2.3922513254210789</c:v>
                </c:pt>
                <c:pt idx="231">
                  <c:v>-0.1233306326304012</c:v>
                </c:pt>
                <c:pt idx="232">
                  <c:v>-1.6645872423127739</c:v>
                </c:pt>
                <c:pt idx="233">
                  <c:v>-1.3592683972911868</c:v>
                </c:pt>
                <c:pt idx="234">
                  <c:v>8.8085763293303948E-2</c:v>
                </c:pt>
                <c:pt idx="235">
                  <c:v>2.3354734960394019</c:v>
                </c:pt>
                <c:pt idx="236">
                  <c:v>-1.8540655794828937</c:v>
                </c:pt>
                <c:pt idx="237">
                  <c:v>5.0239596934424424E-2</c:v>
                </c:pt>
                <c:pt idx="238">
                  <c:v>2.290274737737457</c:v>
                </c:pt>
                <c:pt idx="239">
                  <c:v>1.1350609418282518</c:v>
                </c:pt>
                <c:pt idx="240">
                  <c:v>5.9655783959488229</c:v>
                </c:pt>
                <c:pt idx="241">
                  <c:v>-2.8067972892732671</c:v>
                </c:pt>
                <c:pt idx="242">
                  <c:v>-0.52169368903046587</c:v>
                </c:pt>
                <c:pt idx="243">
                  <c:v>0.70416666666666672</c:v>
                </c:pt>
                <c:pt idx="244">
                  <c:v>0.55829877605028722</c:v>
                </c:pt>
                <c:pt idx="245">
                  <c:v>4.2428605299493718</c:v>
                </c:pt>
                <c:pt idx="246">
                  <c:v>0.56585804336863332</c:v>
                </c:pt>
                <c:pt idx="247">
                  <c:v>1.4640389877223667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3D1-8152-4AB6449A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429983"/>
        <c:axId val="810428735"/>
      </c:barChart>
      <c:catAx>
        <c:axId val="8104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8735"/>
        <c:crosses val="autoZero"/>
        <c:auto val="1"/>
        <c:lblAlgn val="ctr"/>
        <c:lblOffset val="100"/>
        <c:noMultiLvlLbl val="0"/>
      </c:catAx>
      <c:valAx>
        <c:axId val="810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Persistent Spot vs. Futures</a:t>
            </a:r>
            <a:r>
              <a:rPr lang="en-IN" baseline="0"/>
              <a:t>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'Persistent Spot vs. Futures'!$B$1</c:f>
              <c:strCache>
                <c:ptCount val="1"/>
                <c:pt idx="0">
                  <c:v>Monthly Spot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'Persistent Spot vs. Futures'!$A$2:$A$14</c:f>
              <c:numCache>
                <c:formatCode>m/d/yyyy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'Persistent Spot vs. Futures'!$B$2:$B$14</c:f>
              <c:numCache>
                <c:formatCode>General</c:formatCode>
                <c:ptCount val="13"/>
                <c:pt idx="0">
                  <c:v>4138.7998049999997</c:v>
                </c:pt>
                <c:pt idx="1">
                  <c:v>4904.3500979999999</c:v>
                </c:pt>
                <c:pt idx="2">
                  <c:v>4400.1000979999999</c:v>
                </c:pt>
                <c:pt idx="3">
                  <c:v>3937.8000489999999</c:v>
                </c:pt>
                <c:pt idx="4">
                  <c:v>4765.2998049999997</c:v>
                </c:pt>
                <c:pt idx="5">
                  <c:v>4320.6499020000001</c:v>
                </c:pt>
                <c:pt idx="6">
                  <c:v>3759.8999020000001</c:v>
                </c:pt>
                <c:pt idx="7">
                  <c:v>3401.8000489999999</c:v>
                </c:pt>
                <c:pt idx="8">
                  <c:v>3632.8500979999999</c:v>
                </c:pt>
                <c:pt idx="9">
                  <c:v>3517.9499510000001</c:v>
                </c:pt>
                <c:pt idx="10">
                  <c:v>3241.1999510000001</c:v>
                </c:pt>
                <c:pt idx="11">
                  <c:v>3693.0500489999999</c:v>
                </c:pt>
                <c:pt idx="12">
                  <c:v>3734.5500489999999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41A2-A640-FC9735BA463D}"/>
            </c:ext>
          </c:extLst>
        </c:ser>
        <c:ser>
          <c:idx val="1"/>
          <c:order val="1"/>
          <c:tx>
            <c:strRef>
              <c:f>'Persistent Spot vs. Futures'!$C$1</c:f>
              <c:strCache>
                <c:ptCount val="1"/>
                <c:pt idx="0">
                  <c:v>Near Month Future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'Persistent Spot vs. Futures'!$A$2:$A$14</c:f>
              <c:numCache>
                <c:formatCode>m/d/yyyy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'Persistent Spot vs. Futures'!$C$2:$C$14</c:f>
              <c:numCache>
                <c:formatCode>General</c:formatCode>
                <c:ptCount val="13"/>
                <c:pt idx="0">
                  <c:v>4078.6</c:v>
                </c:pt>
                <c:pt idx="1">
                  <c:v>4218.6499999999996</c:v>
                </c:pt>
                <c:pt idx="2">
                  <c:v>4918.7</c:v>
                </c:pt>
                <c:pt idx="3">
                  <c:v>4513.05</c:v>
                </c:pt>
                <c:pt idx="4">
                  <c:v>3944.4</c:v>
                </c:pt>
                <c:pt idx="5">
                  <c:v>4750.7</c:v>
                </c:pt>
                <c:pt idx="6">
                  <c:v>4325.8999999999996</c:v>
                </c:pt>
                <c:pt idx="7">
                  <c:v>3738.15</c:v>
                </c:pt>
                <c:pt idx="8">
                  <c:v>3318.55</c:v>
                </c:pt>
                <c:pt idx="9">
                  <c:v>3673.15</c:v>
                </c:pt>
                <c:pt idx="10">
                  <c:v>3422</c:v>
                </c:pt>
                <c:pt idx="11">
                  <c:v>3255.15</c:v>
                </c:pt>
                <c:pt idx="12">
                  <c:v>3788.44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F-41A2-A640-FC9735BA4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06767"/>
        <c:axId val="1491001359"/>
      </c:lineChart>
      <c:dateAx>
        <c:axId val="1491006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01359"/>
        <c:crosses val="autoZero"/>
        <c:auto val="1"/>
        <c:lblOffset val="100"/>
        <c:baseTimeUnit val="months"/>
      </c:dateAx>
      <c:valAx>
        <c:axId val="1491001359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PERSISTENT_WEEKLY!$J$1:$J$2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PERSISTENT_WEEKLY!$A$3:$A$55</c:f>
              <c:numCache>
                <c:formatCode>m/d/yyyy</c:formatCode>
                <c:ptCount val="53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PERSISTENT_WEEKLY!$J$3:$J$55</c:f>
              <c:numCache>
                <c:formatCode>0.0000</c:formatCode>
                <c:ptCount val="53"/>
                <c:pt idx="0">
                  <c:v>2.4102657127178451</c:v>
                </c:pt>
                <c:pt idx="1">
                  <c:v>0.34965454896185455</c:v>
                </c:pt>
                <c:pt idx="2">
                  <c:v>-6.0639941648995377</c:v>
                </c:pt>
                <c:pt idx="3">
                  <c:v>10.927064830561422</c:v>
                </c:pt>
                <c:pt idx="4">
                  <c:v>3.1135151340441373E-2</c:v>
                </c:pt>
                <c:pt idx="5">
                  <c:v>6.975050653920384</c:v>
                </c:pt>
                <c:pt idx="6">
                  <c:v>-0.4762798070483642</c:v>
                </c:pt>
                <c:pt idx="7">
                  <c:v>6.1995930119683988</c:v>
                </c:pt>
                <c:pt idx="8">
                  <c:v>-7.3251295853960867</c:v>
                </c:pt>
                <c:pt idx="9">
                  <c:v>-2.1902772404023794</c:v>
                </c:pt>
                <c:pt idx="10">
                  <c:v>-3.2380630813785198</c:v>
                </c:pt>
                <c:pt idx="11">
                  <c:v>-0.33941086264127868</c:v>
                </c:pt>
                <c:pt idx="12">
                  <c:v>0.21576860275250759</c:v>
                </c:pt>
                <c:pt idx="13">
                  <c:v>-2.3276112889147509</c:v>
                </c:pt>
                <c:pt idx="14">
                  <c:v>-8.051238558236518</c:v>
                </c:pt>
                <c:pt idx="15">
                  <c:v>0.39524156094071972</c:v>
                </c:pt>
                <c:pt idx="16">
                  <c:v>5.1256580750234235</c:v>
                </c:pt>
                <c:pt idx="17">
                  <c:v>7.0342801052698123</c:v>
                </c:pt>
                <c:pt idx="18">
                  <c:v>2.8976929975964891</c:v>
                </c:pt>
                <c:pt idx="19">
                  <c:v>4.2586872026568843</c:v>
                </c:pt>
                <c:pt idx="20">
                  <c:v>1.0008619221402903</c:v>
                </c:pt>
                <c:pt idx="21">
                  <c:v>-0.25091520830024644</c:v>
                </c:pt>
                <c:pt idx="22">
                  <c:v>-8.0865591484605428</c:v>
                </c:pt>
                <c:pt idx="23">
                  <c:v>-6.9873850592870435</c:v>
                </c:pt>
                <c:pt idx="24">
                  <c:v>7.2813727748856669</c:v>
                </c:pt>
                <c:pt idx="25">
                  <c:v>-6.0095103257454365</c:v>
                </c:pt>
                <c:pt idx="26">
                  <c:v>-11.493474513666586</c:v>
                </c:pt>
                <c:pt idx="27">
                  <c:v>2.910206524309658</c:v>
                </c:pt>
                <c:pt idx="28">
                  <c:v>-4.1269622438211018</c:v>
                </c:pt>
                <c:pt idx="29">
                  <c:v>7.1837460808763058</c:v>
                </c:pt>
                <c:pt idx="30">
                  <c:v>-8.0545628315746303</c:v>
                </c:pt>
                <c:pt idx="31">
                  <c:v>-8.7987866455475139</c:v>
                </c:pt>
                <c:pt idx="32">
                  <c:v>2.3138706386660619</c:v>
                </c:pt>
                <c:pt idx="33">
                  <c:v>1.6237086277236727</c:v>
                </c:pt>
                <c:pt idx="34">
                  <c:v>2.52866774290887</c:v>
                </c:pt>
                <c:pt idx="35">
                  <c:v>-7.5328138003685128</c:v>
                </c:pt>
                <c:pt idx="36">
                  <c:v>15.624548806847633</c:v>
                </c:pt>
                <c:pt idx="37">
                  <c:v>2.7554332117511252E-3</c:v>
                </c:pt>
                <c:pt idx="38">
                  <c:v>4.3932408080329273</c:v>
                </c:pt>
                <c:pt idx="39">
                  <c:v>-1.8207240673484091</c:v>
                </c:pt>
                <c:pt idx="40">
                  <c:v>1.0823454385964031</c:v>
                </c:pt>
                <c:pt idx="41">
                  <c:v>-6.3275474958285294</c:v>
                </c:pt>
                <c:pt idx="42">
                  <c:v>-3.1512840962649995</c:v>
                </c:pt>
                <c:pt idx="43">
                  <c:v>-0.62088920043449936</c:v>
                </c:pt>
                <c:pt idx="44">
                  <c:v>-6.8415207249686913</c:v>
                </c:pt>
                <c:pt idx="45">
                  <c:v>-0.41441579177730581</c:v>
                </c:pt>
                <c:pt idx="46">
                  <c:v>2.9606083545108022</c:v>
                </c:pt>
                <c:pt idx="47">
                  <c:v>7.6530313695540322</c:v>
                </c:pt>
                <c:pt idx="48">
                  <c:v>4.5324898473884101</c:v>
                </c:pt>
                <c:pt idx="49">
                  <c:v>0.50172861467604291</c:v>
                </c:pt>
                <c:pt idx="50">
                  <c:v>-1.2057711103152986</c:v>
                </c:pt>
                <c:pt idx="51">
                  <c:v>3.9500220626812075</c:v>
                </c:pt>
                <c:pt idx="52" formatCode="0.00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4651-8008-A0F4DF9A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75663"/>
        <c:axId val="841267343"/>
      </c:lineChart>
      <c:dateAx>
        <c:axId val="841275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343"/>
        <c:crosses val="autoZero"/>
        <c:auto val="1"/>
        <c:lblOffset val="100"/>
        <c:baseTimeUnit val="days"/>
      </c:dateAx>
      <c:valAx>
        <c:axId val="8412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Concor Spot vs. Futures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'Concor Spot vs. Futures'!$B$1</c:f>
              <c:strCache>
                <c:ptCount val="1"/>
                <c:pt idx="0">
                  <c:v>Monthly Spot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'Concor Spot vs. Futures'!$A$2:$A$14</c:f>
              <c:numCache>
                <c:formatCode>m/d/yyyy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'Concor Spot vs. Futures'!$B$2:$B$14</c:f>
              <c:numCache>
                <c:formatCode>General</c:formatCode>
                <c:ptCount val="13"/>
                <c:pt idx="0">
                  <c:v>620</c:v>
                </c:pt>
                <c:pt idx="1">
                  <c:v>614.54998799999998</c:v>
                </c:pt>
                <c:pt idx="2">
                  <c:v>646.25</c:v>
                </c:pt>
                <c:pt idx="3">
                  <c:v>599.20001200000002</c:v>
                </c:pt>
                <c:pt idx="4">
                  <c:v>672.15002400000003</c:v>
                </c:pt>
                <c:pt idx="5">
                  <c:v>646.40002400000003</c:v>
                </c:pt>
                <c:pt idx="6">
                  <c:v>650.45001200000002</c:v>
                </c:pt>
                <c:pt idx="7">
                  <c:v>594.29998799999998</c:v>
                </c:pt>
                <c:pt idx="8">
                  <c:v>712.75</c:v>
                </c:pt>
                <c:pt idx="9">
                  <c:v>696.54998799999998</c:v>
                </c:pt>
                <c:pt idx="10">
                  <c:v>711.65002400000003</c:v>
                </c:pt>
                <c:pt idx="11">
                  <c:v>798</c:v>
                </c:pt>
                <c:pt idx="12">
                  <c:v>739.09997599999997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4A01-B7D0-4A05F9A5D0C9}"/>
            </c:ext>
          </c:extLst>
        </c:ser>
        <c:ser>
          <c:idx val="1"/>
          <c:order val="1"/>
          <c:tx>
            <c:strRef>
              <c:f>'Concor Spot vs. Futures'!$C$1</c:f>
              <c:strCache>
                <c:ptCount val="1"/>
                <c:pt idx="0">
                  <c:v>Near Month Future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'Concor Spot vs. Futures'!$A$2:$A$14</c:f>
              <c:numCache>
                <c:formatCode>m/d/yyyy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'Concor Spot vs. Futures'!$C$2:$C$14</c:f>
              <c:numCache>
                <c:formatCode>General</c:formatCode>
                <c:ptCount val="13"/>
                <c:pt idx="0">
                  <c:v>666.1</c:v>
                </c:pt>
                <c:pt idx="1">
                  <c:v>632.9</c:v>
                </c:pt>
                <c:pt idx="2">
                  <c:v>617.85</c:v>
                </c:pt>
                <c:pt idx="3">
                  <c:v>657.05</c:v>
                </c:pt>
                <c:pt idx="4">
                  <c:v>598.70000000000005</c:v>
                </c:pt>
                <c:pt idx="5">
                  <c:v>686.15</c:v>
                </c:pt>
                <c:pt idx="6">
                  <c:v>650.15</c:v>
                </c:pt>
                <c:pt idx="7">
                  <c:v>655.6</c:v>
                </c:pt>
                <c:pt idx="8">
                  <c:v>605.65</c:v>
                </c:pt>
                <c:pt idx="9">
                  <c:v>711.75</c:v>
                </c:pt>
                <c:pt idx="10">
                  <c:v>694.15</c:v>
                </c:pt>
                <c:pt idx="11">
                  <c:v>715.55</c:v>
                </c:pt>
                <c:pt idx="12">
                  <c:v>797.45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8-4A01-B7D0-4A05F9A5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62399"/>
        <c:axId val="1143147423"/>
      </c:lineChart>
      <c:dateAx>
        <c:axId val="114316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47423"/>
        <c:crosses val="autoZero"/>
        <c:auto val="1"/>
        <c:lblOffset val="100"/>
        <c:baseTimeUnit val="months"/>
      </c:dateAx>
      <c:valAx>
        <c:axId val="11431474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PERSISTENT_WEEKLY!$O$1:$O$2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PERSISTENT_WEEKLY!$A$3:$A$55</c:f>
              <c:numCache>
                <c:formatCode>m/d/yyyy</c:formatCode>
                <c:ptCount val="53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PERSISTENT_WEEKLY!$O$3:$O$55</c:f>
              <c:numCache>
                <c:formatCode>0.0000</c:formatCode>
                <c:ptCount val="53"/>
                <c:pt idx="0">
                  <c:v>2.3749657127178452</c:v>
                </c:pt>
                <c:pt idx="1">
                  <c:v>0.31425454896185456</c:v>
                </c:pt>
                <c:pt idx="2">
                  <c:v>-6.0993941648995378</c:v>
                </c:pt>
                <c:pt idx="3">
                  <c:v>10.891564830561421</c:v>
                </c:pt>
                <c:pt idx="4">
                  <c:v>-3.8648486595586305E-3</c:v>
                </c:pt>
                <c:pt idx="5">
                  <c:v>6.9394506539203844</c:v>
                </c:pt>
                <c:pt idx="6">
                  <c:v>-0.51257980704836426</c:v>
                </c:pt>
                <c:pt idx="7">
                  <c:v>6.1631930119683984</c:v>
                </c:pt>
                <c:pt idx="8">
                  <c:v>-7.3611295853960863</c:v>
                </c:pt>
                <c:pt idx="9">
                  <c:v>-2.2261772404023792</c:v>
                </c:pt>
                <c:pt idx="10">
                  <c:v>-3.2753630813785199</c:v>
                </c:pt>
                <c:pt idx="11">
                  <c:v>-0.3770108626412787</c:v>
                </c:pt>
                <c:pt idx="12">
                  <c:v>0.17716860275250759</c:v>
                </c:pt>
                <c:pt idx="13">
                  <c:v>-2.365111288914751</c:v>
                </c:pt>
                <c:pt idx="14">
                  <c:v>-8.0884385582365184</c:v>
                </c:pt>
                <c:pt idx="15">
                  <c:v>0.35784156094071973</c:v>
                </c:pt>
                <c:pt idx="16">
                  <c:v>5.0876580750234233</c:v>
                </c:pt>
                <c:pt idx="17">
                  <c:v>6.9959801052698118</c:v>
                </c:pt>
                <c:pt idx="18">
                  <c:v>2.8599929975964891</c:v>
                </c:pt>
                <c:pt idx="19">
                  <c:v>4.2207872026568847</c:v>
                </c:pt>
                <c:pt idx="20">
                  <c:v>0.96256192214029035</c:v>
                </c:pt>
                <c:pt idx="21">
                  <c:v>-0.29071520830024644</c:v>
                </c:pt>
                <c:pt idx="22">
                  <c:v>-8.1264591484605422</c:v>
                </c:pt>
                <c:pt idx="23">
                  <c:v>-7.0271850592870431</c:v>
                </c:pt>
                <c:pt idx="24">
                  <c:v>7.2412727748856671</c:v>
                </c:pt>
                <c:pt idx="25">
                  <c:v>-6.0558103257454361</c:v>
                </c:pt>
                <c:pt idx="26">
                  <c:v>-11.542474513666585</c:v>
                </c:pt>
                <c:pt idx="27">
                  <c:v>2.8610065243096581</c:v>
                </c:pt>
                <c:pt idx="28">
                  <c:v>-4.1757622438211017</c:v>
                </c:pt>
                <c:pt idx="29">
                  <c:v>7.1339460808763056</c:v>
                </c:pt>
                <c:pt idx="30">
                  <c:v>-8.104562831574631</c:v>
                </c:pt>
                <c:pt idx="31">
                  <c:v>-8.8499866455475136</c:v>
                </c:pt>
                <c:pt idx="32">
                  <c:v>2.262770638666062</c:v>
                </c:pt>
                <c:pt idx="33">
                  <c:v>1.5724086277236728</c:v>
                </c:pt>
                <c:pt idx="34">
                  <c:v>2.4769677429088701</c:v>
                </c:pt>
                <c:pt idx="35">
                  <c:v>-7.5851138003685126</c:v>
                </c:pt>
                <c:pt idx="36">
                  <c:v>15.570048806847632</c:v>
                </c:pt>
                <c:pt idx="37">
                  <c:v>-5.3244566788248869E-2</c:v>
                </c:pt>
                <c:pt idx="38">
                  <c:v>4.3374408080329276</c:v>
                </c:pt>
                <c:pt idx="39">
                  <c:v>-1.8762240673484092</c:v>
                </c:pt>
                <c:pt idx="40">
                  <c:v>1.026845438596403</c:v>
                </c:pt>
                <c:pt idx="41">
                  <c:v>-6.3834474958285297</c:v>
                </c:pt>
                <c:pt idx="42">
                  <c:v>-3.2075840962649993</c:v>
                </c:pt>
                <c:pt idx="43">
                  <c:v>-0.67728920043449936</c:v>
                </c:pt>
                <c:pt idx="44">
                  <c:v>-6.899220724968691</c:v>
                </c:pt>
                <c:pt idx="45">
                  <c:v>-0.47341579177730581</c:v>
                </c:pt>
                <c:pt idx="46">
                  <c:v>2.899708354510802</c:v>
                </c:pt>
                <c:pt idx="47">
                  <c:v>7.5918313695540318</c:v>
                </c:pt>
                <c:pt idx="48">
                  <c:v>4.4691898473884102</c:v>
                </c:pt>
                <c:pt idx="49">
                  <c:v>0.43792861467604294</c:v>
                </c:pt>
                <c:pt idx="50">
                  <c:v>-1.2702711103152986</c:v>
                </c:pt>
                <c:pt idx="51">
                  <c:v>3.8852220626812075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01B-9BA4-AADE642C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85535"/>
        <c:axId val="884501759"/>
      </c:lineChart>
      <c:dateAx>
        <c:axId val="884485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01759"/>
        <c:crosses val="autoZero"/>
        <c:auto val="1"/>
        <c:lblOffset val="100"/>
        <c:baseTimeUnit val="days"/>
      </c:dateAx>
      <c:valAx>
        <c:axId val="8845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CONCOR_WEEKLY!$J$1:$J$2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CONCOR_WEEKLY!$A$3:$A$55</c:f>
              <c:numCache>
                <c:formatCode>m/d/yyyy</c:formatCode>
                <c:ptCount val="53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CONCOR_WEEKLY!$J$3:$J$55</c:f>
              <c:numCache>
                <c:formatCode>0.0000</c:formatCode>
                <c:ptCount val="53"/>
                <c:pt idx="0">
                  <c:v>9.4679777344928079E-2</c:v>
                </c:pt>
                <c:pt idx="1">
                  <c:v>-4.9257909500735053</c:v>
                </c:pt>
                <c:pt idx="2">
                  <c:v>-7.553375344426426</c:v>
                </c:pt>
                <c:pt idx="3">
                  <c:v>6.0927132450331101</c:v>
                </c:pt>
                <c:pt idx="4">
                  <c:v>1.7712291218082927</c:v>
                </c:pt>
                <c:pt idx="5">
                  <c:v>-4.1631561758556392</c:v>
                </c:pt>
                <c:pt idx="6">
                  <c:v>-3.64</c:v>
                </c:pt>
                <c:pt idx="7">
                  <c:v>2.0423392278953898</c:v>
                </c:pt>
                <c:pt idx="8">
                  <c:v>3.5879893304952741</c:v>
                </c:pt>
                <c:pt idx="9">
                  <c:v>8.7888806329455509</c:v>
                </c:pt>
                <c:pt idx="10">
                  <c:v>-9.9559617637304783</c:v>
                </c:pt>
                <c:pt idx="11">
                  <c:v>1.7318871737737305</c:v>
                </c:pt>
                <c:pt idx="12">
                  <c:v>1.3871355086833956</c:v>
                </c:pt>
                <c:pt idx="13">
                  <c:v>-4.9440278928352983</c:v>
                </c:pt>
                <c:pt idx="14">
                  <c:v>-2.9113587342613614</c:v>
                </c:pt>
                <c:pt idx="15">
                  <c:v>-2.5269542800655369</c:v>
                </c:pt>
                <c:pt idx="16">
                  <c:v>0.23332804286186931</c:v>
                </c:pt>
                <c:pt idx="17">
                  <c:v>2.8364534286793006</c:v>
                </c:pt>
                <c:pt idx="18">
                  <c:v>3.3031440656011677</c:v>
                </c:pt>
                <c:pt idx="19">
                  <c:v>11.962346189086691</c:v>
                </c:pt>
                <c:pt idx="20">
                  <c:v>-1.0437825638234159</c:v>
                </c:pt>
                <c:pt idx="21">
                  <c:v>3.0325245719024192</c:v>
                </c:pt>
                <c:pt idx="22">
                  <c:v>-4.0878715328514978</c:v>
                </c:pt>
                <c:pt idx="23">
                  <c:v>-2.3274793980131263</c:v>
                </c:pt>
                <c:pt idx="24">
                  <c:v>-1.8896490025826365</c:v>
                </c:pt>
                <c:pt idx="25">
                  <c:v>-1.3304510644634575</c:v>
                </c:pt>
                <c:pt idx="26">
                  <c:v>-5.0172468802241497</c:v>
                </c:pt>
                <c:pt idx="27">
                  <c:v>-5.3482939322870955</c:v>
                </c:pt>
                <c:pt idx="28">
                  <c:v>14.754093557554501</c:v>
                </c:pt>
                <c:pt idx="29">
                  <c:v>-2.3404291793313119</c:v>
                </c:pt>
                <c:pt idx="30">
                  <c:v>1.1593545406543893</c:v>
                </c:pt>
                <c:pt idx="31">
                  <c:v>-6.2302900927059168</c:v>
                </c:pt>
                <c:pt idx="32">
                  <c:v>2.0588939786838263</c:v>
                </c:pt>
                <c:pt idx="33">
                  <c:v>-3.0220203705650017</c:v>
                </c:pt>
                <c:pt idx="34">
                  <c:v>8.8347404376212229</c:v>
                </c:pt>
                <c:pt idx="35">
                  <c:v>4.1882426142519389</c:v>
                </c:pt>
                <c:pt idx="36">
                  <c:v>-1.3009741722312169</c:v>
                </c:pt>
                <c:pt idx="37">
                  <c:v>5.5613132897870834</c:v>
                </c:pt>
                <c:pt idx="38">
                  <c:v>-3.7670958961767762</c:v>
                </c:pt>
                <c:pt idx="39">
                  <c:v>2.0775622541748153</c:v>
                </c:pt>
                <c:pt idx="40">
                  <c:v>-2.3852048029066433</c:v>
                </c:pt>
                <c:pt idx="41">
                  <c:v>4.2724429712937093</c:v>
                </c:pt>
                <c:pt idx="42">
                  <c:v>-5.3743137178369143</c:v>
                </c:pt>
                <c:pt idx="43">
                  <c:v>11.618601436711558</c:v>
                </c:pt>
                <c:pt idx="44">
                  <c:v>-1.8599707422350884</c:v>
                </c:pt>
                <c:pt idx="45">
                  <c:v>-1.6447845949134801</c:v>
                </c:pt>
                <c:pt idx="46">
                  <c:v>-2.0507830494933481</c:v>
                </c:pt>
                <c:pt idx="47">
                  <c:v>-1.8197163722712129</c:v>
                </c:pt>
                <c:pt idx="48">
                  <c:v>-0.38643365587920087</c:v>
                </c:pt>
                <c:pt idx="49">
                  <c:v>7.5000017241379338</c:v>
                </c:pt>
                <c:pt idx="50">
                  <c:v>4.9986585672495218</c:v>
                </c:pt>
                <c:pt idx="51">
                  <c:v>1.2410896509497857</c:v>
                </c:pt>
                <c:pt idx="52" formatCode="0.00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7D0-8C7B-95129C2D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81183"/>
        <c:axId val="916180351"/>
      </c:lineChart>
      <c:dateAx>
        <c:axId val="916181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80351"/>
        <c:crosses val="autoZero"/>
        <c:auto val="1"/>
        <c:lblOffset val="100"/>
        <c:baseTimeUnit val="days"/>
      </c:dateAx>
      <c:valAx>
        <c:axId val="9161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8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CONCOR_WEEKLY!$O$1:$O$2</c:f>
              <c:strCache>
                <c:ptCount val="2"/>
                <c:pt idx="0">
                  <c:v>Risk 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CONCOR_WEEKLY!$A$3:$A$55</c:f>
              <c:numCache>
                <c:formatCode>m/d/yyyy</c:formatCode>
                <c:ptCount val="53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  <c:pt idx="29">
                  <c:v>44711</c:v>
                </c:pt>
                <c:pt idx="30">
                  <c:v>44718</c:v>
                </c:pt>
                <c:pt idx="31">
                  <c:v>44725</c:v>
                </c:pt>
                <c:pt idx="32">
                  <c:v>44732</c:v>
                </c:pt>
                <c:pt idx="33">
                  <c:v>44739</c:v>
                </c:pt>
                <c:pt idx="34">
                  <c:v>44746</c:v>
                </c:pt>
                <c:pt idx="35">
                  <c:v>44753</c:v>
                </c:pt>
                <c:pt idx="36">
                  <c:v>44760</c:v>
                </c:pt>
                <c:pt idx="37">
                  <c:v>44767</c:v>
                </c:pt>
                <c:pt idx="38">
                  <c:v>44774</c:v>
                </c:pt>
                <c:pt idx="39">
                  <c:v>44781</c:v>
                </c:pt>
                <c:pt idx="40">
                  <c:v>44788</c:v>
                </c:pt>
                <c:pt idx="41">
                  <c:v>44795</c:v>
                </c:pt>
                <c:pt idx="42">
                  <c:v>44802</c:v>
                </c:pt>
                <c:pt idx="43">
                  <c:v>44809</c:v>
                </c:pt>
                <c:pt idx="44">
                  <c:v>44816</c:v>
                </c:pt>
                <c:pt idx="45">
                  <c:v>44823</c:v>
                </c:pt>
                <c:pt idx="46">
                  <c:v>44830</c:v>
                </c:pt>
                <c:pt idx="47">
                  <c:v>44837</c:v>
                </c:pt>
                <c:pt idx="48">
                  <c:v>44844</c:v>
                </c:pt>
                <c:pt idx="49">
                  <c:v>44851</c:v>
                </c:pt>
                <c:pt idx="50">
                  <c:v>44858</c:v>
                </c:pt>
                <c:pt idx="51">
                  <c:v>44865</c:v>
                </c:pt>
              </c:numCache>
            </c:numRef>
          </c:cat>
          <c:val>
            <c:numRef>
              <c:f>CONCOR_WEEKLY!$O$3:$O$55</c:f>
              <c:numCache>
                <c:formatCode>0.0000</c:formatCode>
                <c:ptCount val="53"/>
                <c:pt idx="0">
                  <c:v>5.9379777344928081E-2</c:v>
                </c:pt>
                <c:pt idx="1">
                  <c:v>-4.9611909500735054</c:v>
                </c:pt>
                <c:pt idx="2">
                  <c:v>-7.5887753444264261</c:v>
                </c:pt>
                <c:pt idx="3">
                  <c:v>6.0572132450331102</c:v>
                </c:pt>
                <c:pt idx="4">
                  <c:v>1.7362291218082928</c:v>
                </c:pt>
                <c:pt idx="5">
                  <c:v>-4.1987561758556389</c:v>
                </c:pt>
                <c:pt idx="6">
                  <c:v>-3.6763000000000003</c:v>
                </c:pt>
                <c:pt idx="7">
                  <c:v>2.0059392278953898</c:v>
                </c:pt>
                <c:pt idx="8">
                  <c:v>3.5519893304952741</c:v>
                </c:pt>
                <c:pt idx="9">
                  <c:v>8.7529806329455511</c:v>
                </c:pt>
                <c:pt idx="10">
                  <c:v>-9.9932617637304784</c:v>
                </c:pt>
                <c:pt idx="11">
                  <c:v>1.6942871737737304</c:v>
                </c:pt>
                <c:pt idx="12">
                  <c:v>1.3485355086833957</c:v>
                </c:pt>
                <c:pt idx="13">
                  <c:v>-4.981527892835298</c:v>
                </c:pt>
                <c:pt idx="14">
                  <c:v>-2.9485587342613613</c:v>
                </c:pt>
                <c:pt idx="15">
                  <c:v>-2.5643542800655368</c:v>
                </c:pt>
                <c:pt idx="16">
                  <c:v>0.19532804286186931</c:v>
                </c:pt>
                <c:pt idx="17">
                  <c:v>2.7981534286793006</c:v>
                </c:pt>
                <c:pt idx="18">
                  <c:v>3.2654440656011676</c:v>
                </c:pt>
                <c:pt idx="19">
                  <c:v>11.924446189086691</c:v>
                </c:pt>
                <c:pt idx="20">
                  <c:v>-1.0820825638234159</c:v>
                </c:pt>
                <c:pt idx="21">
                  <c:v>2.9927245719024191</c:v>
                </c:pt>
                <c:pt idx="22">
                  <c:v>-4.1277715328514981</c:v>
                </c:pt>
                <c:pt idx="23">
                  <c:v>-2.3672793980131264</c:v>
                </c:pt>
                <c:pt idx="24">
                  <c:v>-1.9297490025826365</c:v>
                </c:pt>
                <c:pt idx="25">
                  <c:v>-1.3767510644634575</c:v>
                </c:pt>
                <c:pt idx="26">
                  <c:v>-5.06624688022415</c:v>
                </c:pt>
                <c:pt idx="27">
                  <c:v>-5.3974939322870954</c:v>
                </c:pt>
                <c:pt idx="28">
                  <c:v>14.705293557554501</c:v>
                </c:pt>
                <c:pt idx="29">
                  <c:v>-2.3902291793313117</c:v>
                </c:pt>
                <c:pt idx="30">
                  <c:v>1.1093545406543892</c:v>
                </c:pt>
                <c:pt idx="31">
                  <c:v>-6.2814900927059165</c:v>
                </c:pt>
                <c:pt idx="32">
                  <c:v>2.0077939786838264</c:v>
                </c:pt>
                <c:pt idx="33">
                  <c:v>-3.0733203705650016</c:v>
                </c:pt>
                <c:pt idx="34">
                  <c:v>8.7830404376212226</c:v>
                </c:pt>
                <c:pt idx="35">
                  <c:v>4.1359426142519391</c:v>
                </c:pt>
                <c:pt idx="36">
                  <c:v>-1.3554741722312169</c:v>
                </c:pt>
                <c:pt idx="37">
                  <c:v>5.5053132897870833</c:v>
                </c:pt>
                <c:pt idx="38">
                  <c:v>-3.8228958961767763</c:v>
                </c:pt>
                <c:pt idx="39">
                  <c:v>2.0220622541748154</c:v>
                </c:pt>
                <c:pt idx="40">
                  <c:v>-2.4407048029066432</c:v>
                </c:pt>
                <c:pt idx="41">
                  <c:v>4.216542971293709</c:v>
                </c:pt>
                <c:pt idx="42">
                  <c:v>-5.4306137178369145</c:v>
                </c:pt>
                <c:pt idx="43">
                  <c:v>11.562201436711558</c:v>
                </c:pt>
                <c:pt idx="44">
                  <c:v>-1.9176707422350885</c:v>
                </c:pt>
                <c:pt idx="45">
                  <c:v>-1.70378459491348</c:v>
                </c:pt>
                <c:pt idx="46">
                  <c:v>-2.1116830494933483</c:v>
                </c:pt>
                <c:pt idx="47">
                  <c:v>-1.8809163722712128</c:v>
                </c:pt>
                <c:pt idx="48">
                  <c:v>-0.44973365587920089</c:v>
                </c:pt>
                <c:pt idx="49">
                  <c:v>7.4362017241379341</c:v>
                </c:pt>
                <c:pt idx="50">
                  <c:v>4.9341585672495221</c:v>
                </c:pt>
                <c:pt idx="51">
                  <c:v>1.1762896509497858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4-44A2-9F12-58F80795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785455"/>
        <c:axId val="839789199"/>
      </c:lineChart>
      <c:dateAx>
        <c:axId val="839785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89199"/>
        <c:crosses val="autoZero"/>
        <c:auto val="1"/>
        <c:lblOffset val="100"/>
        <c:baseTimeUnit val="days"/>
      </c:dateAx>
      <c:valAx>
        <c:axId val="8397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PERSISTENT_MONTHLY!$J$1:$J$2</c:f>
              <c:strCache>
                <c:ptCount val="2"/>
                <c:pt idx="0">
                  <c:v>Unadjusted Return(%)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PERSISTENT_MONTHLY!$A$3:$A$15</c:f>
              <c:numCache>
                <c:formatCode>m/d/yyyy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PERSISTENT_MONTHLY!$J$3:$J$15</c:f>
              <c:numCache>
                <c:formatCode>0.0000</c:formatCode>
                <c:ptCount val="13"/>
                <c:pt idx="0">
                  <c:v>18.496915266961079</c:v>
                </c:pt>
                <c:pt idx="1">
                  <c:v>-10.281688499473841</c:v>
                </c:pt>
                <c:pt idx="2">
                  <c:v>-10.506580275528995</c:v>
                </c:pt>
                <c:pt idx="3">
                  <c:v>21.01426547064375</c:v>
                </c:pt>
                <c:pt idx="4">
                  <c:v>-9.3309953454229646</c:v>
                </c:pt>
                <c:pt idx="5">
                  <c:v>-12.978371604244829</c:v>
                </c:pt>
                <c:pt idx="6">
                  <c:v>-9.5241858116892004</c:v>
                </c:pt>
                <c:pt idx="7">
                  <c:v>6.7919938171533589</c:v>
                </c:pt>
                <c:pt idx="8">
                  <c:v>-3.1628100224464544</c:v>
                </c:pt>
                <c:pt idx="9">
                  <c:v>-7.8667975342097183</c:v>
                </c:pt>
                <c:pt idx="10">
                  <c:v>13.940827620356824</c:v>
                </c:pt>
                <c:pt idx="11">
                  <c:v>1.123732401385606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E-4E43-9197-F24C27A1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84847"/>
        <c:axId val="948485263"/>
      </c:lineChart>
      <c:dateAx>
        <c:axId val="948484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85263"/>
        <c:crosses val="autoZero"/>
        <c:auto val="1"/>
        <c:lblOffset val="100"/>
        <c:baseTimeUnit val="months"/>
      </c:dateAx>
      <c:valAx>
        <c:axId val="9484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8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22</xdr:row>
      <xdr:rowOff>0</xdr:rowOff>
    </xdr:from>
    <xdr:to>
      <xdr:col>25</xdr:col>
      <xdr:colOff>304800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E5339-51A3-4B91-8937-F51A6F172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</xdr:row>
      <xdr:rowOff>281940</xdr:rowOff>
    </xdr:from>
    <xdr:to>
      <xdr:col>25</xdr:col>
      <xdr:colOff>312420</xdr:colOff>
      <xdr:row>16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1C600-6CF0-49D1-86A9-4E158DEE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137160</xdr:colOff>
      <xdr:row>19</xdr:row>
      <xdr:rowOff>68580</xdr:rowOff>
    </xdr:from>
    <xdr:to>
      <xdr:col>34</xdr:col>
      <xdr:colOff>1653540</xdr:colOff>
      <xdr:row>34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34B3B8-091B-4199-A6EE-F751A0143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259080</xdr:colOff>
      <xdr:row>18</xdr:row>
      <xdr:rowOff>106680</xdr:rowOff>
    </xdr:from>
    <xdr:to>
      <xdr:col>42</xdr:col>
      <xdr:colOff>129540</xdr:colOff>
      <xdr:row>33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4F9DA9-760C-43C8-95D7-BFEAA542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37</xdr:row>
      <xdr:rowOff>160020</xdr:rowOff>
    </xdr:from>
    <xdr:to>
      <xdr:col>34</xdr:col>
      <xdr:colOff>1516380</xdr:colOff>
      <xdr:row>52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0F2244-C30C-4066-A5F7-19E7BE59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289560</xdr:colOff>
      <xdr:row>36</xdr:row>
      <xdr:rowOff>114300</xdr:rowOff>
    </xdr:from>
    <xdr:to>
      <xdr:col>42</xdr:col>
      <xdr:colOff>160020</xdr:colOff>
      <xdr:row>51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A52CBC-59C8-46CE-9DBD-8594CE691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56</xdr:row>
      <xdr:rowOff>0</xdr:rowOff>
    </xdr:from>
    <xdr:to>
      <xdr:col>34</xdr:col>
      <xdr:colOff>1516380</xdr:colOff>
      <xdr:row>71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347702-1BF2-4BF9-8E53-739C11E3B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251460</xdr:colOff>
      <xdr:row>54</xdr:row>
      <xdr:rowOff>106680</xdr:rowOff>
    </xdr:from>
    <xdr:to>
      <xdr:col>42</xdr:col>
      <xdr:colOff>121920</xdr:colOff>
      <xdr:row>69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1CF38B-762E-4E6D-BCE2-5AE38A57C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952500</xdr:colOff>
      <xdr:row>17</xdr:row>
      <xdr:rowOff>95250</xdr:rowOff>
    </xdr:from>
    <xdr:to>
      <xdr:col>34</xdr:col>
      <xdr:colOff>1470660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04DA8-5702-535C-8AF2-582C48DE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304800</xdr:colOff>
      <xdr:row>17</xdr:row>
      <xdr:rowOff>110490</xdr:rowOff>
    </xdr:from>
    <xdr:to>
      <xdr:col>40</xdr:col>
      <xdr:colOff>716280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9F72-6AA2-989C-8E2E-B3DD4C4B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34</xdr:col>
      <xdr:colOff>1516380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BA3A85-3B3B-4A46-932C-CF35C571C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335280</xdr:colOff>
      <xdr:row>49</xdr:row>
      <xdr:rowOff>175260</xdr:rowOff>
    </xdr:from>
    <xdr:to>
      <xdr:col>40</xdr:col>
      <xdr:colOff>746760</xdr:colOff>
      <xdr:row>64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A435E0-D7C6-4845-B474-0549C93CB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34</xdr:col>
      <xdr:colOff>1516380</xdr:colOff>
      <xdr:row>49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8D024C-2F73-41D5-8217-EAFA88B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350520</xdr:colOff>
      <xdr:row>34</xdr:row>
      <xdr:rowOff>7620</xdr:rowOff>
    </xdr:from>
    <xdr:to>
      <xdr:col>40</xdr:col>
      <xdr:colOff>762000</xdr:colOff>
      <xdr:row>49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A0CD5-4AF3-4EB3-8F49-C502FCD5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121920</xdr:colOff>
      <xdr:row>16</xdr:row>
      <xdr:rowOff>156210</xdr:rowOff>
    </xdr:from>
    <xdr:to>
      <xdr:col>35</xdr:col>
      <xdr:colOff>579120</xdr:colOff>
      <xdr:row>31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AD5690-28AB-A88B-F41C-CA2CF673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1104900</xdr:colOff>
      <xdr:row>15</xdr:row>
      <xdr:rowOff>102870</xdr:rowOff>
    </xdr:from>
    <xdr:to>
      <xdr:col>41</xdr:col>
      <xdr:colOff>434340</xdr:colOff>
      <xdr:row>30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72D1E3-3540-015F-5177-DEA70B1ED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121920</xdr:colOff>
      <xdr:row>33</xdr:row>
      <xdr:rowOff>99060</xdr:rowOff>
    </xdr:from>
    <xdr:to>
      <xdr:col>35</xdr:col>
      <xdr:colOff>579120</xdr:colOff>
      <xdr:row>48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A5DE49-491E-470C-BCD5-7D4ABE56A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1112520</xdr:colOff>
      <xdr:row>32</xdr:row>
      <xdr:rowOff>129540</xdr:rowOff>
    </xdr:from>
    <xdr:to>
      <xdr:col>41</xdr:col>
      <xdr:colOff>441960</xdr:colOff>
      <xdr:row>47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3EA330-F192-479A-89F2-479D0890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35</xdr:col>
      <xdr:colOff>457200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8D2986-2428-43FD-AF92-089D8B0E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22860</xdr:colOff>
      <xdr:row>49</xdr:row>
      <xdr:rowOff>137160</xdr:rowOff>
    </xdr:from>
    <xdr:to>
      <xdr:col>41</xdr:col>
      <xdr:colOff>502920</xdr:colOff>
      <xdr:row>64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C9769F-BC41-4752-BAE1-90AD17FC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475422</xdr:colOff>
      <xdr:row>4</xdr:row>
      <xdr:rowOff>15240</xdr:rowOff>
    </xdr:from>
    <xdr:to>
      <xdr:col>10</xdr:col>
      <xdr:colOff>91440</xdr:colOff>
      <xdr:row>18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227D2-C7B0-6D10-60D5-66E37B04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622" y="746760"/>
          <a:ext cx="4492818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</xdr:row>
      <xdr:rowOff>15240</xdr:rowOff>
    </xdr:from>
    <xdr:to>
      <xdr:col>17</xdr:col>
      <xdr:colOff>411480</xdr:colOff>
      <xdr:row>19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62CF0-E707-87F4-9386-5C69EE9D3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746760"/>
          <a:ext cx="4526280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579120</xdr:colOff>
      <xdr:row>4</xdr:row>
      <xdr:rowOff>45720</xdr:rowOff>
    </xdr:from>
    <xdr:to>
      <xdr:col>25</xdr:col>
      <xdr:colOff>167640</xdr:colOff>
      <xdr:row>18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D7D398-C4A6-B4F8-33C3-E61B78B4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2320" y="777240"/>
          <a:ext cx="4465320" cy="26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64770</xdr:rowOff>
    </xdr:from>
    <xdr:to>
      <xdr:col>5</xdr:col>
      <xdr:colOff>243840</xdr:colOff>
      <xdr:row>29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662BD-EDB1-4521-894B-651CDC439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14</xdr:row>
      <xdr:rowOff>140970</xdr:rowOff>
    </xdr:from>
    <xdr:to>
      <xdr:col>5</xdr:col>
      <xdr:colOff>60960</xdr:colOff>
      <xdr:row>29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277E6-6750-5AAB-0323-7E1D539A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800100</xdr:colOff>
      <xdr:row>25</xdr:row>
      <xdr:rowOff>102870</xdr:rowOff>
    </xdr:from>
    <xdr:to>
      <xdr:col>22</xdr:col>
      <xdr:colOff>594360</xdr:colOff>
      <xdr:row>40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517A6-D851-13D1-1CA2-C83AC8879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716280</xdr:colOff>
      <xdr:row>9</xdr:row>
      <xdr:rowOff>11430</xdr:rowOff>
    </xdr:from>
    <xdr:to>
      <xdr:col>22</xdr:col>
      <xdr:colOff>510540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C2F8C-B1DE-323D-10D9-B29B30BD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18</xdr:row>
      <xdr:rowOff>148590</xdr:rowOff>
    </xdr:from>
    <xdr:to>
      <xdr:col>25</xdr:col>
      <xdr:colOff>243840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0CE38-A506-C241-8771-728DFE9C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640080</xdr:colOff>
      <xdr:row>1</xdr:row>
      <xdr:rowOff>300990</xdr:rowOff>
    </xdr:from>
    <xdr:to>
      <xdr:col>25</xdr:col>
      <xdr:colOff>198120</xdr:colOff>
      <xdr:row>16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E36E5-0EF3-56B2-ECD7-24CD0278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373380</xdr:colOff>
      <xdr:row>16</xdr:row>
      <xdr:rowOff>171450</xdr:rowOff>
    </xdr:from>
    <xdr:to>
      <xdr:col>25</xdr:col>
      <xdr:colOff>68580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698B9-71D5-CDDA-3D31-4EB281645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388620</xdr:colOff>
      <xdr:row>1</xdr:row>
      <xdr:rowOff>3810</xdr:rowOff>
    </xdr:from>
    <xdr:to>
      <xdr:col>25</xdr:col>
      <xdr:colOff>83820</xdr:colOff>
      <xdr:row>15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4A93B-702A-B2B1-D1A0-5EAE2A99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327660</xdr:colOff>
      <xdr:row>18</xdr:row>
      <xdr:rowOff>118110</xdr:rowOff>
    </xdr:from>
    <xdr:to>
      <xdr:col>24</xdr:col>
      <xdr:colOff>320040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C111-6F1B-34CB-912D-5602569D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327660</xdr:colOff>
      <xdr:row>1</xdr:row>
      <xdr:rowOff>308610</xdr:rowOff>
    </xdr:from>
    <xdr:to>
      <xdr:col>24</xdr:col>
      <xdr:colOff>320040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707CC-7E15-6185-E29C-0C748BF3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388620</xdr:colOff>
      <xdr:row>17</xdr:row>
      <xdr:rowOff>49530</xdr:rowOff>
    </xdr:from>
    <xdr:to>
      <xdr:col>24</xdr:col>
      <xdr:colOff>411480</xdr:colOff>
      <xdr:row>32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1B6AA-0599-E9F8-46AA-258267DBA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1</xdr:row>
      <xdr:rowOff>57150</xdr:rowOff>
    </xdr:from>
    <xdr:to>
      <xdr:col>24</xdr:col>
      <xdr:colOff>381000</xdr:colOff>
      <xdr:row>15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1964A-2536-8919-8662-11739C5E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523875</xdr:colOff>
      <xdr:row>18</xdr:row>
      <xdr:rowOff>60007</xdr:rowOff>
    </xdr:from>
    <xdr:to>
      <xdr:col>34</xdr:col>
      <xdr:colOff>2040255</xdr:colOff>
      <xdr:row>33</xdr:row>
      <xdr:rowOff>94297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BF25A-7C8A-69DE-ABB6-D6E995E51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550544</xdr:colOff>
      <xdr:row>18</xdr:row>
      <xdr:rowOff>95250</xdr:rowOff>
    </xdr:from>
    <xdr:to>
      <xdr:col>39</xdr:col>
      <xdr:colOff>361949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E36CC-468C-A2C2-D26D-10527B7D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521969</xdr:colOff>
      <xdr:row>35</xdr:row>
      <xdr:rowOff>19050</xdr:rowOff>
    </xdr:from>
    <xdr:to>
      <xdr:col>34</xdr:col>
      <xdr:colOff>2030729</xdr:colOff>
      <xdr:row>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1314AB-F7B5-58FF-D227-039BD125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605790</xdr:colOff>
      <xdr:row>35</xdr:row>
      <xdr:rowOff>15240</xdr:rowOff>
    </xdr:from>
    <xdr:to>
      <xdr:col>39</xdr:col>
      <xdr:colOff>438150</xdr:colOff>
      <xdr:row>49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DE2320-F1E4-99F3-B1E6-E6D71240E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521969</xdr:colOff>
      <xdr:row>51</xdr:row>
      <xdr:rowOff>133350</xdr:rowOff>
    </xdr:from>
    <xdr:to>
      <xdr:col>34</xdr:col>
      <xdr:colOff>2030729</xdr:colOff>
      <xdr:row>66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99A341-75B4-8471-B6BD-E10CCCCB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636269</xdr:colOff>
      <xdr:row>51</xdr:row>
      <xdr:rowOff>133350</xdr:rowOff>
    </xdr:from>
    <xdr:to>
      <xdr:col>39</xdr:col>
      <xdr:colOff>468629</xdr:colOff>
      <xdr:row>66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E33CE4-25FC-08CA-D6D4-1BAAC716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95250</xdr:colOff>
      <xdr:row>21</xdr:row>
      <xdr:rowOff>34850</xdr:rowOff>
    </xdr:from>
    <xdr:to>
      <xdr:col>34</xdr:col>
      <xdr:colOff>595779</xdr:colOff>
      <xdr:row>35</xdr:row>
      <xdr:rowOff>150010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0A0F0-67FC-93E1-51C0-247F9E39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1421278</xdr:colOff>
      <xdr:row>21</xdr:row>
      <xdr:rowOff>66488</xdr:rowOff>
    </xdr:from>
    <xdr:to>
      <xdr:col>38</xdr:col>
      <xdr:colOff>371661</xdr:colOff>
      <xdr:row>36</xdr:row>
      <xdr:rowOff>4408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629A9-E0C4-ED1E-DA00-82232C9AE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155090</xdr:colOff>
      <xdr:row>37</xdr:row>
      <xdr:rowOff>133948</xdr:rowOff>
    </xdr:from>
    <xdr:to>
      <xdr:col>34</xdr:col>
      <xdr:colOff>649904</xdr:colOff>
      <xdr:row>52</xdr:row>
      <xdr:rowOff>56628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264927-17F5-B1B1-8623-4AC6688EF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1369055</xdr:colOff>
      <xdr:row>37</xdr:row>
      <xdr:rowOff>165586</xdr:rowOff>
    </xdr:from>
    <xdr:to>
      <xdr:col>38</xdr:col>
      <xdr:colOff>327058</xdr:colOff>
      <xdr:row>52</xdr:row>
      <xdr:rowOff>93981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5206FC-4429-36D2-E01E-33079023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151278</xdr:colOff>
      <xdr:row>54</xdr:row>
      <xdr:rowOff>12364</xdr:rowOff>
    </xdr:from>
    <xdr:to>
      <xdr:col>34</xdr:col>
      <xdr:colOff>655617</xdr:colOff>
      <xdr:row>68</xdr:row>
      <xdr:rowOff>135143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850062-DA2F-2EEA-95D8-C3BCC9E9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1383925</xdr:colOff>
      <xdr:row>54</xdr:row>
      <xdr:rowOff>49717</xdr:rowOff>
    </xdr:from>
    <xdr:to>
      <xdr:col>38</xdr:col>
      <xdr:colOff>338118</xdr:colOff>
      <xdr:row>68</xdr:row>
      <xdr:rowOff>172496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3B6AF-D2D8-1CE2-DD22-0EB612CB2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775334</xdr:colOff>
      <xdr:row>24</xdr:row>
      <xdr:rowOff>76200</xdr:rowOff>
    </xdr:from>
    <xdr:to>
      <xdr:col>34</xdr:col>
      <xdr:colOff>1270634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0A6F-D716-6307-485E-3BFE7EDAA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1975484</xdr:colOff>
      <xdr:row>24</xdr:row>
      <xdr:rowOff>15240</xdr:rowOff>
    </xdr:from>
    <xdr:to>
      <xdr:col>38</xdr:col>
      <xdr:colOff>908684</xdr:colOff>
      <xdr:row>38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7ADF6-834C-07B6-C613-995F6A8E8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826769</xdr:colOff>
      <xdr:row>40</xdr:row>
      <xdr:rowOff>38100</xdr:rowOff>
    </xdr:from>
    <xdr:to>
      <xdr:col>34</xdr:col>
      <xdr:colOff>1322069</xdr:colOff>
      <xdr:row>54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E60AF8-E95C-288F-0DED-D4FBD83EC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2045969</xdr:colOff>
      <xdr:row>40</xdr:row>
      <xdr:rowOff>57150</xdr:rowOff>
    </xdr:from>
    <xdr:to>
      <xdr:col>38</xdr:col>
      <xdr:colOff>979169</xdr:colOff>
      <xdr:row>54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B3F0D9-945A-83CA-371E-C04A2D68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845819</xdr:colOff>
      <xdr:row>56</xdr:row>
      <xdr:rowOff>19050</xdr:rowOff>
    </xdr:from>
    <xdr:to>
      <xdr:col>34</xdr:col>
      <xdr:colOff>1341119</xdr:colOff>
      <xdr:row>70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A323EC-8C41-ABC2-EED8-0ACE46FC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45719</xdr:colOff>
      <xdr:row>56</xdr:row>
      <xdr:rowOff>38100</xdr:rowOff>
    </xdr:from>
    <xdr:to>
      <xdr:col>38</xdr:col>
      <xdr:colOff>1040129</xdr:colOff>
      <xdr:row>70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F8B52C-782B-2D17-CB7B-15823190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opLeftCell="J1" workbookViewId="0">
      <selection activeCell="Q17" sqref="Q17"/>
    </sheetView>
  </sheetViews>
  <sheetFormatPr defaultRowHeight="14.4" x14ac:dyDescent="0.3"/>
  <cols>
    <col min="1" max="1" width="14.109375" customWidth="1"/>
    <col min="9" max="9" width="18.5546875" style="34" customWidth="1"/>
    <col min="10" max="10" width="18.5546875" style="32" customWidth="1"/>
    <col min="11" max="11" width="21.33203125" style="11" customWidth="1"/>
    <col min="12" max="12" width="15.6640625" customWidth="1"/>
    <col min="13" max="13" width="10" bestFit="1" customWidth="1"/>
    <col min="14" max="14" width="11.44140625" style="8" customWidth="1"/>
    <col min="15" max="15" width="20.77734375" style="7" customWidth="1"/>
    <col min="16" max="16" width="14" customWidth="1"/>
    <col min="17" max="17" width="11.21875" customWidth="1"/>
    <col min="18" max="18" width="15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2" t="s">
        <v>295</v>
      </c>
      <c r="K1" s="13" t="s">
        <v>10</v>
      </c>
      <c r="O1" s="7" t="s">
        <v>296</v>
      </c>
    </row>
    <row r="2" spans="1:17" ht="26.4" thickBot="1" x14ac:dyDescent="0.55000000000000004">
      <c r="A2" s="9">
        <v>44498</v>
      </c>
      <c r="B2">
        <v>3998</v>
      </c>
      <c r="C2">
        <v>4037.9499510000001</v>
      </c>
      <c r="D2">
        <v>3901</v>
      </c>
      <c r="E2">
        <v>3923.6999510000001</v>
      </c>
      <c r="F2">
        <v>3892.1223140000002</v>
      </c>
      <c r="G2">
        <v>208711</v>
      </c>
      <c r="K2" s="14"/>
      <c r="L2" s="54" t="s">
        <v>293</v>
      </c>
      <c r="M2" s="54"/>
      <c r="P2" s="54" t="s">
        <v>301</v>
      </c>
      <c r="Q2" s="54"/>
    </row>
    <row r="3" spans="1:17" x14ac:dyDescent="0.3">
      <c r="A3" s="10">
        <v>44501</v>
      </c>
      <c r="B3">
        <v>3954.3000489999999</v>
      </c>
      <c r="C3">
        <v>4098.6000979999999</v>
      </c>
      <c r="D3">
        <v>3860.1999510000001</v>
      </c>
      <c r="E3">
        <v>4050.8999020000001</v>
      </c>
      <c r="F3">
        <v>4018.2985840000001</v>
      </c>
      <c r="G3">
        <v>222990</v>
      </c>
      <c r="I3" s="34">
        <f>(E3-E2)/E2</f>
        <v>3.2418368526773225E-2</v>
      </c>
      <c r="J3" s="33">
        <f>I3*100</f>
        <v>3.2418368526773227</v>
      </c>
      <c r="K3" s="12">
        <v>3.61E-2</v>
      </c>
      <c r="L3" s="3" t="s">
        <v>297</v>
      </c>
      <c r="M3" s="36">
        <f>MAX(J3:J250)</f>
        <v>7.6949924381185388</v>
      </c>
      <c r="N3" s="12">
        <v>3.2057368526773229</v>
      </c>
      <c r="O3" s="12">
        <f>J3-K3</f>
        <v>3.2057368526773229</v>
      </c>
      <c r="P3" s="3" t="s">
        <v>297</v>
      </c>
      <c r="Q3" s="36">
        <f>MAX(N3:N250)</f>
        <v>7.6340924381185387</v>
      </c>
    </row>
    <row r="4" spans="1:17" x14ac:dyDescent="0.3">
      <c r="A4" s="10">
        <v>44502</v>
      </c>
      <c r="B4">
        <v>4050.8999020000001</v>
      </c>
      <c r="C4">
        <v>4126.4501950000003</v>
      </c>
      <c r="D4">
        <v>4038.0500489999999</v>
      </c>
      <c r="E4">
        <v>4072.3000489999999</v>
      </c>
      <c r="F4">
        <v>4039.5263669999999</v>
      </c>
      <c r="G4">
        <v>171038</v>
      </c>
      <c r="I4" s="34">
        <f t="shared" ref="I4:I67" si="0">(E4-E3)/E3</f>
        <v>5.2828130829483608E-3</v>
      </c>
      <c r="J4" s="33">
        <f t="shared" ref="J4:J67" si="1">I4*100</f>
        <v>0.5282813082948361</v>
      </c>
      <c r="K4" s="12">
        <v>3.61E-2</v>
      </c>
      <c r="L4" s="4" t="s">
        <v>298</v>
      </c>
      <c r="M4" s="37">
        <f>MIN(J3:J250)</f>
        <v>-7.558472620547291</v>
      </c>
      <c r="N4" s="12">
        <v>0.49218130829483608</v>
      </c>
      <c r="O4" s="12">
        <f t="shared" ref="O4:O67" si="2">J4-K4</f>
        <v>0.49218130829483608</v>
      </c>
      <c r="P4" s="4" t="s">
        <v>298</v>
      </c>
      <c r="Q4" s="37">
        <f>MIN(N3:N250)</f>
        <v>-7.6128726205472912</v>
      </c>
    </row>
    <row r="5" spans="1:17" x14ac:dyDescent="0.3">
      <c r="A5" s="10">
        <v>44503</v>
      </c>
      <c r="B5">
        <v>4083</v>
      </c>
      <c r="C5">
        <v>4083</v>
      </c>
      <c r="D5">
        <v>3985.1999510000001</v>
      </c>
      <c r="E5">
        <v>4003</v>
      </c>
      <c r="F5">
        <v>3970.7841800000001</v>
      </c>
      <c r="G5">
        <v>66801</v>
      </c>
      <c r="I5" s="34">
        <f t="shared" si="0"/>
        <v>-1.7017422136420761E-2</v>
      </c>
      <c r="J5" s="33">
        <f t="shared" si="1"/>
        <v>-1.7017422136420761</v>
      </c>
      <c r="K5" s="12">
        <v>3.6699999999999997E-2</v>
      </c>
      <c r="L5" s="4" t="s">
        <v>299</v>
      </c>
      <c r="M5" s="37">
        <f>AVERAGE(J3:J250)</f>
        <v>7.0045062107562421E-3</v>
      </c>
      <c r="N5" s="12">
        <v>-1.7384422136420761</v>
      </c>
      <c r="O5" s="12">
        <f t="shared" si="2"/>
        <v>-1.7384422136420761</v>
      </c>
      <c r="P5" s="4" t="s">
        <v>299</v>
      </c>
      <c r="Q5" s="37">
        <f>AVERAGE(N3:N250)</f>
        <v>-1.1361829392823009E-2</v>
      </c>
    </row>
    <row r="6" spans="1:17" ht="15" thickBot="1" x14ac:dyDescent="0.35">
      <c r="A6" s="10">
        <v>44504</v>
      </c>
      <c r="B6">
        <v>4049.5</v>
      </c>
      <c r="C6">
        <v>4070.9499510000001</v>
      </c>
      <c r="D6">
        <v>4009.9499510000001</v>
      </c>
      <c r="E6">
        <v>4049.3500979999999</v>
      </c>
      <c r="F6">
        <v>4016.7612300000001</v>
      </c>
      <c r="G6">
        <v>26542</v>
      </c>
      <c r="I6" s="34">
        <f t="shared" si="0"/>
        <v>1.157884036972268E-2</v>
      </c>
      <c r="J6" s="33">
        <f t="shared" si="1"/>
        <v>1.157884036972268</v>
      </c>
      <c r="K6" s="12">
        <f ca="1">AVERAGE(K3:K22)</f>
        <v>3.563157894736841E-2</v>
      </c>
      <c r="L6" s="5" t="s">
        <v>300</v>
      </c>
      <c r="M6" s="38">
        <f>_xlfn.STDEV.S(J3:J250)</f>
        <v>2.5115665887534866</v>
      </c>
      <c r="N6" s="12">
        <v>3.2057368526773229</v>
      </c>
      <c r="O6" s="12">
        <f t="shared" ca="1" si="2"/>
        <v>3.2057368526773229</v>
      </c>
      <c r="P6" s="5" t="s">
        <v>300</v>
      </c>
      <c r="Q6" s="38">
        <f>_xlfn.STDEV.S(N3:N250)</f>
        <v>2.5254793571020726</v>
      </c>
    </row>
    <row r="7" spans="1:17" ht="15" thickBot="1" x14ac:dyDescent="0.35">
      <c r="A7" s="10">
        <v>44508</v>
      </c>
      <c r="B7">
        <v>4061</v>
      </c>
      <c r="C7">
        <v>4120</v>
      </c>
      <c r="D7">
        <v>3993.3000489999999</v>
      </c>
      <c r="E7">
        <v>4104.1000979999999</v>
      </c>
      <c r="F7">
        <v>4071.0708009999998</v>
      </c>
      <c r="G7">
        <v>304742</v>
      </c>
      <c r="I7" s="34">
        <f t="shared" si="0"/>
        <v>1.3520688178342835E-2</v>
      </c>
      <c r="J7" s="33">
        <f t="shared" si="1"/>
        <v>1.3520688178342835</v>
      </c>
      <c r="K7" s="12">
        <v>3.6299999999999999E-2</v>
      </c>
      <c r="M7" s="8"/>
      <c r="N7" s="12">
        <v>1.3157688178342835</v>
      </c>
      <c r="O7" s="12">
        <f t="shared" si="2"/>
        <v>1.3157688178342835</v>
      </c>
    </row>
    <row r="8" spans="1:17" ht="15" thickBot="1" x14ac:dyDescent="0.35">
      <c r="A8" s="10">
        <v>44509</v>
      </c>
      <c r="B8">
        <v>4122</v>
      </c>
      <c r="C8">
        <v>4175</v>
      </c>
      <c r="D8">
        <v>4090.4499510000001</v>
      </c>
      <c r="E8">
        <v>4137.3500979999999</v>
      </c>
      <c r="F8">
        <v>4104.0532229999999</v>
      </c>
      <c r="G8">
        <v>188712</v>
      </c>
      <c r="I8" s="34">
        <f t="shared" si="0"/>
        <v>8.1016542496620166E-3</v>
      </c>
      <c r="J8" s="33">
        <f t="shared" si="1"/>
        <v>0.8101654249662017</v>
      </c>
      <c r="K8" s="12">
        <v>3.5499999999999997E-2</v>
      </c>
      <c r="M8" s="8"/>
      <c r="N8" s="12">
        <v>0.77466542496620172</v>
      </c>
      <c r="O8" s="12">
        <f t="shared" si="2"/>
        <v>0.77466542496620172</v>
      </c>
      <c r="P8" s="39" t="s">
        <v>8</v>
      </c>
      <c r="Q8" s="40">
        <f>(M5-K251)/M6</f>
        <v>-1.544673112111207E-2</v>
      </c>
    </row>
    <row r="9" spans="1:17" x14ac:dyDescent="0.3">
      <c r="A9" s="10">
        <v>44510</v>
      </c>
      <c r="B9">
        <v>4131.5</v>
      </c>
      <c r="C9">
        <v>4199</v>
      </c>
      <c r="D9">
        <v>4100</v>
      </c>
      <c r="E9">
        <v>4154.2001950000003</v>
      </c>
      <c r="F9">
        <v>4120.767578</v>
      </c>
      <c r="G9">
        <v>127934</v>
      </c>
      <c r="I9" s="34">
        <f t="shared" si="0"/>
        <v>4.0726785504919729E-3</v>
      </c>
      <c r="J9" s="33">
        <f t="shared" si="1"/>
        <v>0.40726785504919727</v>
      </c>
      <c r="K9" s="12">
        <v>3.5299999999999998E-2</v>
      </c>
      <c r="N9" s="12">
        <v>0.37196785504919727</v>
      </c>
      <c r="O9" s="12">
        <f t="shared" si="2"/>
        <v>0.37196785504919727</v>
      </c>
    </row>
    <row r="10" spans="1:17" x14ac:dyDescent="0.3">
      <c r="A10" s="10">
        <v>44511</v>
      </c>
      <c r="B10">
        <v>4154.2001950000003</v>
      </c>
      <c r="C10">
        <v>4168.6499020000001</v>
      </c>
      <c r="D10">
        <v>4100</v>
      </c>
      <c r="E10">
        <v>4130.5498049999997</v>
      </c>
      <c r="F10">
        <v>4097.3076170000004</v>
      </c>
      <c r="G10">
        <v>89594</v>
      </c>
      <c r="I10" s="34">
        <f t="shared" si="0"/>
        <v>-5.6931271700546189E-3</v>
      </c>
      <c r="J10" s="33">
        <f t="shared" si="1"/>
        <v>-0.56931271700546193</v>
      </c>
      <c r="K10" s="12">
        <v>3.5699999999999996E-2</v>
      </c>
      <c r="N10" s="12">
        <v>-0.60501271700546189</v>
      </c>
      <c r="O10" s="12">
        <f t="shared" si="2"/>
        <v>-0.60501271700546189</v>
      </c>
    </row>
    <row r="11" spans="1:17" x14ac:dyDescent="0.3">
      <c r="A11" s="10">
        <v>44512</v>
      </c>
      <c r="B11">
        <v>4144.25</v>
      </c>
      <c r="C11">
        <v>4180</v>
      </c>
      <c r="D11">
        <v>4115</v>
      </c>
      <c r="E11">
        <v>4146.9501950000003</v>
      </c>
      <c r="F11">
        <v>4113.5756840000004</v>
      </c>
      <c r="G11">
        <v>203202</v>
      </c>
      <c r="I11" s="34">
        <f t="shared" si="0"/>
        <v>3.9705101679558853E-3</v>
      </c>
      <c r="J11" s="33">
        <f t="shared" si="1"/>
        <v>0.39705101679558852</v>
      </c>
      <c r="K11" s="12">
        <v>3.5299999999999998E-2</v>
      </c>
      <c r="N11" s="12">
        <v>0.36175101679558852</v>
      </c>
      <c r="O11" s="12">
        <f t="shared" si="2"/>
        <v>0.36175101679558852</v>
      </c>
    </row>
    <row r="12" spans="1:17" x14ac:dyDescent="0.3">
      <c r="A12" s="10">
        <v>44515</v>
      </c>
      <c r="B12">
        <v>4155</v>
      </c>
      <c r="C12">
        <v>4274.7001950000003</v>
      </c>
      <c r="D12">
        <v>4142</v>
      </c>
      <c r="E12">
        <v>4255.8500979999999</v>
      </c>
      <c r="F12">
        <v>4221.5991210000002</v>
      </c>
      <c r="G12">
        <v>262416</v>
      </c>
      <c r="I12" s="34">
        <f t="shared" si="0"/>
        <v>2.6260238941692795E-2</v>
      </c>
      <c r="J12" s="33">
        <f t="shared" si="1"/>
        <v>2.6260238941692795</v>
      </c>
      <c r="K12" s="12">
        <v>3.5499999999999997E-2</v>
      </c>
      <c r="N12" s="12">
        <v>2.5905238941692796</v>
      </c>
      <c r="O12" s="12">
        <f t="shared" si="2"/>
        <v>2.5905238941692796</v>
      </c>
    </row>
    <row r="13" spans="1:17" x14ac:dyDescent="0.3">
      <c r="A13" s="10">
        <v>44516</v>
      </c>
      <c r="B13">
        <v>4260.0498049999997</v>
      </c>
      <c r="C13">
        <v>4319</v>
      </c>
      <c r="D13">
        <v>4245</v>
      </c>
      <c r="E13">
        <v>4301.2001950000003</v>
      </c>
      <c r="F13">
        <v>4266.5839839999999</v>
      </c>
      <c r="G13">
        <v>296522</v>
      </c>
      <c r="I13" s="34">
        <f t="shared" si="0"/>
        <v>1.0655943220676957E-2</v>
      </c>
      <c r="J13" s="33">
        <f t="shared" si="1"/>
        <v>1.0655943220676958</v>
      </c>
      <c r="K13" s="12">
        <v>3.5499999999999997E-2</v>
      </c>
      <c r="N13" s="12">
        <v>1.0300943220676957</v>
      </c>
      <c r="O13" s="12">
        <f t="shared" si="2"/>
        <v>1.0300943220676957</v>
      </c>
    </row>
    <row r="14" spans="1:17" x14ac:dyDescent="0.3">
      <c r="A14" s="10">
        <v>44517</v>
      </c>
      <c r="B14">
        <v>4300</v>
      </c>
      <c r="C14">
        <v>4340.7001950000003</v>
      </c>
      <c r="D14">
        <v>4270</v>
      </c>
      <c r="E14">
        <v>4316.4501950000003</v>
      </c>
      <c r="F14">
        <v>4281.7114259999998</v>
      </c>
      <c r="G14">
        <v>180212</v>
      </c>
      <c r="I14" s="34">
        <f t="shared" si="0"/>
        <v>3.5455220191163406E-3</v>
      </c>
      <c r="J14" s="33">
        <f t="shared" si="1"/>
        <v>0.35455220191163406</v>
      </c>
      <c r="K14" s="12">
        <v>3.56E-2</v>
      </c>
      <c r="N14" s="12">
        <v>0.31895220191163404</v>
      </c>
      <c r="O14" s="12">
        <f t="shared" si="2"/>
        <v>0.31895220191163404</v>
      </c>
    </row>
    <row r="15" spans="1:17" x14ac:dyDescent="0.3">
      <c r="A15" s="10">
        <v>44518</v>
      </c>
      <c r="B15">
        <v>4348</v>
      </c>
      <c r="C15">
        <v>4439.8500979999999</v>
      </c>
      <c r="D15">
        <v>4105.3999020000001</v>
      </c>
      <c r="E15">
        <v>4161.4501950000003</v>
      </c>
      <c r="F15">
        <v>4127.9589839999999</v>
      </c>
      <c r="G15">
        <v>472096</v>
      </c>
      <c r="I15" s="34">
        <f t="shared" si="0"/>
        <v>-3.5909136674285198E-2</v>
      </c>
      <c r="J15" s="33">
        <f t="shared" si="1"/>
        <v>-3.59091366742852</v>
      </c>
      <c r="K15" s="12">
        <v>3.5400000000000001E-2</v>
      </c>
      <c r="N15" s="12">
        <v>-3.6263136674285201</v>
      </c>
      <c r="O15" s="12">
        <f t="shared" si="2"/>
        <v>-3.6263136674285201</v>
      </c>
    </row>
    <row r="16" spans="1:17" x14ac:dyDescent="0.3">
      <c r="A16" s="10">
        <v>44522</v>
      </c>
      <c r="B16">
        <v>4161.4501950000003</v>
      </c>
      <c r="C16">
        <v>4161.4501950000003</v>
      </c>
      <c r="D16">
        <v>3955.0500489999999</v>
      </c>
      <c r="E16">
        <v>4102.3500979999999</v>
      </c>
      <c r="F16">
        <v>4069.3347170000002</v>
      </c>
      <c r="G16">
        <v>215889</v>
      </c>
      <c r="I16" s="34">
        <f t="shared" si="0"/>
        <v>-1.4201803273053579E-2</v>
      </c>
      <c r="J16" s="33">
        <f t="shared" si="1"/>
        <v>-1.4201803273053579</v>
      </c>
      <c r="K16" s="12">
        <v>3.5400000000000001E-2</v>
      </c>
      <c r="N16" s="12">
        <v>-1.455580327305358</v>
      </c>
      <c r="O16" s="12">
        <f t="shared" si="2"/>
        <v>-1.455580327305358</v>
      </c>
    </row>
    <row r="17" spans="1:15" x14ac:dyDescent="0.3">
      <c r="A17" s="10">
        <v>44523</v>
      </c>
      <c r="B17">
        <v>4078.6499020000001</v>
      </c>
      <c r="C17">
        <v>4204.9501950000003</v>
      </c>
      <c r="D17">
        <v>4000</v>
      </c>
      <c r="E17">
        <v>4177.75</v>
      </c>
      <c r="F17">
        <v>4144.1279299999997</v>
      </c>
      <c r="G17">
        <v>149286</v>
      </c>
      <c r="I17" s="34">
        <f t="shared" si="0"/>
        <v>1.8379684863259107E-2</v>
      </c>
      <c r="J17" s="33">
        <f t="shared" si="1"/>
        <v>1.8379684863259107</v>
      </c>
      <c r="K17" s="12">
        <v>3.5299999999999998E-2</v>
      </c>
      <c r="N17" s="12">
        <v>1.8026684863259108</v>
      </c>
      <c r="O17" s="12">
        <f t="shared" si="2"/>
        <v>1.8026684863259108</v>
      </c>
    </row>
    <row r="18" spans="1:15" x14ac:dyDescent="0.3">
      <c r="A18" s="10">
        <v>44524</v>
      </c>
      <c r="B18">
        <v>4176.8999020000001</v>
      </c>
      <c r="C18">
        <v>4199.9501950000003</v>
      </c>
      <c r="D18">
        <v>4070.5</v>
      </c>
      <c r="E18">
        <v>4107.2001950000003</v>
      </c>
      <c r="F18">
        <v>4074.1455080000001</v>
      </c>
      <c r="G18">
        <v>159435</v>
      </c>
      <c r="I18" s="34">
        <f t="shared" si="0"/>
        <v>-1.6887033690383496E-2</v>
      </c>
      <c r="J18" s="33">
        <f t="shared" si="1"/>
        <v>-1.6887033690383495</v>
      </c>
      <c r="K18" s="12">
        <v>3.5499999999999997E-2</v>
      </c>
      <c r="N18" s="12">
        <v>-1.7242033690383496</v>
      </c>
      <c r="O18" s="12">
        <f t="shared" si="2"/>
        <v>-1.7242033690383496</v>
      </c>
    </row>
    <row r="19" spans="1:15" x14ac:dyDescent="0.3">
      <c r="A19" s="10">
        <v>44525</v>
      </c>
      <c r="B19">
        <v>4134</v>
      </c>
      <c r="C19">
        <v>4134</v>
      </c>
      <c r="D19">
        <v>4040.0500489999999</v>
      </c>
      <c r="E19">
        <v>4064.3000489999999</v>
      </c>
      <c r="F19">
        <v>4031.5908199999999</v>
      </c>
      <c r="G19">
        <v>229451</v>
      </c>
      <c r="I19" s="34">
        <f t="shared" si="0"/>
        <v>-1.0445107119985517E-2</v>
      </c>
      <c r="J19" s="33">
        <f t="shared" si="1"/>
        <v>-1.0445107119985517</v>
      </c>
      <c r="K19" s="12">
        <v>3.5499999999999997E-2</v>
      </c>
      <c r="N19" s="12">
        <v>-1.0800107119985518</v>
      </c>
      <c r="O19" s="12">
        <f t="shared" si="2"/>
        <v>-1.0800107119985518</v>
      </c>
    </row>
    <row r="20" spans="1:15" x14ac:dyDescent="0.3">
      <c r="A20" s="10">
        <v>44526</v>
      </c>
      <c r="B20">
        <v>4060</v>
      </c>
      <c r="C20">
        <v>4100</v>
      </c>
      <c r="D20">
        <v>3887.4499510000001</v>
      </c>
      <c r="E20">
        <v>3909.1000979999999</v>
      </c>
      <c r="F20">
        <v>3877.639893</v>
      </c>
      <c r="G20">
        <v>149389</v>
      </c>
      <c r="I20" s="34">
        <f t="shared" si="0"/>
        <v>-3.8186145001323467E-2</v>
      </c>
      <c r="J20" s="33">
        <f t="shared" si="1"/>
        <v>-3.8186145001323468</v>
      </c>
      <c r="K20" s="12">
        <v>3.5400000000000001E-2</v>
      </c>
      <c r="N20" s="12">
        <v>-3.8540145001323469</v>
      </c>
      <c r="O20" s="12">
        <f t="shared" si="2"/>
        <v>-3.8540145001323469</v>
      </c>
    </row>
    <row r="21" spans="1:15" x14ac:dyDescent="0.3">
      <c r="A21" s="10">
        <v>44529</v>
      </c>
      <c r="B21">
        <v>3800</v>
      </c>
      <c r="C21">
        <v>4037.5</v>
      </c>
      <c r="D21">
        <v>3750</v>
      </c>
      <c r="E21">
        <v>4012.25</v>
      </c>
      <c r="F21">
        <v>3979.9597170000002</v>
      </c>
      <c r="G21">
        <v>236495</v>
      </c>
      <c r="I21" s="34">
        <f t="shared" si="0"/>
        <v>2.6387122205638672E-2</v>
      </c>
      <c r="J21" s="33">
        <f t="shared" si="1"/>
        <v>2.6387122205638671</v>
      </c>
      <c r="K21" s="12">
        <v>3.5400000000000001E-2</v>
      </c>
      <c r="N21" s="12">
        <v>2.603312220563867</v>
      </c>
      <c r="O21" s="12">
        <f t="shared" si="2"/>
        <v>2.603312220563867</v>
      </c>
    </row>
    <row r="22" spans="1:15" x14ac:dyDescent="0.3">
      <c r="A22" s="10">
        <v>44530</v>
      </c>
      <c r="B22">
        <v>4052.3500979999999</v>
      </c>
      <c r="C22">
        <v>4259</v>
      </c>
      <c r="D22">
        <v>4030</v>
      </c>
      <c r="E22">
        <v>4138.7998049999997</v>
      </c>
      <c r="F22">
        <v>4105.4907229999999</v>
      </c>
      <c r="G22">
        <v>491621</v>
      </c>
      <c r="I22" s="34">
        <f t="shared" si="0"/>
        <v>3.1540857374291145E-2</v>
      </c>
      <c r="J22" s="33">
        <f t="shared" si="1"/>
        <v>3.1540857374291145</v>
      </c>
      <c r="K22" s="12">
        <v>3.5499999999999997E-2</v>
      </c>
      <c r="N22" s="12">
        <v>3.1185857374291146</v>
      </c>
      <c r="O22" s="12">
        <f t="shared" si="2"/>
        <v>3.1185857374291146</v>
      </c>
    </row>
    <row r="23" spans="1:15" x14ac:dyDescent="0.3">
      <c r="A23" s="10">
        <v>44531</v>
      </c>
      <c r="B23">
        <v>4140</v>
      </c>
      <c r="C23">
        <v>4225</v>
      </c>
      <c r="D23">
        <v>4110</v>
      </c>
      <c r="E23">
        <v>4206.9501950000003</v>
      </c>
      <c r="F23">
        <v>4173.0927730000003</v>
      </c>
      <c r="G23">
        <v>174181</v>
      </c>
      <c r="I23" s="34">
        <f t="shared" si="0"/>
        <v>1.6466220453009009E-2</v>
      </c>
      <c r="J23" s="33">
        <f t="shared" si="1"/>
        <v>1.6466220453009008</v>
      </c>
      <c r="K23" s="12">
        <v>3.5299999999999998E-2</v>
      </c>
      <c r="N23" s="12">
        <v>1.6113220453009007</v>
      </c>
      <c r="O23" s="12">
        <f t="shared" si="2"/>
        <v>1.6113220453009007</v>
      </c>
    </row>
    <row r="24" spans="1:15" x14ac:dyDescent="0.3">
      <c r="A24" s="10">
        <v>44532</v>
      </c>
      <c r="B24">
        <v>4210.0498049999997</v>
      </c>
      <c r="C24">
        <v>4430.1000979999999</v>
      </c>
      <c r="D24">
        <v>4200.6000979999999</v>
      </c>
      <c r="E24">
        <v>4392.6000979999999</v>
      </c>
      <c r="F24">
        <v>4357.2490230000003</v>
      </c>
      <c r="G24">
        <v>490444</v>
      </c>
      <c r="I24" s="34">
        <f t="shared" si="0"/>
        <v>4.412933227035732E-2</v>
      </c>
      <c r="J24" s="33">
        <f t="shared" si="1"/>
        <v>4.4129332270357322</v>
      </c>
      <c r="K24" s="12">
        <v>3.5400000000000001E-2</v>
      </c>
      <c r="N24" s="12">
        <v>4.3775332270357321</v>
      </c>
      <c r="O24" s="12">
        <f t="shared" si="2"/>
        <v>4.3775332270357321</v>
      </c>
    </row>
    <row r="25" spans="1:15" x14ac:dyDescent="0.3">
      <c r="A25" s="10">
        <v>44533</v>
      </c>
      <c r="B25">
        <v>4416.75</v>
      </c>
      <c r="C25">
        <v>4434.7998049999997</v>
      </c>
      <c r="D25">
        <v>4315.7001950000003</v>
      </c>
      <c r="E25">
        <v>4336.25</v>
      </c>
      <c r="F25">
        <v>4301.3520509999998</v>
      </c>
      <c r="G25">
        <v>274942</v>
      </c>
      <c r="I25" s="34">
        <f t="shared" si="0"/>
        <v>-1.2828415230800709E-2</v>
      </c>
      <c r="J25" s="33">
        <f t="shared" si="1"/>
        <v>-1.2828415230800709</v>
      </c>
      <c r="K25" s="12">
        <v>3.5499999999999997E-2</v>
      </c>
      <c r="N25" s="12">
        <v>-1.318341523080071</v>
      </c>
      <c r="O25" s="12">
        <f t="shared" si="2"/>
        <v>-1.318341523080071</v>
      </c>
    </row>
    <row r="26" spans="1:15" x14ac:dyDescent="0.3">
      <c r="A26" s="10">
        <v>44536</v>
      </c>
      <c r="B26">
        <v>4336.25</v>
      </c>
      <c r="C26">
        <v>4346.4501950000003</v>
      </c>
      <c r="D26">
        <v>4225.0498049999997</v>
      </c>
      <c r="E26">
        <v>4240.7001950000003</v>
      </c>
      <c r="F26">
        <v>4206.5712890000004</v>
      </c>
      <c r="G26">
        <v>140404</v>
      </c>
      <c r="I26" s="34">
        <f t="shared" si="0"/>
        <v>-2.2035123666762677E-2</v>
      </c>
      <c r="J26" s="33">
        <f t="shared" si="1"/>
        <v>-2.2035123666762675</v>
      </c>
      <c r="K26" s="12">
        <v>3.56E-2</v>
      </c>
      <c r="N26" s="12">
        <v>-2.2391123666762676</v>
      </c>
      <c r="O26" s="12">
        <f t="shared" si="2"/>
        <v>-2.2391123666762676</v>
      </c>
    </row>
    <row r="27" spans="1:15" x14ac:dyDescent="0.3">
      <c r="A27" s="10">
        <v>44537</v>
      </c>
      <c r="B27">
        <v>4267</v>
      </c>
      <c r="C27">
        <v>4298.2998049999997</v>
      </c>
      <c r="D27">
        <v>4130.2998049999997</v>
      </c>
      <c r="E27">
        <v>4176.3500979999999</v>
      </c>
      <c r="F27">
        <v>4142.7387699999999</v>
      </c>
      <c r="G27">
        <v>205072</v>
      </c>
      <c r="I27" s="34">
        <f t="shared" si="0"/>
        <v>-1.5174403763763463E-2</v>
      </c>
      <c r="J27" s="33">
        <f t="shared" si="1"/>
        <v>-1.5174403763763464</v>
      </c>
      <c r="K27" s="12">
        <v>3.5699999999999996E-2</v>
      </c>
      <c r="N27" s="12">
        <v>-1.5531403763763465</v>
      </c>
      <c r="O27" s="12">
        <f t="shared" si="2"/>
        <v>-1.5531403763763465</v>
      </c>
    </row>
    <row r="28" spans="1:15" x14ac:dyDescent="0.3">
      <c r="A28" s="10">
        <v>44538</v>
      </c>
      <c r="B28">
        <v>4214</v>
      </c>
      <c r="C28">
        <v>4378.7998049999997</v>
      </c>
      <c r="D28">
        <v>4208.1000979999999</v>
      </c>
      <c r="E28">
        <v>4286.8500979999999</v>
      </c>
      <c r="F28">
        <v>4252.3500979999999</v>
      </c>
      <c r="G28">
        <v>360063</v>
      </c>
      <c r="I28" s="34">
        <f t="shared" si="0"/>
        <v>2.6458509800918517E-2</v>
      </c>
      <c r="J28" s="33">
        <f t="shared" si="1"/>
        <v>2.6458509800918515</v>
      </c>
      <c r="K28" s="12">
        <v>3.5099999999999999E-2</v>
      </c>
      <c r="N28" s="12">
        <v>2.6107509800918516</v>
      </c>
      <c r="O28" s="12">
        <f t="shared" si="2"/>
        <v>2.6107509800918516</v>
      </c>
    </row>
    <row r="29" spans="1:15" x14ac:dyDescent="0.3">
      <c r="A29" s="10">
        <v>44539</v>
      </c>
      <c r="B29">
        <v>4326.25</v>
      </c>
      <c r="C29">
        <v>4354.4501950000003</v>
      </c>
      <c r="D29">
        <v>4281</v>
      </c>
      <c r="E29">
        <v>4338.1499020000001</v>
      </c>
      <c r="F29">
        <v>4303.2368159999996</v>
      </c>
      <c r="G29">
        <v>220100</v>
      </c>
      <c r="I29" s="34">
        <f t="shared" si="0"/>
        <v>1.1966782795585456E-2</v>
      </c>
      <c r="J29" s="33">
        <f t="shared" si="1"/>
        <v>1.1966782795585456</v>
      </c>
      <c r="K29" s="12">
        <v>3.5200000000000002E-2</v>
      </c>
      <c r="N29" s="12">
        <v>1.1614782795585457</v>
      </c>
      <c r="O29" s="12">
        <f t="shared" si="2"/>
        <v>1.1614782795585457</v>
      </c>
    </row>
    <row r="30" spans="1:15" x14ac:dyDescent="0.3">
      <c r="A30" s="10">
        <v>44540</v>
      </c>
      <c r="B30">
        <v>4335.1499020000001</v>
      </c>
      <c r="C30">
        <v>4358.8999020000001</v>
      </c>
      <c r="D30">
        <v>4290</v>
      </c>
      <c r="E30">
        <v>4337.6000979999999</v>
      </c>
      <c r="F30">
        <v>4302.6914059999999</v>
      </c>
      <c r="G30">
        <v>118701</v>
      </c>
      <c r="I30" s="34">
        <f t="shared" si="0"/>
        <v>-1.2673697599678333E-4</v>
      </c>
      <c r="J30" s="33">
        <f t="shared" si="1"/>
        <v>-1.2673697599678332E-2</v>
      </c>
      <c r="K30" s="12">
        <v>3.5000000000000003E-2</v>
      </c>
      <c r="N30" s="12">
        <v>-4.7673697599678336E-2</v>
      </c>
      <c r="O30" s="12">
        <f t="shared" si="2"/>
        <v>-4.7673697599678336E-2</v>
      </c>
    </row>
    <row r="31" spans="1:15" x14ac:dyDescent="0.3">
      <c r="A31" s="10">
        <v>44543</v>
      </c>
      <c r="B31">
        <v>4360</v>
      </c>
      <c r="C31">
        <v>4550</v>
      </c>
      <c r="D31">
        <v>4359</v>
      </c>
      <c r="E31">
        <v>4413</v>
      </c>
      <c r="F31">
        <v>4377.484375</v>
      </c>
      <c r="G31">
        <v>549763</v>
      </c>
      <c r="I31" s="34">
        <f t="shared" si="0"/>
        <v>1.7382861558576098E-2</v>
      </c>
      <c r="J31" s="33">
        <f t="shared" si="1"/>
        <v>1.7382861558576097</v>
      </c>
      <c r="K31" s="12">
        <v>3.5099999999999999E-2</v>
      </c>
      <c r="N31" s="12">
        <v>1.7031861558576098</v>
      </c>
      <c r="O31" s="12">
        <f t="shared" si="2"/>
        <v>1.7031861558576098</v>
      </c>
    </row>
    <row r="32" spans="1:15" x14ac:dyDescent="0.3">
      <c r="A32" s="10">
        <v>44544</v>
      </c>
      <c r="B32">
        <v>4448</v>
      </c>
      <c r="C32">
        <v>4459.5</v>
      </c>
      <c r="D32">
        <v>4325.2998049999997</v>
      </c>
      <c r="E32">
        <v>4407.8999020000001</v>
      </c>
      <c r="F32">
        <v>4372.4252930000002</v>
      </c>
      <c r="G32">
        <v>332551</v>
      </c>
      <c r="I32" s="34">
        <f t="shared" si="0"/>
        <v>-1.1556986177203464E-3</v>
      </c>
      <c r="J32" s="33">
        <f t="shared" si="1"/>
        <v>-0.11556986177203464</v>
      </c>
      <c r="K32" s="12">
        <v>3.5200000000000002E-2</v>
      </c>
      <c r="N32" s="12">
        <v>-0.15076986177203464</v>
      </c>
      <c r="O32" s="12">
        <f t="shared" si="2"/>
        <v>-0.15076986177203464</v>
      </c>
    </row>
    <row r="33" spans="1:15" x14ac:dyDescent="0.3">
      <c r="A33" s="10">
        <v>44545</v>
      </c>
      <c r="B33">
        <v>4420</v>
      </c>
      <c r="C33">
        <v>4450</v>
      </c>
      <c r="D33">
        <v>4335</v>
      </c>
      <c r="E33">
        <v>4383.4501950000003</v>
      </c>
      <c r="F33">
        <v>4348.1723629999997</v>
      </c>
      <c r="G33">
        <v>196594</v>
      </c>
      <c r="I33" s="34">
        <f t="shared" si="0"/>
        <v>-5.5467927002848172E-3</v>
      </c>
      <c r="J33" s="33">
        <f t="shared" si="1"/>
        <v>-0.55467927002848172</v>
      </c>
      <c r="K33" s="12">
        <v>3.5299999999999998E-2</v>
      </c>
      <c r="N33" s="12">
        <v>-0.58997927002848172</v>
      </c>
      <c r="O33" s="12">
        <f t="shared" si="2"/>
        <v>-0.58997927002848172</v>
      </c>
    </row>
    <row r="34" spans="1:15" x14ac:dyDescent="0.3">
      <c r="A34" s="10">
        <v>44546</v>
      </c>
      <c r="B34">
        <v>4400</v>
      </c>
      <c r="C34">
        <v>4560</v>
      </c>
      <c r="D34">
        <v>4400</v>
      </c>
      <c r="E34">
        <v>4503.7001950000003</v>
      </c>
      <c r="F34">
        <v>4467.4545900000003</v>
      </c>
      <c r="G34">
        <v>383025</v>
      </c>
      <c r="I34" s="34">
        <f t="shared" si="0"/>
        <v>2.7432728706981463E-2</v>
      </c>
      <c r="J34" s="33">
        <f t="shared" si="1"/>
        <v>2.7432728706981462</v>
      </c>
      <c r="K34" s="12">
        <v>3.56E-2</v>
      </c>
      <c r="N34" s="12">
        <v>2.7076728706981461</v>
      </c>
      <c r="O34" s="12">
        <f t="shared" si="2"/>
        <v>2.7076728706981461</v>
      </c>
    </row>
    <row r="35" spans="1:15" x14ac:dyDescent="0.3">
      <c r="A35" s="10">
        <v>44547</v>
      </c>
      <c r="B35">
        <v>4560</v>
      </c>
      <c r="C35">
        <v>4752.1000979999999</v>
      </c>
      <c r="D35">
        <v>4551.0498049999997</v>
      </c>
      <c r="E35">
        <v>4640.1499020000001</v>
      </c>
      <c r="F35">
        <v>4602.8061520000001</v>
      </c>
      <c r="G35">
        <v>1318322</v>
      </c>
      <c r="I35" s="34">
        <f t="shared" si="0"/>
        <v>3.0297244730341059E-2</v>
      </c>
      <c r="J35" s="33">
        <f t="shared" si="1"/>
        <v>3.029724473034106</v>
      </c>
      <c r="K35" s="12">
        <v>3.56E-2</v>
      </c>
      <c r="N35" s="12">
        <v>2.9941244730341059</v>
      </c>
      <c r="O35" s="12">
        <f t="shared" si="2"/>
        <v>2.9941244730341059</v>
      </c>
    </row>
    <row r="36" spans="1:15" x14ac:dyDescent="0.3">
      <c r="A36" s="10">
        <v>44550</v>
      </c>
      <c r="B36">
        <v>4670</v>
      </c>
      <c r="C36">
        <v>4670</v>
      </c>
      <c r="D36">
        <v>4352.2998049999997</v>
      </c>
      <c r="E36">
        <v>4417.5498049999997</v>
      </c>
      <c r="F36">
        <v>4381.9975590000004</v>
      </c>
      <c r="G36">
        <v>448076</v>
      </c>
      <c r="I36" s="34">
        <f t="shared" si="0"/>
        <v>-4.7972609010768219E-2</v>
      </c>
      <c r="J36" s="33">
        <f t="shared" si="1"/>
        <v>-4.7972609010768217</v>
      </c>
      <c r="K36" s="12">
        <v>3.6000000000000004E-2</v>
      </c>
      <c r="N36" s="12">
        <v>-4.8332609010768213</v>
      </c>
      <c r="O36" s="12">
        <f t="shared" si="2"/>
        <v>-4.8332609010768213</v>
      </c>
    </row>
    <row r="37" spans="1:15" x14ac:dyDescent="0.3">
      <c r="A37" s="10">
        <v>44551</v>
      </c>
      <c r="B37">
        <v>4499.7998049999997</v>
      </c>
      <c r="C37">
        <v>4556.9501950000003</v>
      </c>
      <c r="D37">
        <v>4385.0498049999997</v>
      </c>
      <c r="E37">
        <v>4430.2998049999997</v>
      </c>
      <c r="F37">
        <v>4394.6455079999996</v>
      </c>
      <c r="G37">
        <v>646775</v>
      </c>
      <c r="I37" s="34">
        <f t="shared" si="0"/>
        <v>2.8862153371918805E-3</v>
      </c>
      <c r="J37" s="33">
        <f t="shared" si="1"/>
        <v>0.28862153371918803</v>
      </c>
      <c r="K37" s="12">
        <v>3.6699999999999997E-2</v>
      </c>
      <c r="N37" s="12">
        <v>0.25192153371918802</v>
      </c>
      <c r="O37" s="12">
        <f t="shared" si="2"/>
        <v>0.25192153371918802</v>
      </c>
    </row>
    <row r="38" spans="1:15" x14ac:dyDescent="0.3">
      <c r="A38" s="10">
        <v>44552</v>
      </c>
      <c r="B38">
        <v>4447</v>
      </c>
      <c r="C38">
        <v>4579.5</v>
      </c>
      <c r="D38">
        <v>4432.5</v>
      </c>
      <c r="E38">
        <v>4539.6000979999999</v>
      </c>
      <c r="F38">
        <v>4503.0659180000002</v>
      </c>
      <c r="G38">
        <v>313158</v>
      </c>
      <c r="I38" s="34">
        <f t="shared" si="0"/>
        <v>2.4671082728226389E-2</v>
      </c>
      <c r="J38" s="33">
        <f t="shared" si="1"/>
        <v>2.4671082728226388</v>
      </c>
      <c r="K38" s="12">
        <v>3.6799999999999999E-2</v>
      </c>
      <c r="N38" s="12">
        <v>2.4303082728226388</v>
      </c>
      <c r="O38" s="12">
        <f t="shared" si="2"/>
        <v>2.4303082728226388</v>
      </c>
    </row>
    <row r="39" spans="1:15" x14ac:dyDescent="0.3">
      <c r="A39" s="10">
        <v>44553</v>
      </c>
      <c r="B39">
        <v>4570</v>
      </c>
      <c r="C39">
        <v>4678</v>
      </c>
      <c r="D39">
        <v>4520.0498049999997</v>
      </c>
      <c r="E39">
        <v>4629.7001950000003</v>
      </c>
      <c r="F39">
        <v>4592.4404299999997</v>
      </c>
      <c r="G39">
        <v>270852</v>
      </c>
      <c r="I39" s="34">
        <f t="shared" si="0"/>
        <v>1.9847584601052334E-2</v>
      </c>
      <c r="J39" s="33">
        <f t="shared" si="1"/>
        <v>1.9847584601052335</v>
      </c>
      <c r="K39" s="12">
        <v>3.6600000000000001E-2</v>
      </c>
      <c r="N39" s="12">
        <v>1.9481584601052335</v>
      </c>
      <c r="O39" s="12">
        <f t="shared" si="2"/>
        <v>1.9481584601052335</v>
      </c>
    </row>
    <row r="40" spans="1:15" x14ac:dyDescent="0.3">
      <c r="A40" s="10">
        <v>44554</v>
      </c>
      <c r="B40">
        <v>4691</v>
      </c>
      <c r="C40">
        <v>4788.7998049999997</v>
      </c>
      <c r="D40">
        <v>4602.5</v>
      </c>
      <c r="E40">
        <v>4618.0498049999997</v>
      </c>
      <c r="F40">
        <v>4580.8842770000001</v>
      </c>
      <c r="G40">
        <v>365104</v>
      </c>
      <c r="I40" s="34">
        <f t="shared" si="0"/>
        <v>-2.5164458840300128E-3</v>
      </c>
      <c r="J40" s="33">
        <f t="shared" si="1"/>
        <v>-0.2516445884030013</v>
      </c>
      <c r="K40" s="12">
        <v>3.6299999999999999E-2</v>
      </c>
      <c r="N40" s="12">
        <v>-0.2879445884030013</v>
      </c>
      <c r="O40" s="12">
        <f t="shared" si="2"/>
        <v>-0.2879445884030013</v>
      </c>
    </row>
    <row r="41" spans="1:15" x14ac:dyDescent="0.3">
      <c r="A41" s="10">
        <v>44557</v>
      </c>
      <c r="B41">
        <v>4623</v>
      </c>
      <c r="C41">
        <v>4639.8500979999999</v>
      </c>
      <c r="D41">
        <v>4534.8500979999999</v>
      </c>
      <c r="E41">
        <v>4622.5498049999997</v>
      </c>
      <c r="F41">
        <v>4585.3476559999999</v>
      </c>
      <c r="G41">
        <v>187910</v>
      </c>
      <c r="I41" s="34">
        <f t="shared" si="0"/>
        <v>9.7443730362713145E-4</v>
      </c>
      <c r="J41" s="33">
        <f t="shared" si="1"/>
        <v>9.7443730362713143E-2</v>
      </c>
      <c r="K41" s="12">
        <v>3.6400000000000002E-2</v>
      </c>
      <c r="N41" s="12">
        <v>6.1043730362713142E-2</v>
      </c>
      <c r="O41" s="12">
        <f t="shared" si="2"/>
        <v>6.1043730362713142E-2</v>
      </c>
    </row>
    <row r="42" spans="1:15" x14ac:dyDescent="0.3">
      <c r="A42" s="10">
        <v>44558</v>
      </c>
      <c r="B42">
        <v>4650</v>
      </c>
      <c r="C42">
        <v>4680</v>
      </c>
      <c r="D42">
        <v>4616.0498049999997</v>
      </c>
      <c r="E42">
        <v>4647.1000979999999</v>
      </c>
      <c r="F42">
        <v>4609.7006840000004</v>
      </c>
      <c r="G42">
        <v>145722</v>
      </c>
      <c r="I42" s="34">
        <f t="shared" si="0"/>
        <v>5.3109850700678906E-3</v>
      </c>
      <c r="J42" s="33">
        <f t="shared" si="1"/>
        <v>0.53109850700678907</v>
      </c>
      <c r="K42" s="12">
        <v>3.6400000000000002E-2</v>
      </c>
      <c r="N42" s="12">
        <v>0.49469850700678908</v>
      </c>
      <c r="O42" s="12">
        <f t="shared" si="2"/>
        <v>0.49469850700678908</v>
      </c>
    </row>
    <row r="43" spans="1:15" x14ac:dyDescent="0.3">
      <c r="A43" s="10">
        <v>44559</v>
      </c>
      <c r="B43">
        <v>4645</v>
      </c>
      <c r="C43">
        <v>4683.9501950000003</v>
      </c>
      <c r="D43">
        <v>4616.4501950000003</v>
      </c>
      <c r="E43">
        <v>4648.25</v>
      </c>
      <c r="F43">
        <v>4610.8413090000004</v>
      </c>
      <c r="G43">
        <v>158112</v>
      </c>
      <c r="I43" s="34">
        <f t="shared" si="0"/>
        <v>2.4744506805330084E-4</v>
      </c>
      <c r="J43" s="33">
        <f t="shared" si="1"/>
        <v>2.4744506805330083E-2</v>
      </c>
      <c r="K43" s="12">
        <v>3.6299999999999999E-2</v>
      </c>
      <c r="N43" s="12">
        <v>-1.1555493194669916E-2</v>
      </c>
      <c r="O43" s="12">
        <f t="shared" si="2"/>
        <v>-1.1555493194669916E-2</v>
      </c>
    </row>
    <row r="44" spans="1:15" x14ac:dyDescent="0.3">
      <c r="A44" s="10">
        <v>44560</v>
      </c>
      <c r="B44">
        <v>4661.8999020000001</v>
      </c>
      <c r="C44">
        <v>4860</v>
      </c>
      <c r="D44">
        <v>4633.1000979999999</v>
      </c>
      <c r="E44">
        <v>4810.6000979999999</v>
      </c>
      <c r="F44">
        <v>4771.8847660000001</v>
      </c>
      <c r="G44">
        <v>488967</v>
      </c>
      <c r="I44" s="34">
        <f t="shared" si="0"/>
        <v>3.4927144194051504E-2</v>
      </c>
      <c r="J44" s="33">
        <f t="shared" si="1"/>
        <v>3.4927144194051505</v>
      </c>
      <c r="K44" s="12">
        <v>3.6499999999999998E-2</v>
      </c>
      <c r="N44" s="12">
        <v>3.4562144194051503</v>
      </c>
      <c r="O44" s="12">
        <f t="shared" si="2"/>
        <v>3.4562144194051503</v>
      </c>
    </row>
    <row r="45" spans="1:15" x14ac:dyDescent="0.3">
      <c r="A45" s="10">
        <v>44561</v>
      </c>
      <c r="B45">
        <v>4858.7001950000003</v>
      </c>
      <c r="C45">
        <v>4925</v>
      </c>
      <c r="D45">
        <v>4801</v>
      </c>
      <c r="E45">
        <v>4904.3500979999999</v>
      </c>
      <c r="F45">
        <v>4864.8803710000002</v>
      </c>
      <c r="G45">
        <v>349314</v>
      </c>
      <c r="I45" s="34">
        <f t="shared" si="0"/>
        <v>1.9488213131450362E-2</v>
      </c>
      <c r="J45" s="33">
        <f t="shared" si="1"/>
        <v>1.9488213131450363</v>
      </c>
      <c r="K45" s="12">
        <v>3.6400000000000002E-2</v>
      </c>
      <c r="N45" s="12">
        <v>1.9124213131450363</v>
      </c>
      <c r="O45" s="12">
        <f t="shared" si="2"/>
        <v>1.9124213131450363</v>
      </c>
    </row>
    <row r="46" spans="1:15" x14ac:dyDescent="0.3">
      <c r="A46" s="10">
        <v>44564</v>
      </c>
      <c r="B46">
        <v>4940</v>
      </c>
      <c r="C46">
        <v>4987.5</v>
      </c>
      <c r="D46">
        <v>4800.5</v>
      </c>
      <c r="E46">
        <v>4872.1000979999999</v>
      </c>
      <c r="F46">
        <v>4832.8896480000003</v>
      </c>
      <c r="G46">
        <v>303353</v>
      </c>
      <c r="I46" s="34">
        <f t="shared" si="0"/>
        <v>-6.5757948261384504E-3</v>
      </c>
      <c r="J46" s="33">
        <f t="shared" si="1"/>
        <v>-0.65757948261384502</v>
      </c>
      <c r="K46" s="12">
        <v>3.5900000000000001E-2</v>
      </c>
      <c r="N46" s="12">
        <v>-0.69347948261384507</v>
      </c>
      <c r="O46" s="12">
        <f t="shared" si="2"/>
        <v>-0.69347948261384507</v>
      </c>
    </row>
    <row r="47" spans="1:15" x14ac:dyDescent="0.3">
      <c r="A47" s="10">
        <v>44565</v>
      </c>
      <c r="B47">
        <v>4880</v>
      </c>
      <c r="C47">
        <v>4904.9501950000003</v>
      </c>
      <c r="D47">
        <v>4815.0498049999997</v>
      </c>
      <c r="E47">
        <v>4836.2001950000003</v>
      </c>
      <c r="F47">
        <v>4797.2788090000004</v>
      </c>
      <c r="G47">
        <v>182164</v>
      </c>
      <c r="I47" s="34">
        <f t="shared" si="0"/>
        <v>-7.3684658110239713E-3</v>
      </c>
      <c r="J47" s="33">
        <f t="shared" si="1"/>
        <v>-0.73684658110239709</v>
      </c>
      <c r="K47" s="12">
        <v>3.6000000000000004E-2</v>
      </c>
      <c r="N47" s="12">
        <v>-0.77284658110239712</v>
      </c>
      <c r="O47" s="12">
        <f t="shared" si="2"/>
        <v>-0.77284658110239712</v>
      </c>
    </row>
    <row r="48" spans="1:15" x14ac:dyDescent="0.3">
      <c r="A48" s="10">
        <v>44566</v>
      </c>
      <c r="B48">
        <v>4837.0498049999997</v>
      </c>
      <c r="C48">
        <v>4837.8999020000001</v>
      </c>
      <c r="D48">
        <v>4671.6499020000001</v>
      </c>
      <c r="E48">
        <v>4678.9501950000003</v>
      </c>
      <c r="F48">
        <v>4641.2944340000004</v>
      </c>
      <c r="G48">
        <v>369971</v>
      </c>
      <c r="I48" s="34">
        <f t="shared" si="0"/>
        <v>-3.2515196571592707E-2</v>
      </c>
      <c r="J48" s="33">
        <f t="shared" si="1"/>
        <v>-3.2515196571592706</v>
      </c>
      <c r="K48" s="12">
        <v>3.5799999999999998E-2</v>
      </c>
      <c r="N48" s="12">
        <v>-3.2873196571592707</v>
      </c>
      <c r="O48" s="12">
        <f t="shared" si="2"/>
        <v>-3.2873196571592707</v>
      </c>
    </row>
    <row r="49" spans="1:15" x14ac:dyDescent="0.3">
      <c r="A49" s="10">
        <v>44567</v>
      </c>
      <c r="B49">
        <v>4601</v>
      </c>
      <c r="C49">
        <v>4601</v>
      </c>
      <c r="D49">
        <v>4502.1000979999999</v>
      </c>
      <c r="E49">
        <v>4534.1499020000001</v>
      </c>
      <c r="F49">
        <v>4497.6591799999997</v>
      </c>
      <c r="G49">
        <v>446679</v>
      </c>
      <c r="I49" s="34">
        <f t="shared" si="0"/>
        <v>-3.0947175534105087E-2</v>
      </c>
      <c r="J49" s="33">
        <f t="shared" si="1"/>
        <v>-3.0947175534105087</v>
      </c>
      <c r="K49" s="12">
        <v>3.5699999999999996E-2</v>
      </c>
      <c r="N49" s="12">
        <v>-3.1304175534105085</v>
      </c>
      <c r="O49" s="12">
        <f t="shared" si="2"/>
        <v>-3.1304175534105085</v>
      </c>
    </row>
    <row r="50" spans="1:15" x14ac:dyDescent="0.3">
      <c r="A50" s="10">
        <v>44568</v>
      </c>
      <c r="B50">
        <v>4559</v>
      </c>
      <c r="C50">
        <v>4579.8999020000001</v>
      </c>
      <c r="D50">
        <v>4510.2998049999997</v>
      </c>
      <c r="E50">
        <v>4545.1000979999999</v>
      </c>
      <c r="F50">
        <v>4508.5214839999999</v>
      </c>
      <c r="G50">
        <v>223128</v>
      </c>
      <c r="I50" s="34">
        <f t="shared" si="0"/>
        <v>2.4150493999260322E-3</v>
      </c>
      <c r="J50" s="33">
        <f t="shared" si="1"/>
        <v>0.24150493999260322</v>
      </c>
      <c r="K50" s="12">
        <v>3.6000000000000004E-2</v>
      </c>
      <c r="N50" s="12">
        <v>0.20550493999260322</v>
      </c>
      <c r="O50" s="12">
        <f t="shared" si="2"/>
        <v>0.20550493999260322</v>
      </c>
    </row>
    <row r="51" spans="1:15" x14ac:dyDescent="0.3">
      <c r="A51" s="10">
        <v>44571</v>
      </c>
      <c r="B51">
        <v>4569</v>
      </c>
      <c r="C51">
        <v>4596.6000979999999</v>
      </c>
      <c r="D51">
        <v>4455</v>
      </c>
      <c r="E51">
        <v>4493.8500979999999</v>
      </c>
      <c r="F51">
        <v>4457.6835940000001</v>
      </c>
      <c r="G51">
        <v>344420</v>
      </c>
      <c r="I51" s="34">
        <f t="shared" si="0"/>
        <v>-1.127587927547553E-2</v>
      </c>
      <c r="J51" s="33">
        <f t="shared" si="1"/>
        <v>-1.1275879275475531</v>
      </c>
      <c r="K51" s="12">
        <v>3.5900000000000001E-2</v>
      </c>
      <c r="N51" s="12">
        <v>-1.1634879275475531</v>
      </c>
      <c r="O51" s="12">
        <f t="shared" si="2"/>
        <v>-1.1634879275475531</v>
      </c>
    </row>
    <row r="52" spans="1:15" x14ac:dyDescent="0.3">
      <c r="A52" s="10">
        <v>44572</v>
      </c>
      <c r="B52">
        <v>4500</v>
      </c>
      <c r="C52">
        <v>4539.4501950000003</v>
      </c>
      <c r="D52">
        <v>4476.1000979999999</v>
      </c>
      <c r="E52">
        <v>4491.9501950000003</v>
      </c>
      <c r="F52">
        <v>4455.7993159999996</v>
      </c>
      <c r="G52">
        <v>179558</v>
      </c>
      <c r="I52" s="34">
        <f t="shared" si="0"/>
        <v>-4.227784546807863E-4</v>
      </c>
      <c r="J52" s="33">
        <f t="shared" si="1"/>
        <v>-4.2277845468078633E-2</v>
      </c>
      <c r="K52" s="12">
        <v>3.5799999999999998E-2</v>
      </c>
      <c r="N52" s="12">
        <v>-7.8077845468078638E-2</v>
      </c>
      <c r="O52" s="12">
        <f t="shared" si="2"/>
        <v>-7.8077845468078638E-2</v>
      </c>
    </row>
    <row r="53" spans="1:15" x14ac:dyDescent="0.3">
      <c r="A53" s="10">
        <v>44573</v>
      </c>
      <c r="B53">
        <v>4538</v>
      </c>
      <c r="C53">
        <v>4538</v>
      </c>
      <c r="D53">
        <v>4475</v>
      </c>
      <c r="E53">
        <v>4485.5</v>
      </c>
      <c r="F53">
        <v>4449.4013670000004</v>
      </c>
      <c r="G53">
        <v>278914</v>
      </c>
      <c r="I53" s="34">
        <f t="shared" si="0"/>
        <v>-1.4359453511261268E-3</v>
      </c>
      <c r="J53" s="33">
        <f t="shared" si="1"/>
        <v>-0.14359453511261266</v>
      </c>
      <c r="K53" s="12">
        <v>3.5699999999999996E-2</v>
      </c>
      <c r="N53" s="12">
        <v>-0.17929453511261267</v>
      </c>
      <c r="O53" s="12">
        <f t="shared" si="2"/>
        <v>-0.17929453511261267</v>
      </c>
    </row>
    <row r="54" spans="1:15" x14ac:dyDescent="0.3">
      <c r="A54" s="10">
        <v>44574</v>
      </c>
      <c r="B54">
        <v>4514</v>
      </c>
      <c r="C54">
        <v>4542.7001950000003</v>
      </c>
      <c r="D54">
        <v>4426.0498049999997</v>
      </c>
      <c r="E54">
        <v>4518.3500979999999</v>
      </c>
      <c r="F54">
        <v>4481.9868159999996</v>
      </c>
      <c r="G54">
        <v>237941</v>
      </c>
      <c r="I54" s="34">
        <f t="shared" si="0"/>
        <v>7.3236201092408623E-3</v>
      </c>
      <c r="J54" s="33">
        <f t="shared" si="1"/>
        <v>0.73236201092408626</v>
      </c>
      <c r="K54" s="12">
        <v>3.5799999999999998E-2</v>
      </c>
      <c r="N54" s="12">
        <v>0.69656201092408621</v>
      </c>
      <c r="O54" s="12">
        <f t="shared" si="2"/>
        <v>0.69656201092408621</v>
      </c>
    </row>
    <row r="55" spans="1:15" x14ac:dyDescent="0.3">
      <c r="A55" s="10">
        <v>44575</v>
      </c>
      <c r="B55">
        <v>4529.9501950000003</v>
      </c>
      <c r="C55">
        <v>4529.9501950000003</v>
      </c>
      <c r="D55">
        <v>4425.25</v>
      </c>
      <c r="E55">
        <v>4445.5498049999997</v>
      </c>
      <c r="F55">
        <v>4409.7719729999999</v>
      </c>
      <c r="G55">
        <v>187224</v>
      </c>
      <c r="I55" s="34">
        <f t="shared" si="0"/>
        <v>-1.6112140808261961E-2</v>
      </c>
      <c r="J55" s="33">
        <f t="shared" si="1"/>
        <v>-1.6112140808261961</v>
      </c>
      <c r="K55" s="12">
        <v>3.5900000000000001E-2</v>
      </c>
      <c r="N55" s="12">
        <v>-1.6471140808261961</v>
      </c>
      <c r="O55" s="12">
        <f t="shared" si="2"/>
        <v>-1.6471140808261961</v>
      </c>
    </row>
    <row r="56" spans="1:15" x14ac:dyDescent="0.3">
      <c r="A56" s="10">
        <v>44578</v>
      </c>
      <c r="B56">
        <v>4414.9501950000003</v>
      </c>
      <c r="C56">
        <v>4431.8500979999999</v>
      </c>
      <c r="D56">
        <v>4328.7998049999997</v>
      </c>
      <c r="E56">
        <v>4377.8500979999999</v>
      </c>
      <c r="F56">
        <v>4342.6171880000002</v>
      </c>
      <c r="G56">
        <v>329315</v>
      </c>
      <c r="I56" s="34">
        <f t="shared" si="0"/>
        <v>-1.5228646617310762E-2</v>
      </c>
      <c r="J56" s="33">
        <f t="shared" si="1"/>
        <v>-1.5228646617310762</v>
      </c>
      <c r="K56" s="12">
        <v>3.6000000000000004E-2</v>
      </c>
      <c r="N56" s="12">
        <v>-1.5588646617310762</v>
      </c>
      <c r="O56" s="12">
        <f t="shared" si="2"/>
        <v>-1.5588646617310762</v>
      </c>
    </row>
    <row r="57" spans="1:15" x14ac:dyDescent="0.3">
      <c r="A57" s="10">
        <v>44579</v>
      </c>
      <c r="B57">
        <v>4352.1000979999999</v>
      </c>
      <c r="C57">
        <v>4460</v>
      </c>
      <c r="D57">
        <v>4309.25</v>
      </c>
      <c r="E57">
        <v>4349</v>
      </c>
      <c r="F57">
        <v>4313.9995120000003</v>
      </c>
      <c r="G57">
        <v>273428</v>
      </c>
      <c r="I57" s="34">
        <f t="shared" si="0"/>
        <v>-6.5900150425844684E-3</v>
      </c>
      <c r="J57" s="33">
        <f t="shared" si="1"/>
        <v>-0.65900150425844684</v>
      </c>
      <c r="K57" s="12">
        <v>3.6000000000000004E-2</v>
      </c>
      <c r="N57" s="12">
        <v>-0.69500150425844687</v>
      </c>
      <c r="O57" s="12">
        <f t="shared" si="2"/>
        <v>-0.69500150425844687</v>
      </c>
    </row>
    <row r="58" spans="1:15" x14ac:dyDescent="0.3">
      <c r="A58" s="10">
        <v>44580</v>
      </c>
      <c r="B58">
        <v>4300.1499020000001</v>
      </c>
      <c r="C58">
        <v>4326.5</v>
      </c>
      <c r="D58">
        <v>4191.3999020000001</v>
      </c>
      <c r="E58">
        <v>4267.25</v>
      </c>
      <c r="F58">
        <v>4232.9077150000003</v>
      </c>
      <c r="G58">
        <v>320150</v>
      </c>
      <c r="I58" s="34">
        <f t="shared" si="0"/>
        <v>-1.8797424695332261E-2</v>
      </c>
      <c r="J58" s="33">
        <f t="shared" si="1"/>
        <v>-1.8797424695332261</v>
      </c>
      <c r="K58" s="12">
        <v>3.6799999999999999E-2</v>
      </c>
      <c r="N58" s="12">
        <v>-1.916542469533226</v>
      </c>
      <c r="O58" s="12">
        <f t="shared" si="2"/>
        <v>-1.916542469533226</v>
      </c>
    </row>
    <row r="59" spans="1:15" x14ac:dyDescent="0.3">
      <c r="A59" s="10">
        <v>44581</v>
      </c>
      <c r="B59">
        <v>4270</v>
      </c>
      <c r="C59">
        <v>4371.6000979999999</v>
      </c>
      <c r="D59">
        <v>4182.8999020000001</v>
      </c>
      <c r="E59">
        <v>4246.7001950000003</v>
      </c>
      <c r="F59">
        <v>4212.5229490000002</v>
      </c>
      <c r="G59">
        <v>387661</v>
      </c>
      <c r="I59" s="34">
        <f t="shared" si="0"/>
        <v>-4.8157021500965843E-3</v>
      </c>
      <c r="J59" s="33">
        <f t="shared" si="1"/>
        <v>-0.48157021500965841</v>
      </c>
      <c r="K59" s="12">
        <v>3.73E-2</v>
      </c>
      <c r="N59" s="12">
        <v>-0.51887021500965846</v>
      </c>
      <c r="O59" s="12">
        <f t="shared" si="2"/>
        <v>-0.51887021500965846</v>
      </c>
    </row>
    <row r="60" spans="1:15" x14ac:dyDescent="0.3">
      <c r="A60" s="10">
        <v>44582</v>
      </c>
      <c r="B60">
        <v>4257</v>
      </c>
      <c r="C60">
        <v>4499.4501950000003</v>
      </c>
      <c r="D60">
        <v>4246</v>
      </c>
      <c r="E60">
        <v>4301.6000979999999</v>
      </c>
      <c r="F60">
        <v>4266.9809569999998</v>
      </c>
      <c r="G60">
        <v>947066</v>
      </c>
      <c r="I60" s="34">
        <f t="shared" si="0"/>
        <v>1.2927661591142657E-2</v>
      </c>
      <c r="J60" s="33">
        <f t="shared" si="1"/>
        <v>1.2927661591142658</v>
      </c>
      <c r="K60" s="12">
        <v>3.73E-2</v>
      </c>
      <c r="N60" s="12">
        <v>1.255466159114266</v>
      </c>
      <c r="O60" s="12">
        <f t="shared" si="2"/>
        <v>1.255466159114266</v>
      </c>
    </row>
    <row r="61" spans="1:15" x14ac:dyDescent="0.3">
      <c r="A61" s="10">
        <v>44585</v>
      </c>
      <c r="B61">
        <v>4282</v>
      </c>
      <c r="C61">
        <v>4358.25</v>
      </c>
      <c r="D61">
        <v>4020</v>
      </c>
      <c r="E61">
        <v>4066.1499020000001</v>
      </c>
      <c r="F61">
        <v>4033.4257809999999</v>
      </c>
      <c r="G61">
        <v>530418</v>
      </c>
      <c r="I61" s="34">
        <f t="shared" si="0"/>
        <v>-5.4735491592877446E-2</v>
      </c>
      <c r="J61" s="33">
        <f t="shared" si="1"/>
        <v>-5.473549159287745</v>
      </c>
      <c r="K61" s="12">
        <v>3.73E-2</v>
      </c>
      <c r="N61" s="12">
        <v>-5.5108491592877451</v>
      </c>
      <c r="O61" s="12">
        <f t="shared" si="2"/>
        <v>-5.5108491592877451</v>
      </c>
    </row>
    <row r="62" spans="1:15" x14ac:dyDescent="0.3">
      <c r="A62" s="10">
        <v>44586</v>
      </c>
      <c r="B62">
        <v>4060</v>
      </c>
      <c r="C62">
        <v>4200.8500979999999</v>
      </c>
      <c r="D62">
        <v>3800.0500489999999</v>
      </c>
      <c r="E62">
        <v>4144.0498049999997</v>
      </c>
      <c r="F62">
        <v>4110.6987300000001</v>
      </c>
      <c r="G62">
        <v>467057</v>
      </c>
      <c r="I62" s="34">
        <f t="shared" si="0"/>
        <v>1.9158148341182218E-2</v>
      </c>
      <c r="J62" s="33">
        <f t="shared" si="1"/>
        <v>1.9158148341182217</v>
      </c>
      <c r="K62" s="12">
        <v>3.7100000000000001E-2</v>
      </c>
      <c r="N62" s="12">
        <v>1.8787148341182218</v>
      </c>
      <c r="O62" s="12">
        <f t="shared" si="2"/>
        <v>1.8787148341182218</v>
      </c>
    </row>
    <row r="63" spans="1:15" x14ac:dyDescent="0.3">
      <c r="A63" s="10">
        <v>44588</v>
      </c>
      <c r="B63">
        <v>4134.9501950000003</v>
      </c>
      <c r="C63">
        <v>4160.0498049999997</v>
      </c>
      <c r="D63">
        <v>3993.6000979999999</v>
      </c>
      <c r="E63">
        <v>4066.8000489999999</v>
      </c>
      <c r="F63">
        <v>4053.6342770000001</v>
      </c>
      <c r="G63">
        <v>586873</v>
      </c>
      <c r="I63" s="34">
        <f t="shared" si="0"/>
        <v>-1.8641126346211883E-2</v>
      </c>
      <c r="J63" s="33">
        <f t="shared" si="1"/>
        <v>-1.8641126346211883</v>
      </c>
      <c r="K63" s="12">
        <v>3.7599999999999995E-2</v>
      </c>
      <c r="N63" s="12">
        <v>-1.9017126346211883</v>
      </c>
      <c r="O63" s="12">
        <f t="shared" si="2"/>
        <v>-1.9017126346211883</v>
      </c>
    </row>
    <row r="64" spans="1:15" x14ac:dyDescent="0.3">
      <c r="A64" s="10">
        <v>44589</v>
      </c>
      <c r="B64">
        <v>4100</v>
      </c>
      <c r="C64">
        <v>4360.25</v>
      </c>
      <c r="D64">
        <v>4077.8000489999999</v>
      </c>
      <c r="E64">
        <v>4287</v>
      </c>
      <c r="F64">
        <v>4273.1215819999998</v>
      </c>
      <c r="G64">
        <v>459200</v>
      </c>
      <c r="I64" s="34">
        <f t="shared" si="0"/>
        <v>5.4145753011423763E-2</v>
      </c>
      <c r="J64" s="33">
        <f t="shared" si="1"/>
        <v>5.4145753011423761</v>
      </c>
      <c r="K64" s="12">
        <v>3.7599999999999995E-2</v>
      </c>
      <c r="N64" s="12">
        <v>5.3769753011423758</v>
      </c>
      <c r="O64" s="12">
        <f t="shared" si="2"/>
        <v>5.3769753011423758</v>
      </c>
    </row>
    <row r="65" spans="1:15" x14ac:dyDescent="0.3">
      <c r="A65" s="10">
        <v>44592</v>
      </c>
      <c r="B65">
        <v>4381.0498049999997</v>
      </c>
      <c r="C65">
        <v>4438.7998049999997</v>
      </c>
      <c r="D65">
        <v>4290</v>
      </c>
      <c r="E65">
        <v>4400.1000979999999</v>
      </c>
      <c r="F65">
        <v>4385.8554690000001</v>
      </c>
      <c r="G65">
        <v>297942</v>
      </c>
      <c r="I65" s="34">
        <f t="shared" si="0"/>
        <v>2.6382108234196382E-2</v>
      </c>
      <c r="J65" s="33">
        <f t="shared" si="1"/>
        <v>2.6382108234196382</v>
      </c>
      <c r="K65" s="12">
        <v>3.7599999999999995E-2</v>
      </c>
      <c r="N65" s="12">
        <v>2.6006108234196383</v>
      </c>
      <c r="O65" s="12">
        <f t="shared" si="2"/>
        <v>2.6006108234196383</v>
      </c>
    </row>
    <row r="66" spans="1:15" x14ac:dyDescent="0.3">
      <c r="A66" s="10">
        <v>44593</v>
      </c>
      <c r="B66">
        <v>4461</v>
      </c>
      <c r="C66">
        <v>4542.0498049999997</v>
      </c>
      <c r="D66">
        <v>4393.25</v>
      </c>
      <c r="E66">
        <v>4496.7001950000003</v>
      </c>
      <c r="F66">
        <v>4482.142578</v>
      </c>
      <c r="G66">
        <v>342898</v>
      </c>
      <c r="I66" s="34">
        <f t="shared" si="0"/>
        <v>2.1954068054930977E-2</v>
      </c>
      <c r="J66" s="33">
        <f t="shared" si="1"/>
        <v>2.1954068054930977</v>
      </c>
      <c r="K66" s="12">
        <v>3.7699999999999997E-2</v>
      </c>
      <c r="N66" s="12">
        <v>2.1577068054930977</v>
      </c>
      <c r="O66" s="12">
        <f t="shared" si="2"/>
        <v>2.1577068054930977</v>
      </c>
    </row>
    <row r="67" spans="1:15" x14ac:dyDescent="0.3">
      <c r="A67" s="10">
        <v>44594</v>
      </c>
      <c r="B67">
        <v>4522</v>
      </c>
      <c r="C67">
        <v>4534</v>
      </c>
      <c r="D67">
        <v>4393.1000979999999</v>
      </c>
      <c r="E67">
        <v>4436.1499020000001</v>
      </c>
      <c r="F67">
        <v>4421.7885740000002</v>
      </c>
      <c r="G67">
        <v>234787</v>
      </c>
      <c r="I67" s="34">
        <f t="shared" si="0"/>
        <v>-1.3465494779333455E-2</v>
      </c>
      <c r="J67" s="33">
        <f t="shared" si="1"/>
        <v>-1.3465494779333456</v>
      </c>
      <c r="K67" s="12">
        <v>3.8399999999999997E-2</v>
      </c>
      <c r="N67" s="12">
        <v>-1.3849494779333456</v>
      </c>
      <c r="O67" s="12">
        <f t="shared" si="2"/>
        <v>-1.3849494779333456</v>
      </c>
    </row>
    <row r="68" spans="1:15" x14ac:dyDescent="0.3">
      <c r="A68" s="10">
        <v>44595</v>
      </c>
      <c r="B68">
        <v>4430</v>
      </c>
      <c r="C68">
        <v>4430</v>
      </c>
      <c r="D68">
        <v>4320</v>
      </c>
      <c r="E68">
        <v>4342.6499020000001</v>
      </c>
      <c r="F68">
        <v>4328.5913090000004</v>
      </c>
      <c r="G68">
        <v>128734</v>
      </c>
      <c r="I68" s="34">
        <f t="shared" ref="I68:I131" si="3">(E68-E67)/E67</f>
        <v>-2.1076835108265014E-2</v>
      </c>
      <c r="J68" s="33">
        <f t="shared" ref="J68:J131" si="4">I68*100</f>
        <v>-2.1076835108265013</v>
      </c>
      <c r="K68" s="12">
        <v>3.8300000000000001E-2</v>
      </c>
      <c r="N68" s="12">
        <v>-2.1459835108265013</v>
      </c>
      <c r="O68" s="12">
        <f t="shared" ref="O68:O131" si="5">J68-K68</f>
        <v>-2.1459835108265013</v>
      </c>
    </row>
    <row r="69" spans="1:15" x14ac:dyDescent="0.3">
      <c r="A69" s="10">
        <v>44596</v>
      </c>
      <c r="B69">
        <v>4326.25</v>
      </c>
      <c r="C69">
        <v>4342.9501950000003</v>
      </c>
      <c r="D69">
        <v>4236.0498049999997</v>
      </c>
      <c r="E69">
        <v>4296.25</v>
      </c>
      <c r="F69">
        <v>4282.3413090000004</v>
      </c>
      <c r="G69">
        <v>114605</v>
      </c>
      <c r="I69" s="34">
        <f t="shared" si="3"/>
        <v>-1.0684697833604021E-2</v>
      </c>
      <c r="J69" s="33">
        <f t="shared" si="4"/>
        <v>-1.068469783360402</v>
      </c>
      <c r="K69" s="12">
        <v>3.8599999999999995E-2</v>
      </c>
      <c r="N69" s="12">
        <v>-1.107069783360402</v>
      </c>
      <c r="O69" s="12">
        <f t="shared" si="5"/>
        <v>-1.107069783360402</v>
      </c>
    </row>
    <row r="70" spans="1:15" x14ac:dyDescent="0.3">
      <c r="A70" s="10">
        <v>44599</v>
      </c>
      <c r="B70">
        <v>4307</v>
      </c>
      <c r="C70">
        <v>4316.5</v>
      </c>
      <c r="D70">
        <v>4203</v>
      </c>
      <c r="E70">
        <v>4232.7001950000003</v>
      </c>
      <c r="F70">
        <v>4218.9975590000004</v>
      </c>
      <c r="G70">
        <v>113568</v>
      </c>
      <c r="I70" s="34">
        <f t="shared" si="3"/>
        <v>-1.4791924352633028E-2</v>
      </c>
      <c r="J70" s="33">
        <f t="shared" si="4"/>
        <v>-1.4791924352633028</v>
      </c>
      <c r="K70" s="12">
        <f ca="1">AVERAGE(K66:K85)</f>
        <v>3.7673684210526318E-2</v>
      </c>
      <c r="N70" s="12">
        <v>3.2057368526773229</v>
      </c>
      <c r="O70" s="12">
        <f t="shared" ca="1" si="5"/>
        <v>3.2057368526773229</v>
      </c>
    </row>
    <row r="71" spans="1:15" x14ac:dyDescent="0.3">
      <c r="A71" s="10">
        <v>44600</v>
      </c>
      <c r="B71">
        <v>4237</v>
      </c>
      <c r="C71">
        <v>4274</v>
      </c>
      <c r="D71">
        <v>4140</v>
      </c>
      <c r="E71">
        <v>4163.3999020000001</v>
      </c>
      <c r="F71">
        <v>4149.9213870000003</v>
      </c>
      <c r="G71">
        <v>126001</v>
      </c>
      <c r="I71" s="34">
        <f t="shared" si="3"/>
        <v>-1.6372596642177308E-2</v>
      </c>
      <c r="J71" s="33">
        <f t="shared" si="4"/>
        <v>-1.6372596642177308</v>
      </c>
      <c r="K71" s="12">
        <v>3.9E-2</v>
      </c>
      <c r="N71" s="12">
        <v>-1.6762596642177308</v>
      </c>
      <c r="O71" s="12">
        <f t="shared" si="5"/>
        <v>-1.6762596642177308</v>
      </c>
    </row>
    <row r="72" spans="1:15" x14ac:dyDescent="0.3">
      <c r="A72" s="10">
        <v>44601</v>
      </c>
      <c r="B72">
        <v>4198.3999020000001</v>
      </c>
      <c r="C72">
        <v>4392.3999020000001</v>
      </c>
      <c r="D72">
        <v>4171</v>
      </c>
      <c r="E72">
        <v>4366.5</v>
      </c>
      <c r="F72">
        <v>4352.3642579999996</v>
      </c>
      <c r="G72">
        <v>241640</v>
      </c>
      <c r="I72" s="34">
        <f t="shared" si="3"/>
        <v>4.8782269967013098E-2</v>
      </c>
      <c r="J72" s="33">
        <f t="shared" si="4"/>
        <v>4.8782269967013097</v>
      </c>
      <c r="K72" s="12">
        <v>3.8800000000000001E-2</v>
      </c>
      <c r="N72" s="12">
        <v>4.8394269967013095</v>
      </c>
      <c r="O72" s="12">
        <f t="shared" si="5"/>
        <v>4.8394269967013095</v>
      </c>
    </row>
    <row r="73" spans="1:15" x14ac:dyDescent="0.3">
      <c r="A73" s="10">
        <v>44602</v>
      </c>
      <c r="B73">
        <v>4400</v>
      </c>
      <c r="C73">
        <v>4456.1000979999999</v>
      </c>
      <c r="D73">
        <v>4323.8999020000001</v>
      </c>
      <c r="E73">
        <v>4413</v>
      </c>
      <c r="F73">
        <v>4398.7133789999998</v>
      </c>
      <c r="G73">
        <v>258539</v>
      </c>
      <c r="I73" s="34">
        <f t="shared" si="3"/>
        <v>1.0649261422191686E-2</v>
      </c>
      <c r="J73" s="33">
        <f t="shared" si="4"/>
        <v>1.0649261422191687</v>
      </c>
      <c r="K73" s="12">
        <v>3.7599999999999995E-2</v>
      </c>
      <c r="N73" s="12">
        <v>1.0273261422191686</v>
      </c>
      <c r="O73" s="12">
        <f t="shared" si="5"/>
        <v>1.0273261422191686</v>
      </c>
    </row>
    <row r="74" spans="1:15" x14ac:dyDescent="0.3">
      <c r="A74" s="10">
        <v>44603</v>
      </c>
      <c r="B74">
        <v>4305</v>
      </c>
      <c r="C74">
        <v>4339.1000979999999</v>
      </c>
      <c r="D74">
        <v>4164.8999020000001</v>
      </c>
      <c r="E74">
        <v>4196.25</v>
      </c>
      <c r="F74">
        <v>4182.6650390000004</v>
      </c>
      <c r="G74">
        <v>240633</v>
      </c>
      <c r="I74" s="34">
        <f t="shared" si="3"/>
        <v>-4.9116247450713801E-2</v>
      </c>
      <c r="J74" s="33">
        <f t="shared" si="4"/>
        <v>-4.9116247450713804</v>
      </c>
      <c r="K74" s="12">
        <v>3.7499999999999999E-2</v>
      </c>
      <c r="N74" s="12">
        <v>-4.94912474507138</v>
      </c>
      <c r="O74" s="12">
        <f t="shared" si="5"/>
        <v>-4.94912474507138</v>
      </c>
    </row>
    <row r="75" spans="1:15" x14ac:dyDescent="0.3">
      <c r="A75" s="10">
        <v>44606</v>
      </c>
      <c r="B75">
        <v>3970</v>
      </c>
      <c r="C75">
        <v>4160.3999020000001</v>
      </c>
      <c r="D75">
        <v>3902</v>
      </c>
      <c r="E75">
        <v>3943.8999020000001</v>
      </c>
      <c r="F75">
        <v>3931.1320799999999</v>
      </c>
      <c r="G75">
        <v>405561</v>
      </c>
      <c r="I75" s="34">
        <f t="shared" si="3"/>
        <v>-6.0137050461721749E-2</v>
      </c>
      <c r="J75" s="33">
        <f t="shared" si="4"/>
        <v>-6.0137050461721753</v>
      </c>
      <c r="K75" s="12">
        <v>3.7599999999999995E-2</v>
      </c>
      <c r="N75" s="12">
        <v>-6.0513050461721756</v>
      </c>
      <c r="O75" s="12">
        <f t="shared" si="5"/>
        <v>-6.0513050461721756</v>
      </c>
    </row>
    <row r="76" spans="1:15" x14ac:dyDescent="0.3">
      <c r="A76" s="10">
        <v>44607</v>
      </c>
      <c r="B76">
        <v>3980</v>
      </c>
      <c r="C76">
        <v>4175</v>
      </c>
      <c r="D76">
        <v>3952.1000979999999</v>
      </c>
      <c r="E76">
        <v>4157.8500979999999</v>
      </c>
      <c r="F76">
        <v>4144.3896480000003</v>
      </c>
      <c r="G76">
        <v>378142</v>
      </c>
      <c r="I76" s="34">
        <f t="shared" si="3"/>
        <v>5.4248383913471789E-2</v>
      </c>
      <c r="J76" s="33">
        <f t="shared" si="4"/>
        <v>5.4248383913471789</v>
      </c>
      <c r="K76" s="12">
        <v>3.7699999999999997E-2</v>
      </c>
      <c r="N76" s="12">
        <v>5.3871383913471789</v>
      </c>
      <c r="O76" s="12">
        <f t="shared" si="5"/>
        <v>5.3871383913471789</v>
      </c>
    </row>
    <row r="77" spans="1:15" x14ac:dyDescent="0.3">
      <c r="A77" s="10">
        <v>44608</v>
      </c>
      <c r="B77">
        <v>4169</v>
      </c>
      <c r="C77">
        <v>4219.6499020000001</v>
      </c>
      <c r="D77">
        <v>4000</v>
      </c>
      <c r="E77">
        <v>4020.6499020000001</v>
      </c>
      <c r="F77">
        <v>4007.6335450000001</v>
      </c>
      <c r="G77">
        <v>232646</v>
      </c>
      <c r="I77" s="34">
        <f t="shared" si="3"/>
        <v>-3.2997869756294367E-2</v>
      </c>
      <c r="J77" s="33">
        <f t="shared" si="4"/>
        <v>-3.2997869756294365</v>
      </c>
      <c r="K77" s="12">
        <v>3.73E-2</v>
      </c>
      <c r="N77" s="12">
        <v>-3.3370869756294366</v>
      </c>
      <c r="O77" s="12">
        <f t="shared" si="5"/>
        <v>-3.3370869756294366</v>
      </c>
    </row>
    <row r="78" spans="1:15" x14ac:dyDescent="0.3">
      <c r="A78" s="10">
        <v>44609</v>
      </c>
      <c r="B78">
        <v>4060</v>
      </c>
      <c r="C78">
        <v>4060</v>
      </c>
      <c r="D78">
        <v>3892.5500489999999</v>
      </c>
      <c r="E78">
        <v>3913.1000979999999</v>
      </c>
      <c r="F78">
        <v>3900.431885</v>
      </c>
      <c r="G78">
        <v>220048</v>
      </c>
      <c r="I78" s="34">
        <f t="shared" si="3"/>
        <v>-2.6749358094198032E-2</v>
      </c>
      <c r="J78" s="33">
        <f t="shared" si="4"/>
        <v>-2.6749358094198032</v>
      </c>
      <c r="K78" s="12">
        <v>3.6600000000000001E-2</v>
      </c>
      <c r="N78" s="12">
        <v>-2.7115358094198032</v>
      </c>
      <c r="O78" s="12">
        <f t="shared" si="5"/>
        <v>-2.7115358094198032</v>
      </c>
    </row>
    <row r="79" spans="1:15" x14ac:dyDescent="0.3">
      <c r="A79" s="10">
        <v>44610</v>
      </c>
      <c r="B79">
        <v>3870</v>
      </c>
      <c r="C79">
        <v>3944.1000979999999</v>
      </c>
      <c r="D79">
        <v>3839.5500489999999</v>
      </c>
      <c r="E79">
        <v>3858.3999020000001</v>
      </c>
      <c r="F79">
        <v>3845.9089359999998</v>
      </c>
      <c r="G79">
        <v>196160</v>
      </c>
      <c r="I79" s="34">
        <f t="shared" si="3"/>
        <v>-1.3978736712602177E-2</v>
      </c>
      <c r="J79" s="33">
        <f t="shared" si="4"/>
        <v>-1.3978736712602178</v>
      </c>
      <c r="K79" s="12">
        <v>3.7200000000000004E-2</v>
      </c>
      <c r="N79" s="12">
        <v>-1.4350736712602177</v>
      </c>
      <c r="O79" s="12">
        <f t="shared" si="5"/>
        <v>-1.4350736712602177</v>
      </c>
    </row>
    <row r="80" spans="1:15" x14ac:dyDescent="0.3">
      <c r="A80" s="10">
        <v>44613</v>
      </c>
      <c r="B80">
        <v>3825</v>
      </c>
      <c r="C80">
        <v>3971.9499510000001</v>
      </c>
      <c r="D80">
        <v>3718.6499020000001</v>
      </c>
      <c r="E80">
        <v>3837.3999020000001</v>
      </c>
      <c r="F80">
        <v>3824.976807</v>
      </c>
      <c r="G80">
        <v>404138</v>
      </c>
      <c r="I80" s="34">
        <f t="shared" si="3"/>
        <v>-5.4426706752492551E-3</v>
      </c>
      <c r="J80" s="33">
        <f t="shared" si="4"/>
        <v>-0.54426706752492549</v>
      </c>
      <c r="K80" s="12">
        <v>3.7100000000000001E-2</v>
      </c>
      <c r="N80" s="12">
        <v>-0.58136706752492551</v>
      </c>
      <c r="O80" s="12">
        <f t="shared" si="5"/>
        <v>-0.58136706752492551</v>
      </c>
    </row>
    <row r="81" spans="1:15" x14ac:dyDescent="0.3">
      <c r="A81" s="10">
        <v>44614</v>
      </c>
      <c r="B81">
        <v>3699</v>
      </c>
      <c r="C81">
        <v>3949.8999020000001</v>
      </c>
      <c r="D81">
        <v>3651.0500489999999</v>
      </c>
      <c r="E81">
        <v>3927</v>
      </c>
      <c r="F81">
        <v>3914.286865</v>
      </c>
      <c r="G81">
        <v>325252</v>
      </c>
      <c r="I81" s="34">
        <f t="shared" si="3"/>
        <v>2.3349168783087099E-2</v>
      </c>
      <c r="J81" s="33">
        <f t="shared" si="4"/>
        <v>2.33491687830871</v>
      </c>
      <c r="K81" s="12">
        <v>3.7200000000000004E-2</v>
      </c>
      <c r="N81" s="12">
        <v>2.2977168783087101</v>
      </c>
      <c r="O81" s="12">
        <f t="shared" si="5"/>
        <v>2.2977168783087101</v>
      </c>
    </row>
    <row r="82" spans="1:15" x14ac:dyDescent="0.3">
      <c r="A82" s="10">
        <v>44615</v>
      </c>
      <c r="B82">
        <v>3977.5500489999999</v>
      </c>
      <c r="C82">
        <v>4013.8999020000001</v>
      </c>
      <c r="D82">
        <v>3905.4499510000001</v>
      </c>
      <c r="E82">
        <v>3959.6499020000001</v>
      </c>
      <c r="F82">
        <v>3946.8310550000001</v>
      </c>
      <c r="G82">
        <v>276786</v>
      </c>
      <c r="I82" s="34">
        <f t="shared" si="3"/>
        <v>8.3142098293863282E-3</v>
      </c>
      <c r="J82" s="33">
        <f t="shared" si="4"/>
        <v>0.83142098293863287</v>
      </c>
      <c r="K82" s="12">
        <v>3.7100000000000001E-2</v>
      </c>
      <c r="N82" s="12">
        <v>0.79432098293863285</v>
      </c>
      <c r="O82" s="12">
        <f t="shared" si="5"/>
        <v>0.79432098293863285</v>
      </c>
    </row>
    <row r="83" spans="1:15" x14ac:dyDescent="0.3">
      <c r="A83" s="10">
        <v>44616</v>
      </c>
      <c r="B83">
        <v>3805</v>
      </c>
      <c r="C83">
        <v>3918.6000979999999</v>
      </c>
      <c r="D83">
        <v>3731.1499020000001</v>
      </c>
      <c r="E83">
        <v>3776.1000979999999</v>
      </c>
      <c r="F83">
        <v>3763.8754880000001</v>
      </c>
      <c r="G83">
        <v>449967</v>
      </c>
      <c r="I83" s="34">
        <f t="shared" si="3"/>
        <v>-4.6355058791255788E-2</v>
      </c>
      <c r="J83" s="33">
        <f t="shared" si="4"/>
        <v>-4.6355058791255788</v>
      </c>
      <c r="K83" s="12">
        <v>3.7400000000000003E-2</v>
      </c>
      <c r="N83" s="12">
        <v>-4.6729058791255786</v>
      </c>
      <c r="O83" s="12">
        <f t="shared" si="5"/>
        <v>-4.6729058791255786</v>
      </c>
    </row>
    <row r="84" spans="1:15" x14ac:dyDescent="0.3">
      <c r="A84" s="10">
        <v>44617</v>
      </c>
      <c r="B84">
        <v>3850</v>
      </c>
      <c r="C84">
        <v>4000</v>
      </c>
      <c r="D84">
        <v>3800</v>
      </c>
      <c r="E84">
        <v>3873.6499020000001</v>
      </c>
      <c r="F84">
        <v>3861.109375</v>
      </c>
      <c r="G84">
        <v>291339</v>
      </c>
      <c r="I84" s="34">
        <f t="shared" si="3"/>
        <v>2.5833479375101095E-2</v>
      </c>
      <c r="J84" s="33">
        <f t="shared" si="4"/>
        <v>2.5833479375101094</v>
      </c>
      <c r="K84" s="12">
        <v>3.7400000000000003E-2</v>
      </c>
      <c r="N84" s="12">
        <v>2.5459479375101095</v>
      </c>
      <c r="O84" s="12">
        <f t="shared" si="5"/>
        <v>2.5459479375101095</v>
      </c>
    </row>
    <row r="85" spans="1:15" x14ac:dyDescent="0.3">
      <c r="A85" s="10">
        <v>44620</v>
      </c>
      <c r="B85">
        <v>3850</v>
      </c>
      <c r="C85">
        <v>3958.8500979999999</v>
      </c>
      <c r="D85">
        <v>3752.0500489999999</v>
      </c>
      <c r="E85">
        <v>3937.8000489999999</v>
      </c>
      <c r="F85">
        <v>3925.0520019999999</v>
      </c>
      <c r="G85">
        <v>382748</v>
      </c>
      <c r="I85" s="34">
        <f t="shared" si="3"/>
        <v>1.6560646579567899E-2</v>
      </c>
      <c r="J85" s="33">
        <f t="shared" si="4"/>
        <v>1.6560646579567899</v>
      </c>
      <c r="K85" s="12">
        <v>3.73E-2</v>
      </c>
      <c r="N85" s="12">
        <v>1.61876465795679</v>
      </c>
      <c r="O85" s="12">
        <f t="shared" si="5"/>
        <v>1.61876465795679</v>
      </c>
    </row>
    <row r="86" spans="1:15" x14ac:dyDescent="0.3">
      <c r="A86" s="10">
        <v>44622</v>
      </c>
      <c r="B86">
        <v>3914</v>
      </c>
      <c r="C86">
        <v>3978.9499510000001</v>
      </c>
      <c r="D86">
        <v>3875</v>
      </c>
      <c r="E86">
        <v>3885.8000489999999</v>
      </c>
      <c r="F86">
        <v>3873.2202149999998</v>
      </c>
      <c r="G86">
        <v>215194</v>
      </c>
      <c r="I86" s="34">
        <f t="shared" si="3"/>
        <v>-1.3205342920650667E-2</v>
      </c>
      <c r="J86" s="33">
        <f t="shared" si="4"/>
        <v>-1.3205342920650667</v>
      </c>
      <c r="K86" s="12">
        <v>3.78E-2</v>
      </c>
      <c r="N86" s="12">
        <v>-1.3583342920650667</v>
      </c>
      <c r="O86" s="12">
        <f t="shared" si="5"/>
        <v>-1.3583342920650667</v>
      </c>
    </row>
    <row r="87" spans="1:15" x14ac:dyDescent="0.3">
      <c r="A87" s="10">
        <v>44623</v>
      </c>
      <c r="B87">
        <v>3967</v>
      </c>
      <c r="C87">
        <v>4113.1499020000001</v>
      </c>
      <c r="D87">
        <v>3935.0500489999999</v>
      </c>
      <c r="E87">
        <v>4092.8500979999999</v>
      </c>
      <c r="F87">
        <v>4079.6000979999999</v>
      </c>
      <c r="G87">
        <v>504588</v>
      </c>
      <c r="I87" s="34">
        <f t="shared" si="3"/>
        <v>5.3283763031832715E-2</v>
      </c>
      <c r="J87" s="33">
        <f t="shared" si="4"/>
        <v>5.3283763031832718</v>
      </c>
      <c r="K87" s="12">
        <v>3.7900000000000003E-2</v>
      </c>
      <c r="N87" s="12">
        <v>5.2904763031832722</v>
      </c>
      <c r="O87" s="12">
        <f t="shared" si="5"/>
        <v>5.2904763031832722</v>
      </c>
    </row>
    <row r="88" spans="1:15" x14ac:dyDescent="0.3">
      <c r="A88" s="10">
        <v>44624</v>
      </c>
      <c r="B88">
        <v>4080</v>
      </c>
      <c r="C88">
        <v>4159.8500979999999</v>
      </c>
      <c r="D88">
        <v>3993.25</v>
      </c>
      <c r="E88">
        <v>4072.1999510000001</v>
      </c>
      <c r="F88">
        <v>4059.016846</v>
      </c>
      <c r="G88">
        <v>407505</v>
      </c>
      <c r="I88" s="34">
        <f t="shared" si="3"/>
        <v>-5.0454198188422958E-3</v>
      </c>
      <c r="J88" s="33">
        <f t="shared" si="4"/>
        <v>-0.50454198188422961</v>
      </c>
      <c r="K88" s="12">
        <v>3.7999999999999999E-2</v>
      </c>
      <c r="N88" s="12">
        <v>-0.54254198188422964</v>
      </c>
      <c r="O88" s="12">
        <f t="shared" si="5"/>
        <v>-0.54254198188422964</v>
      </c>
    </row>
    <row r="89" spans="1:15" x14ac:dyDescent="0.3">
      <c r="A89" s="10">
        <v>44627</v>
      </c>
      <c r="B89">
        <v>3950.0500489999999</v>
      </c>
      <c r="C89">
        <v>4180.6000979999999</v>
      </c>
      <c r="D89">
        <v>3950.0500489999999</v>
      </c>
      <c r="E89">
        <v>4144.5</v>
      </c>
      <c r="F89">
        <v>4131.0825199999999</v>
      </c>
      <c r="G89">
        <v>289564</v>
      </c>
      <c r="I89" s="34">
        <f t="shared" si="3"/>
        <v>1.7754542966939874E-2</v>
      </c>
      <c r="J89" s="33">
        <f t="shared" si="4"/>
        <v>1.7754542966939875</v>
      </c>
      <c r="K89" s="12">
        <v>3.8300000000000001E-2</v>
      </c>
      <c r="N89" s="12">
        <v>1.7371542966939875</v>
      </c>
      <c r="O89" s="12">
        <f t="shared" si="5"/>
        <v>1.7371542966939875</v>
      </c>
    </row>
    <row r="90" spans="1:15" x14ac:dyDescent="0.3">
      <c r="A90" s="10">
        <v>44628</v>
      </c>
      <c r="B90">
        <v>4150</v>
      </c>
      <c r="C90">
        <v>4220</v>
      </c>
      <c r="D90">
        <v>4112</v>
      </c>
      <c r="E90">
        <v>4196.1499020000001</v>
      </c>
      <c r="F90">
        <v>4182.5654299999997</v>
      </c>
      <c r="G90">
        <v>328769</v>
      </c>
      <c r="I90" s="34">
        <f t="shared" si="3"/>
        <v>1.2462275787187865E-2</v>
      </c>
      <c r="J90" s="33">
        <f t="shared" si="4"/>
        <v>1.2462275787187864</v>
      </c>
      <c r="K90" s="12">
        <v>3.8399999999999997E-2</v>
      </c>
      <c r="N90" s="12">
        <v>1.2078275787187864</v>
      </c>
      <c r="O90" s="12">
        <f t="shared" si="5"/>
        <v>1.2078275787187864</v>
      </c>
    </row>
    <row r="91" spans="1:15" x14ac:dyDescent="0.3">
      <c r="A91" s="10">
        <v>44629</v>
      </c>
      <c r="B91">
        <v>4220</v>
      </c>
      <c r="C91">
        <v>4295</v>
      </c>
      <c r="D91">
        <v>4156.5</v>
      </c>
      <c r="E91">
        <v>4239</v>
      </c>
      <c r="F91">
        <v>4225.2768550000001</v>
      </c>
      <c r="G91">
        <v>267445</v>
      </c>
      <c r="I91" s="34">
        <f t="shared" si="3"/>
        <v>1.0211765308855234E-2</v>
      </c>
      <c r="J91" s="33">
        <f t="shared" si="4"/>
        <v>1.0211765308855234</v>
      </c>
      <c r="K91" s="12">
        <v>3.78E-2</v>
      </c>
      <c r="N91" s="12">
        <v>0.98337653088552335</v>
      </c>
      <c r="O91" s="12">
        <f t="shared" si="5"/>
        <v>0.98337653088552335</v>
      </c>
    </row>
    <row r="92" spans="1:15" x14ac:dyDescent="0.3">
      <c r="A92" s="10">
        <v>44630</v>
      </c>
      <c r="B92">
        <v>4277.2001950000003</v>
      </c>
      <c r="C92">
        <v>4315.5498049999997</v>
      </c>
      <c r="D92">
        <v>4180</v>
      </c>
      <c r="E92">
        <v>4279.5498049999997</v>
      </c>
      <c r="F92">
        <v>4265.6953130000002</v>
      </c>
      <c r="G92">
        <v>178034</v>
      </c>
      <c r="I92" s="34">
        <f t="shared" si="3"/>
        <v>9.5658893606981963E-3</v>
      </c>
      <c r="J92" s="33">
        <f t="shared" si="4"/>
        <v>0.95658893606981965</v>
      </c>
      <c r="K92" s="12">
        <v>3.8399999999999997E-2</v>
      </c>
      <c r="N92" s="12">
        <v>0.91818893606981966</v>
      </c>
      <c r="O92" s="12">
        <f t="shared" si="5"/>
        <v>0.91818893606981966</v>
      </c>
    </row>
    <row r="93" spans="1:15" x14ac:dyDescent="0.3">
      <c r="A93" s="10">
        <v>44631</v>
      </c>
      <c r="B93">
        <v>4260</v>
      </c>
      <c r="C93">
        <v>4371.1000979999999</v>
      </c>
      <c r="D93">
        <v>4227</v>
      </c>
      <c r="E93">
        <v>4358.6499020000001</v>
      </c>
      <c r="F93">
        <v>4344.5395509999998</v>
      </c>
      <c r="G93">
        <v>171875</v>
      </c>
      <c r="I93" s="34">
        <f t="shared" si="3"/>
        <v>1.8483275251893104E-2</v>
      </c>
      <c r="J93" s="33">
        <f t="shared" si="4"/>
        <v>1.8483275251893103</v>
      </c>
      <c r="K93" s="12">
        <v>3.8300000000000001E-2</v>
      </c>
      <c r="N93" s="12">
        <v>1.8100275251893103</v>
      </c>
      <c r="O93" s="12">
        <f t="shared" si="5"/>
        <v>1.8100275251893103</v>
      </c>
    </row>
    <row r="94" spans="1:15" x14ac:dyDescent="0.3">
      <c r="A94" s="10">
        <v>44634</v>
      </c>
      <c r="B94">
        <v>4351.0498049999997</v>
      </c>
      <c r="C94">
        <v>4497.7001950000003</v>
      </c>
      <c r="D94">
        <v>4339.5</v>
      </c>
      <c r="E94">
        <v>4475.1000979999999</v>
      </c>
      <c r="F94">
        <v>4460.6127930000002</v>
      </c>
      <c r="G94">
        <v>213604</v>
      </c>
      <c r="I94" s="34">
        <f t="shared" si="3"/>
        <v>2.6717033626987501E-2</v>
      </c>
      <c r="J94" s="33">
        <f t="shared" si="4"/>
        <v>2.6717033626987501</v>
      </c>
      <c r="K94" s="12">
        <v>3.8300000000000001E-2</v>
      </c>
      <c r="N94" s="12">
        <v>2.6334033626987501</v>
      </c>
      <c r="O94" s="12">
        <f t="shared" si="5"/>
        <v>2.6334033626987501</v>
      </c>
    </row>
    <row r="95" spans="1:15" x14ac:dyDescent="0.3">
      <c r="A95" s="10">
        <v>44635</v>
      </c>
      <c r="B95">
        <v>4550</v>
      </c>
      <c r="C95">
        <v>4555</v>
      </c>
      <c r="D95">
        <v>4291.0498049999997</v>
      </c>
      <c r="E95">
        <v>4326.8999020000001</v>
      </c>
      <c r="F95">
        <v>4312.8920900000003</v>
      </c>
      <c r="G95">
        <v>505864</v>
      </c>
      <c r="I95" s="34">
        <f t="shared" si="3"/>
        <v>-3.3116621473167275E-2</v>
      </c>
      <c r="J95" s="33">
        <f t="shared" si="4"/>
        <v>-3.3116621473167274</v>
      </c>
      <c r="K95" s="12">
        <v>3.7999999999999999E-2</v>
      </c>
      <c r="N95" s="12">
        <v>-3.3496621473167272</v>
      </c>
      <c r="O95" s="12">
        <f t="shared" si="5"/>
        <v>-3.3496621473167272</v>
      </c>
    </row>
    <row r="96" spans="1:15" x14ac:dyDescent="0.3">
      <c r="A96" s="10">
        <v>44636</v>
      </c>
      <c r="B96">
        <v>4400</v>
      </c>
      <c r="C96">
        <v>4465.3999020000001</v>
      </c>
      <c r="D96">
        <v>4358.1499020000001</v>
      </c>
      <c r="E96">
        <v>4428.4501950000003</v>
      </c>
      <c r="F96">
        <v>4414.1137699999999</v>
      </c>
      <c r="G96">
        <v>214369</v>
      </c>
      <c r="I96" s="34">
        <f t="shared" si="3"/>
        <v>2.3469526751256988E-2</v>
      </c>
      <c r="J96" s="33">
        <f t="shared" si="4"/>
        <v>2.3469526751256988</v>
      </c>
      <c r="K96" s="12">
        <v>3.7900000000000003E-2</v>
      </c>
      <c r="N96" s="12">
        <v>2.3090526751256988</v>
      </c>
      <c r="O96" s="12">
        <f t="shared" si="5"/>
        <v>2.3090526751256988</v>
      </c>
    </row>
    <row r="97" spans="1:15" x14ac:dyDescent="0.3">
      <c r="A97" s="10">
        <v>44637</v>
      </c>
      <c r="B97">
        <v>4488</v>
      </c>
      <c r="C97">
        <v>4500.0498049999997</v>
      </c>
      <c r="D97">
        <v>4424.8999020000001</v>
      </c>
      <c r="E97">
        <v>4484.9501950000003</v>
      </c>
      <c r="F97">
        <v>4470.4306640000004</v>
      </c>
      <c r="G97">
        <v>952232</v>
      </c>
      <c r="I97" s="34">
        <f t="shared" si="3"/>
        <v>1.2758413781821926E-2</v>
      </c>
      <c r="J97" s="33">
        <f t="shared" si="4"/>
        <v>1.2758413781821927</v>
      </c>
      <c r="K97" s="12">
        <v>3.7699999999999997E-2</v>
      </c>
      <c r="N97" s="12">
        <v>1.2381413781821926</v>
      </c>
      <c r="O97" s="12">
        <f t="shared" si="5"/>
        <v>1.2381413781821926</v>
      </c>
    </row>
    <row r="98" spans="1:15" x14ac:dyDescent="0.3">
      <c r="A98" s="10">
        <v>44641</v>
      </c>
      <c r="B98">
        <v>4457.2998049999997</v>
      </c>
      <c r="C98">
        <v>4642</v>
      </c>
      <c r="D98">
        <v>4402.8999020000001</v>
      </c>
      <c r="E98">
        <v>4430.7001950000003</v>
      </c>
      <c r="F98">
        <v>4416.3564450000003</v>
      </c>
      <c r="G98">
        <v>545924</v>
      </c>
      <c r="I98" s="34">
        <f t="shared" si="3"/>
        <v>-1.209600946304377E-2</v>
      </c>
      <c r="J98" s="33">
        <f t="shared" si="4"/>
        <v>-1.2096009463043769</v>
      </c>
      <c r="K98" s="12">
        <v>3.78E-2</v>
      </c>
      <c r="N98" s="12">
        <v>-1.2474009463043769</v>
      </c>
      <c r="O98" s="12">
        <f t="shared" si="5"/>
        <v>-1.2474009463043769</v>
      </c>
    </row>
    <row r="99" spans="1:15" x14ac:dyDescent="0.3">
      <c r="A99" s="10">
        <v>44642</v>
      </c>
      <c r="B99">
        <v>4432</v>
      </c>
      <c r="C99">
        <v>4574</v>
      </c>
      <c r="D99">
        <v>4364.25</v>
      </c>
      <c r="E99">
        <v>4541.7998049999997</v>
      </c>
      <c r="F99">
        <v>4527.0961909999996</v>
      </c>
      <c r="G99">
        <v>345308</v>
      </c>
      <c r="I99" s="34">
        <f t="shared" si="3"/>
        <v>2.5074955449563948E-2</v>
      </c>
      <c r="J99" s="33">
        <f t="shared" si="4"/>
        <v>2.5074955449563947</v>
      </c>
      <c r="K99" s="12">
        <v>3.7599999999999995E-2</v>
      </c>
      <c r="N99" s="12">
        <v>2.4698955449563949</v>
      </c>
      <c r="O99" s="12">
        <f t="shared" si="5"/>
        <v>2.4698955449563949</v>
      </c>
    </row>
    <row r="100" spans="1:15" x14ac:dyDescent="0.3">
      <c r="A100" s="10">
        <v>44643</v>
      </c>
      <c r="B100">
        <v>4558</v>
      </c>
      <c r="C100">
        <v>4569.2998049999997</v>
      </c>
      <c r="D100">
        <v>4441.0498049999997</v>
      </c>
      <c r="E100">
        <v>4490.7998049999997</v>
      </c>
      <c r="F100">
        <v>4476.2612300000001</v>
      </c>
      <c r="G100">
        <v>254432</v>
      </c>
      <c r="I100" s="34">
        <f t="shared" si="3"/>
        <v>-1.12290286207364E-2</v>
      </c>
      <c r="J100" s="33">
        <f t="shared" si="4"/>
        <v>-1.1229028620736401</v>
      </c>
      <c r="K100" s="12">
        <v>3.7999999999999999E-2</v>
      </c>
      <c r="N100" s="12">
        <v>-1.1609028620736401</v>
      </c>
      <c r="O100" s="12">
        <f t="shared" si="5"/>
        <v>-1.1609028620736401</v>
      </c>
    </row>
    <row r="101" spans="1:15" x14ac:dyDescent="0.3">
      <c r="A101" s="10">
        <v>44644</v>
      </c>
      <c r="B101">
        <v>4484</v>
      </c>
      <c r="C101">
        <v>4650</v>
      </c>
      <c r="D101">
        <v>4451.3500979999999</v>
      </c>
      <c r="E101">
        <v>4639.75</v>
      </c>
      <c r="F101">
        <v>4624.7294920000004</v>
      </c>
      <c r="G101">
        <v>337362</v>
      </c>
      <c r="I101" s="34">
        <f t="shared" si="3"/>
        <v>3.3167854606691909E-2</v>
      </c>
      <c r="J101" s="33">
        <f t="shared" si="4"/>
        <v>3.3167854606691907</v>
      </c>
      <c r="K101" s="12">
        <v>3.7999999999999999E-2</v>
      </c>
      <c r="N101" s="12">
        <v>3.2787854606691909</v>
      </c>
      <c r="O101" s="12">
        <f t="shared" si="5"/>
        <v>3.2787854606691909</v>
      </c>
    </row>
    <row r="102" spans="1:15" x14ac:dyDescent="0.3">
      <c r="A102" s="10">
        <v>44645</v>
      </c>
      <c r="B102">
        <v>4665</v>
      </c>
      <c r="C102">
        <v>4723</v>
      </c>
      <c r="D102">
        <v>4610</v>
      </c>
      <c r="E102">
        <v>4675.9501950000003</v>
      </c>
      <c r="F102">
        <v>4660.8125</v>
      </c>
      <c r="G102">
        <v>283302</v>
      </c>
      <c r="I102" s="34">
        <f t="shared" si="3"/>
        <v>7.8021865402231475E-3</v>
      </c>
      <c r="J102" s="33">
        <f t="shared" si="4"/>
        <v>0.78021865402231472</v>
      </c>
      <c r="K102" s="12">
        <v>3.7900000000000003E-2</v>
      </c>
      <c r="N102" s="12">
        <v>0.74231865402231467</v>
      </c>
      <c r="O102" s="12">
        <f t="shared" si="5"/>
        <v>0.74231865402231467</v>
      </c>
    </row>
    <row r="103" spans="1:15" x14ac:dyDescent="0.3">
      <c r="A103" s="10">
        <v>44648</v>
      </c>
      <c r="B103">
        <v>4689.8999020000001</v>
      </c>
      <c r="C103">
        <v>4694.8500979999999</v>
      </c>
      <c r="D103">
        <v>4557.0498049999997</v>
      </c>
      <c r="E103">
        <v>4631.4501950000003</v>
      </c>
      <c r="F103">
        <v>4616.4565430000002</v>
      </c>
      <c r="G103">
        <v>260792</v>
      </c>
      <c r="I103" s="34">
        <f t="shared" si="3"/>
        <v>-9.5167822889952736E-3</v>
      </c>
      <c r="J103" s="33">
        <f t="shared" si="4"/>
        <v>-0.95167822889952736</v>
      </c>
      <c r="K103" s="12">
        <v>3.78E-2</v>
      </c>
      <c r="N103" s="12">
        <v>-0.98947822889952741</v>
      </c>
      <c r="O103" s="12">
        <f t="shared" si="5"/>
        <v>-0.98947822889952741</v>
      </c>
    </row>
    <row r="104" spans="1:15" x14ac:dyDescent="0.3">
      <c r="A104" s="10">
        <v>44649</v>
      </c>
      <c r="B104">
        <v>4644</v>
      </c>
      <c r="C104">
        <v>4799</v>
      </c>
      <c r="D104">
        <v>4635</v>
      </c>
      <c r="E104">
        <v>4758</v>
      </c>
      <c r="F104">
        <v>4742.5966799999997</v>
      </c>
      <c r="G104">
        <v>411767</v>
      </c>
      <c r="I104" s="34">
        <f t="shared" si="3"/>
        <v>2.732401292722951E-2</v>
      </c>
      <c r="J104" s="33">
        <f t="shared" si="4"/>
        <v>2.7324012927229511</v>
      </c>
      <c r="K104" s="12">
        <v>3.78E-2</v>
      </c>
      <c r="N104" s="12">
        <v>2.6946012927229512</v>
      </c>
      <c r="O104" s="12">
        <f t="shared" si="5"/>
        <v>2.6946012927229512</v>
      </c>
    </row>
    <row r="105" spans="1:15" x14ac:dyDescent="0.3">
      <c r="A105" s="10">
        <v>44650</v>
      </c>
      <c r="B105">
        <v>4774.5498049999997</v>
      </c>
      <c r="C105">
        <v>4839.8999020000001</v>
      </c>
      <c r="D105">
        <v>4740.1499020000001</v>
      </c>
      <c r="E105">
        <v>4787.2001950000003</v>
      </c>
      <c r="F105">
        <v>4771.7021480000003</v>
      </c>
      <c r="G105">
        <v>315754</v>
      </c>
      <c r="I105" s="34">
        <f t="shared" si="3"/>
        <v>6.1370733501471941E-3</v>
      </c>
      <c r="J105" s="33">
        <f t="shared" si="4"/>
        <v>0.61370733501471941</v>
      </c>
      <c r="K105" s="12">
        <v>3.8300000000000001E-2</v>
      </c>
      <c r="N105" s="12">
        <v>0.57540733501471941</v>
      </c>
      <c r="O105" s="12">
        <f t="shared" si="5"/>
        <v>0.57540733501471941</v>
      </c>
    </row>
    <row r="106" spans="1:15" x14ac:dyDescent="0.3">
      <c r="A106" s="10">
        <v>44651</v>
      </c>
      <c r="B106">
        <v>4790</v>
      </c>
      <c r="C106">
        <v>4875</v>
      </c>
      <c r="D106">
        <v>4735</v>
      </c>
      <c r="E106">
        <v>4765.2998049999997</v>
      </c>
      <c r="F106">
        <v>4749.8725590000004</v>
      </c>
      <c r="G106">
        <v>227529</v>
      </c>
      <c r="I106" s="34">
        <f t="shared" si="3"/>
        <v>-4.5747804787597138E-3</v>
      </c>
      <c r="J106" s="33">
        <f t="shared" si="4"/>
        <v>-0.45747804787597141</v>
      </c>
      <c r="K106" s="12">
        <v>3.8300000000000001E-2</v>
      </c>
      <c r="N106" s="12">
        <v>-0.49577804787597141</v>
      </c>
      <c r="O106" s="12">
        <f t="shared" si="5"/>
        <v>-0.49577804787597141</v>
      </c>
    </row>
    <row r="107" spans="1:15" x14ac:dyDescent="0.3">
      <c r="A107" s="10">
        <v>44652</v>
      </c>
      <c r="B107">
        <v>4789.8999020000001</v>
      </c>
      <c r="C107">
        <v>4789.8999020000001</v>
      </c>
      <c r="D107">
        <v>4675</v>
      </c>
      <c r="E107">
        <v>4722.75</v>
      </c>
      <c r="F107">
        <v>4707.4609380000002</v>
      </c>
      <c r="G107">
        <v>369290</v>
      </c>
      <c r="I107" s="34">
        <f t="shared" si="3"/>
        <v>-8.9290929723569949E-3</v>
      </c>
      <c r="J107" s="33">
        <f t="shared" si="4"/>
        <v>-0.89290929723569945</v>
      </c>
      <c r="K107" s="12">
        <f>AVERAGE(K108:K125)</f>
        <v>3.9433333333333334E-2</v>
      </c>
      <c r="N107" s="12">
        <v>-0.93234263056903277</v>
      </c>
      <c r="O107" s="12">
        <f t="shared" si="5"/>
        <v>-0.93234263056903277</v>
      </c>
    </row>
    <row r="108" spans="1:15" x14ac:dyDescent="0.3">
      <c r="A108" s="10">
        <v>44655</v>
      </c>
      <c r="B108">
        <v>4735</v>
      </c>
      <c r="C108">
        <v>4812.2998049999997</v>
      </c>
      <c r="D108">
        <v>4735</v>
      </c>
      <c r="E108">
        <v>4791.5</v>
      </c>
      <c r="F108">
        <v>4775.9882809999999</v>
      </c>
      <c r="G108">
        <v>226085</v>
      </c>
      <c r="I108" s="34">
        <f t="shared" si="3"/>
        <v>1.4557196548621037E-2</v>
      </c>
      <c r="J108" s="33">
        <f t="shared" si="4"/>
        <v>1.4557196548621036</v>
      </c>
      <c r="K108" s="12">
        <v>3.7499999999999999E-2</v>
      </c>
      <c r="N108" s="12">
        <v>1.4182196548621036</v>
      </c>
      <c r="O108" s="12">
        <f t="shared" si="5"/>
        <v>1.4182196548621036</v>
      </c>
    </row>
    <row r="109" spans="1:15" x14ac:dyDescent="0.3">
      <c r="A109" s="10">
        <v>44656</v>
      </c>
      <c r="B109">
        <v>4800</v>
      </c>
      <c r="C109">
        <v>4954</v>
      </c>
      <c r="D109">
        <v>4800</v>
      </c>
      <c r="E109">
        <v>4915.7001950000003</v>
      </c>
      <c r="F109">
        <v>4899.7861329999996</v>
      </c>
      <c r="G109">
        <v>466626</v>
      </c>
      <c r="I109" s="34">
        <f t="shared" si="3"/>
        <v>2.5920942293645069E-2</v>
      </c>
      <c r="J109" s="33">
        <f t="shared" si="4"/>
        <v>2.5920942293645068</v>
      </c>
      <c r="K109" s="12">
        <v>3.73E-2</v>
      </c>
      <c r="N109" s="12">
        <v>2.5547942293645067</v>
      </c>
      <c r="O109" s="12">
        <f t="shared" si="5"/>
        <v>2.5547942293645067</v>
      </c>
    </row>
    <row r="110" spans="1:15" x14ac:dyDescent="0.3">
      <c r="A110" s="10">
        <v>44657</v>
      </c>
      <c r="B110">
        <v>4899</v>
      </c>
      <c r="C110">
        <v>4948.4501950000003</v>
      </c>
      <c r="D110">
        <v>4852.1000979999999</v>
      </c>
      <c r="E110">
        <v>4874.7001950000003</v>
      </c>
      <c r="F110">
        <v>4858.9189450000003</v>
      </c>
      <c r="G110">
        <v>173004</v>
      </c>
      <c r="I110" s="34">
        <f t="shared" si="3"/>
        <v>-8.3406225712672859E-3</v>
      </c>
      <c r="J110" s="33">
        <f t="shared" si="4"/>
        <v>-0.83406225712672855</v>
      </c>
      <c r="K110" s="12">
        <v>3.78E-2</v>
      </c>
      <c r="N110" s="12">
        <v>-0.87186225712672849</v>
      </c>
      <c r="O110" s="12">
        <f t="shared" si="5"/>
        <v>-0.87186225712672849</v>
      </c>
    </row>
    <row r="111" spans="1:15" x14ac:dyDescent="0.3">
      <c r="A111" s="10">
        <v>44658</v>
      </c>
      <c r="B111">
        <v>4874.7001950000003</v>
      </c>
      <c r="C111">
        <v>4886.7998049999997</v>
      </c>
      <c r="D111">
        <v>4689.6499020000001</v>
      </c>
      <c r="E111">
        <v>4705.8999020000001</v>
      </c>
      <c r="F111">
        <v>4690.6650390000004</v>
      </c>
      <c r="G111">
        <v>257065</v>
      </c>
      <c r="I111" s="34">
        <f t="shared" si="3"/>
        <v>-3.4627830686518812E-2</v>
      </c>
      <c r="J111" s="33">
        <f t="shared" si="4"/>
        <v>-3.4627830686518815</v>
      </c>
      <c r="K111" s="12">
        <v>3.8699999999999998E-2</v>
      </c>
      <c r="N111" s="12">
        <v>-3.5014830686518814</v>
      </c>
      <c r="O111" s="12">
        <f t="shared" si="5"/>
        <v>-3.5014830686518814</v>
      </c>
    </row>
    <row r="112" spans="1:15" x14ac:dyDescent="0.3">
      <c r="A112" s="10">
        <v>44659</v>
      </c>
      <c r="B112">
        <v>4770</v>
      </c>
      <c r="C112">
        <v>4781</v>
      </c>
      <c r="D112">
        <v>4665.1000979999999</v>
      </c>
      <c r="E112">
        <v>4710.8999020000001</v>
      </c>
      <c r="F112">
        <v>4695.6489259999998</v>
      </c>
      <c r="G112">
        <v>315012</v>
      </c>
      <c r="I112" s="34">
        <f t="shared" si="3"/>
        <v>1.0624960377663382E-3</v>
      </c>
      <c r="J112" s="33">
        <f t="shared" si="4"/>
        <v>0.10624960377663382</v>
      </c>
      <c r="K112" s="12">
        <v>3.9800000000000002E-2</v>
      </c>
      <c r="N112" s="12">
        <v>6.6449603776633823E-2</v>
      </c>
      <c r="O112" s="12">
        <f t="shared" si="5"/>
        <v>6.6449603776633823E-2</v>
      </c>
    </row>
    <row r="113" spans="1:15" x14ac:dyDescent="0.3">
      <c r="A113" s="10">
        <v>44662</v>
      </c>
      <c r="B113">
        <v>4700</v>
      </c>
      <c r="C113">
        <v>4701</v>
      </c>
      <c r="D113">
        <v>4488.0498049999997</v>
      </c>
      <c r="E113">
        <v>4515.3999020000001</v>
      </c>
      <c r="F113">
        <v>4500.7817379999997</v>
      </c>
      <c r="G113">
        <v>364835</v>
      </c>
      <c r="I113" s="34">
        <f t="shared" si="3"/>
        <v>-4.1499502020198094E-2</v>
      </c>
      <c r="J113" s="33">
        <f t="shared" si="4"/>
        <v>-4.1499502020198094</v>
      </c>
      <c r="K113" s="12">
        <v>0.04</v>
      </c>
      <c r="N113" s="12">
        <v>-4.1899502020198094</v>
      </c>
      <c r="O113" s="12">
        <f t="shared" si="5"/>
        <v>-4.1899502020198094</v>
      </c>
    </row>
    <row r="114" spans="1:15" x14ac:dyDescent="0.3">
      <c r="A114" s="10">
        <v>44663</v>
      </c>
      <c r="B114">
        <v>4515.8999020000001</v>
      </c>
      <c r="C114">
        <v>4544.8999020000001</v>
      </c>
      <c r="D114">
        <v>4331.2001950000003</v>
      </c>
      <c r="E114">
        <v>4382.75</v>
      </c>
      <c r="F114">
        <v>4368.5615230000003</v>
      </c>
      <c r="G114">
        <v>289985</v>
      </c>
      <c r="I114" s="34">
        <f t="shared" si="3"/>
        <v>-2.9377221260346323E-2</v>
      </c>
      <c r="J114" s="33">
        <f t="shared" si="4"/>
        <v>-2.9377221260346325</v>
      </c>
      <c r="K114" s="12">
        <v>3.9800000000000002E-2</v>
      </c>
      <c r="N114" s="12">
        <v>-2.9775221260346325</v>
      </c>
      <c r="O114" s="12">
        <f t="shared" si="5"/>
        <v>-2.9775221260346325</v>
      </c>
    </row>
    <row r="115" spans="1:15" x14ac:dyDescent="0.3">
      <c r="A115" s="10">
        <v>44664</v>
      </c>
      <c r="B115">
        <v>4430</v>
      </c>
      <c r="C115">
        <v>4463.7998049999997</v>
      </c>
      <c r="D115">
        <v>4303.4501950000003</v>
      </c>
      <c r="E115">
        <v>4329.9501950000003</v>
      </c>
      <c r="F115">
        <v>4315.9326170000004</v>
      </c>
      <c r="G115">
        <v>205426</v>
      </c>
      <c r="I115" s="34">
        <f t="shared" si="3"/>
        <v>-1.2047186127431327E-2</v>
      </c>
      <c r="J115" s="33">
        <f t="shared" si="4"/>
        <v>-1.2047186127431326</v>
      </c>
      <c r="K115" s="12">
        <v>3.9900000000000005E-2</v>
      </c>
      <c r="N115" s="12">
        <v>-1.2446186127431327</v>
      </c>
      <c r="O115" s="12">
        <f t="shared" si="5"/>
        <v>-1.2446186127431327</v>
      </c>
    </row>
    <row r="116" spans="1:15" x14ac:dyDescent="0.3">
      <c r="A116" s="10">
        <v>44669</v>
      </c>
      <c r="B116">
        <v>4280</v>
      </c>
      <c r="C116">
        <v>4328.9501950000003</v>
      </c>
      <c r="D116">
        <v>4203</v>
      </c>
      <c r="E116">
        <v>4215.3500979999999</v>
      </c>
      <c r="F116">
        <v>4201.7036129999997</v>
      </c>
      <c r="G116">
        <v>313446</v>
      </c>
      <c r="I116" s="34">
        <f t="shared" si="3"/>
        <v>-2.646683953370518E-2</v>
      </c>
      <c r="J116" s="33">
        <f t="shared" si="4"/>
        <v>-2.646683953370518</v>
      </c>
      <c r="K116" s="12">
        <v>4.0099999999999997E-2</v>
      </c>
      <c r="N116" s="12">
        <v>-2.6867839533705178</v>
      </c>
      <c r="O116" s="12">
        <f t="shared" si="5"/>
        <v>-2.6867839533705178</v>
      </c>
    </row>
    <row r="117" spans="1:15" x14ac:dyDescent="0.3">
      <c r="A117" s="10">
        <v>44670</v>
      </c>
      <c r="B117">
        <v>4269.5</v>
      </c>
      <c r="C117">
        <v>4352.5</v>
      </c>
      <c r="D117">
        <v>4124.8500979999999</v>
      </c>
      <c r="E117">
        <v>4174.0498049999997</v>
      </c>
      <c r="F117">
        <v>4160.5371089999999</v>
      </c>
      <c r="G117">
        <v>271274</v>
      </c>
      <c r="I117" s="34">
        <f t="shared" si="3"/>
        <v>-9.7975949897009581E-3</v>
      </c>
      <c r="J117" s="33">
        <f t="shared" si="4"/>
        <v>-0.97975949897009584</v>
      </c>
      <c r="K117" s="12">
        <v>3.9900000000000005E-2</v>
      </c>
      <c r="N117" s="12">
        <v>-1.0196594989700958</v>
      </c>
      <c r="O117" s="12">
        <f t="shared" si="5"/>
        <v>-1.0196594989700958</v>
      </c>
    </row>
    <row r="118" spans="1:15" x14ac:dyDescent="0.3">
      <c r="A118" s="10">
        <v>44671</v>
      </c>
      <c r="B118">
        <v>4185</v>
      </c>
      <c r="C118">
        <v>4257.7001950000003</v>
      </c>
      <c r="D118">
        <v>3943.1000979999999</v>
      </c>
      <c r="E118">
        <v>3985.75</v>
      </c>
      <c r="F118">
        <v>3972.8466800000001</v>
      </c>
      <c r="G118">
        <v>427862</v>
      </c>
      <c r="I118" s="34">
        <f t="shared" si="3"/>
        <v>-4.51120168174418E-2</v>
      </c>
      <c r="J118" s="33">
        <f t="shared" si="4"/>
        <v>-4.51120168174418</v>
      </c>
      <c r="K118" s="12">
        <v>3.9699999999999999E-2</v>
      </c>
      <c r="N118" s="12">
        <v>-4.5509016817441799</v>
      </c>
      <c r="O118" s="12">
        <f t="shared" si="5"/>
        <v>-4.5509016817441799</v>
      </c>
    </row>
    <row r="119" spans="1:15" x14ac:dyDescent="0.3">
      <c r="A119" s="10">
        <v>44672</v>
      </c>
      <c r="B119">
        <v>4035</v>
      </c>
      <c r="C119">
        <v>4059</v>
      </c>
      <c r="D119">
        <v>3976</v>
      </c>
      <c r="E119">
        <v>4011.8500979999999</v>
      </c>
      <c r="F119">
        <v>3998.8623050000001</v>
      </c>
      <c r="G119">
        <v>269958</v>
      </c>
      <c r="I119" s="34">
        <f t="shared" si="3"/>
        <v>6.5483530075895096E-3</v>
      </c>
      <c r="J119" s="33">
        <f t="shared" si="4"/>
        <v>0.65483530075895091</v>
      </c>
      <c r="K119" s="12">
        <v>3.9699999999999999E-2</v>
      </c>
      <c r="N119" s="12">
        <v>0.61513530075895095</v>
      </c>
      <c r="O119" s="12">
        <f t="shared" si="5"/>
        <v>0.61513530075895095</v>
      </c>
    </row>
    <row r="120" spans="1:15" x14ac:dyDescent="0.3">
      <c r="A120" s="10">
        <v>44673</v>
      </c>
      <c r="B120">
        <v>3990</v>
      </c>
      <c r="C120">
        <v>4140</v>
      </c>
      <c r="D120">
        <v>3957</v>
      </c>
      <c r="E120">
        <v>4027.3999020000001</v>
      </c>
      <c r="F120">
        <v>4014.3618160000001</v>
      </c>
      <c r="G120">
        <v>248978</v>
      </c>
      <c r="I120" s="34">
        <f t="shared" si="3"/>
        <v>3.8759683488054949E-3</v>
      </c>
      <c r="J120" s="33">
        <f t="shared" si="4"/>
        <v>0.38759683488054947</v>
      </c>
      <c r="K120" s="12">
        <v>3.9800000000000002E-2</v>
      </c>
      <c r="N120" s="12">
        <v>0.34779683488054947</v>
      </c>
      <c r="O120" s="12">
        <f t="shared" si="5"/>
        <v>0.34779683488054947</v>
      </c>
    </row>
    <row r="121" spans="1:15" x14ac:dyDescent="0.3">
      <c r="A121" s="10">
        <v>44676</v>
      </c>
      <c r="B121">
        <v>4000</v>
      </c>
      <c r="C121">
        <v>4032</v>
      </c>
      <c r="D121">
        <v>3950</v>
      </c>
      <c r="E121">
        <v>4007.3500979999999</v>
      </c>
      <c r="F121">
        <v>3994.376953</v>
      </c>
      <c r="G121">
        <v>287718</v>
      </c>
      <c r="I121" s="34">
        <f t="shared" si="3"/>
        <v>-4.978349428385178E-3</v>
      </c>
      <c r="J121" s="33">
        <f t="shared" si="4"/>
        <v>-0.49783494283851781</v>
      </c>
      <c r="K121" s="12">
        <v>3.9599999999999996E-2</v>
      </c>
      <c r="N121" s="12">
        <v>-0.53743494283851778</v>
      </c>
      <c r="O121" s="12">
        <f t="shared" si="5"/>
        <v>-0.53743494283851778</v>
      </c>
    </row>
    <row r="122" spans="1:15" x14ac:dyDescent="0.3">
      <c r="A122" s="10">
        <v>44677</v>
      </c>
      <c r="B122">
        <v>4031</v>
      </c>
      <c r="C122">
        <v>4099.8999020000001</v>
      </c>
      <c r="D122">
        <v>4014.25</v>
      </c>
      <c r="E122">
        <v>4056.8999020000001</v>
      </c>
      <c r="F122">
        <v>4043.7661130000001</v>
      </c>
      <c r="G122">
        <v>253032</v>
      </c>
      <c r="I122" s="34">
        <f t="shared" si="3"/>
        <v>1.2364730504761659E-2</v>
      </c>
      <c r="J122" s="33">
        <f t="shared" si="4"/>
        <v>1.2364730504761658</v>
      </c>
      <c r="K122" s="12">
        <v>3.9800000000000002E-2</v>
      </c>
      <c r="N122" s="12">
        <v>1.1966730504761658</v>
      </c>
      <c r="O122" s="12">
        <f t="shared" si="5"/>
        <v>1.1966730504761658</v>
      </c>
    </row>
    <row r="123" spans="1:15" x14ac:dyDescent="0.3">
      <c r="A123" s="10">
        <v>44678</v>
      </c>
      <c r="B123">
        <v>4010.3500979999999</v>
      </c>
      <c r="C123">
        <v>4125.2001950000003</v>
      </c>
      <c r="D123">
        <v>3897.5500489999999</v>
      </c>
      <c r="E123">
        <v>4076.9499510000001</v>
      </c>
      <c r="F123">
        <v>4063.7514649999998</v>
      </c>
      <c r="G123">
        <v>205919</v>
      </c>
      <c r="I123" s="34">
        <f t="shared" si="3"/>
        <v>4.9422094417748696E-3</v>
      </c>
      <c r="J123" s="33">
        <f t="shared" si="4"/>
        <v>0.49422094417748696</v>
      </c>
      <c r="K123" s="12">
        <v>0.04</v>
      </c>
      <c r="N123" s="12">
        <v>0.45422094417748698</v>
      </c>
      <c r="O123" s="12">
        <f t="shared" si="5"/>
        <v>0.45422094417748698</v>
      </c>
    </row>
    <row r="124" spans="1:15" x14ac:dyDescent="0.3">
      <c r="A124" s="10">
        <v>44679</v>
      </c>
      <c r="B124">
        <v>4290</v>
      </c>
      <c r="C124">
        <v>4410</v>
      </c>
      <c r="D124">
        <v>4035</v>
      </c>
      <c r="E124">
        <v>4308.6499020000001</v>
      </c>
      <c r="F124">
        <v>4294.701172</v>
      </c>
      <c r="G124">
        <v>1286413</v>
      </c>
      <c r="I124" s="34">
        <f t="shared" si="3"/>
        <v>5.6831688832277266E-2</v>
      </c>
      <c r="J124" s="33">
        <f t="shared" si="4"/>
        <v>5.6831688832277267</v>
      </c>
      <c r="K124" s="12">
        <v>4.0099999999999997E-2</v>
      </c>
      <c r="N124" s="12">
        <v>5.6430688832277269</v>
      </c>
      <c r="O124" s="12">
        <f t="shared" si="5"/>
        <v>5.6430688832277269</v>
      </c>
    </row>
    <row r="125" spans="1:15" x14ac:dyDescent="0.3">
      <c r="A125" s="10">
        <v>44680</v>
      </c>
      <c r="B125">
        <v>4351.75</v>
      </c>
      <c r="C125">
        <v>4394.3999020000001</v>
      </c>
      <c r="D125">
        <v>4281.5498049999997</v>
      </c>
      <c r="E125">
        <v>4320.6499020000001</v>
      </c>
      <c r="F125">
        <v>4306.6625979999999</v>
      </c>
      <c r="G125">
        <v>373451</v>
      </c>
      <c r="I125" s="34">
        <f t="shared" si="3"/>
        <v>2.7850951627399127E-3</v>
      </c>
      <c r="J125" s="33">
        <f t="shared" si="4"/>
        <v>0.27850951627399129</v>
      </c>
      <c r="K125" s="12">
        <v>4.0300000000000002E-2</v>
      </c>
      <c r="N125" s="12">
        <v>0.23820951627399128</v>
      </c>
      <c r="O125" s="12">
        <f t="shared" si="5"/>
        <v>0.23820951627399128</v>
      </c>
    </row>
    <row r="126" spans="1:15" x14ac:dyDescent="0.3">
      <c r="A126" s="10">
        <v>44683</v>
      </c>
      <c r="B126">
        <v>4285</v>
      </c>
      <c r="C126">
        <v>4310</v>
      </c>
      <c r="D126">
        <v>4130.7998049999997</v>
      </c>
      <c r="E126">
        <v>4147.2998049999997</v>
      </c>
      <c r="F126">
        <v>4133.8735349999997</v>
      </c>
      <c r="G126">
        <v>192522</v>
      </c>
      <c r="I126" s="34">
        <f t="shared" si="3"/>
        <v>-4.0121301408789882E-2</v>
      </c>
      <c r="J126" s="33">
        <f t="shared" si="4"/>
        <v>-4.0121301408789884</v>
      </c>
      <c r="K126" s="12">
        <v>4.0300000000000002E-2</v>
      </c>
      <c r="N126" s="12">
        <v>-4.0524301408789887</v>
      </c>
      <c r="O126" s="12">
        <f t="shared" si="5"/>
        <v>-4.0524301408789887</v>
      </c>
    </row>
    <row r="127" spans="1:15" x14ac:dyDescent="0.3">
      <c r="A127" s="10">
        <v>44685</v>
      </c>
      <c r="B127">
        <v>4149.9501950000003</v>
      </c>
      <c r="C127">
        <v>4241.1499020000001</v>
      </c>
      <c r="D127">
        <v>4085.25</v>
      </c>
      <c r="E127">
        <v>4112.1000979999999</v>
      </c>
      <c r="F127">
        <v>4098.7875979999999</v>
      </c>
      <c r="G127">
        <v>161582</v>
      </c>
      <c r="I127" s="34">
        <f t="shared" si="3"/>
        <v>-8.4873794167382999E-3</v>
      </c>
      <c r="J127" s="33">
        <f t="shared" si="4"/>
        <v>-0.84873794167382999</v>
      </c>
      <c r="K127" s="12">
        <v>4.3700000000000003E-2</v>
      </c>
      <c r="N127" s="12">
        <v>-0.89243794167382995</v>
      </c>
      <c r="O127" s="12">
        <f t="shared" si="5"/>
        <v>-0.89243794167382995</v>
      </c>
    </row>
    <row r="128" spans="1:15" x14ac:dyDescent="0.3">
      <c r="A128" s="10">
        <v>44686</v>
      </c>
      <c r="B128">
        <v>4150</v>
      </c>
      <c r="C128">
        <v>4183.4501950000003</v>
      </c>
      <c r="D128">
        <v>4120</v>
      </c>
      <c r="E128">
        <v>4154</v>
      </c>
      <c r="F128">
        <v>4140.5517579999996</v>
      </c>
      <c r="G128">
        <v>185259</v>
      </c>
      <c r="I128" s="34">
        <f t="shared" si="3"/>
        <v>1.0189416843325128E-2</v>
      </c>
      <c r="J128" s="33">
        <f t="shared" si="4"/>
        <v>1.0189416843325128</v>
      </c>
      <c r="K128" s="12">
        <v>4.58E-2</v>
      </c>
      <c r="N128" s="12">
        <v>0.9731416843325128</v>
      </c>
      <c r="O128" s="12">
        <f t="shared" si="5"/>
        <v>0.9731416843325128</v>
      </c>
    </row>
    <row r="129" spans="1:15" x14ac:dyDescent="0.3">
      <c r="A129" s="10">
        <v>44687</v>
      </c>
      <c r="B129">
        <v>4043</v>
      </c>
      <c r="C129">
        <v>4089.9499510000001</v>
      </c>
      <c r="D129">
        <v>3886.8500979999999</v>
      </c>
      <c r="E129">
        <v>4061</v>
      </c>
      <c r="F129">
        <v>4047.8530270000001</v>
      </c>
      <c r="G129">
        <v>375018</v>
      </c>
      <c r="I129" s="34">
        <f t="shared" si="3"/>
        <v>-2.2388059701492536E-2</v>
      </c>
      <c r="J129" s="33">
        <f t="shared" si="4"/>
        <v>-2.2388059701492535</v>
      </c>
      <c r="K129" s="12">
        <v>4.58E-2</v>
      </c>
      <c r="N129" s="12">
        <v>-2.2846059701492534</v>
      </c>
      <c r="O129" s="12">
        <f t="shared" si="5"/>
        <v>-2.2846059701492534</v>
      </c>
    </row>
    <row r="130" spans="1:15" x14ac:dyDescent="0.3">
      <c r="A130" s="10">
        <v>44690</v>
      </c>
      <c r="B130">
        <v>4000</v>
      </c>
      <c r="C130">
        <v>4120.0498049999997</v>
      </c>
      <c r="D130">
        <v>3904.0500489999999</v>
      </c>
      <c r="E130">
        <v>3992.1499020000001</v>
      </c>
      <c r="F130">
        <v>3979.2258299999999</v>
      </c>
      <c r="G130">
        <v>216520</v>
      </c>
      <c r="I130" s="34">
        <f t="shared" si="3"/>
        <v>-1.6953976360502311E-2</v>
      </c>
      <c r="J130" s="33">
        <f t="shared" si="4"/>
        <v>-1.6953976360502312</v>
      </c>
      <c r="K130" s="12">
        <v>4.6199999999999998E-2</v>
      </c>
      <c r="N130" s="12">
        <v>-1.7415976360502312</v>
      </c>
      <c r="O130" s="12">
        <f t="shared" si="5"/>
        <v>-1.7415976360502312</v>
      </c>
    </row>
    <row r="131" spans="1:15" x14ac:dyDescent="0.3">
      <c r="A131" s="10">
        <v>44691</v>
      </c>
      <c r="B131">
        <v>3990</v>
      </c>
      <c r="C131">
        <v>4080.1000979999999</v>
      </c>
      <c r="D131">
        <v>3925.8999020000001</v>
      </c>
      <c r="E131">
        <v>3951.1999510000001</v>
      </c>
      <c r="F131">
        <v>3938.4084469999998</v>
      </c>
      <c r="G131">
        <v>193325</v>
      </c>
      <c r="I131" s="34">
        <f t="shared" si="3"/>
        <v>-1.0257618577770543E-2</v>
      </c>
      <c r="J131" s="33">
        <f t="shared" si="4"/>
        <v>-1.0257618577770542</v>
      </c>
      <c r="K131" s="12">
        <v>4.6300000000000001E-2</v>
      </c>
      <c r="N131" s="12">
        <v>-1.0720618577770542</v>
      </c>
      <c r="O131" s="12">
        <f t="shared" si="5"/>
        <v>-1.0720618577770542</v>
      </c>
    </row>
    <row r="132" spans="1:15" x14ac:dyDescent="0.3">
      <c r="A132" s="10">
        <v>44692</v>
      </c>
      <c r="B132">
        <v>3984.8999020000001</v>
      </c>
      <c r="C132">
        <v>3993.8000489999999</v>
      </c>
      <c r="D132">
        <v>3737.0500489999999</v>
      </c>
      <c r="E132">
        <v>3837.1000979999999</v>
      </c>
      <c r="F132">
        <v>3824.6779790000001</v>
      </c>
      <c r="G132">
        <v>271887</v>
      </c>
      <c r="I132" s="34">
        <f t="shared" ref="I132:I195" si="6">(E132-E131)/E131</f>
        <v>-2.8877266252021212E-2</v>
      </c>
      <c r="J132" s="33">
        <f t="shared" ref="J132:J195" si="7">I132*100</f>
        <v>-2.887726625202121</v>
      </c>
      <c r="K132" s="12">
        <v>4.7500000000000001E-2</v>
      </c>
      <c r="N132" s="12">
        <v>-2.9352266252021209</v>
      </c>
      <c r="O132" s="12">
        <f t="shared" ref="O132:O195" si="8">J132-K132</f>
        <v>-2.9352266252021209</v>
      </c>
    </row>
    <row r="133" spans="1:15" x14ac:dyDescent="0.3">
      <c r="A133" s="10">
        <v>44693</v>
      </c>
      <c r="B133">
        <v>3799.8999020000001</v>
      </c>
      <c r="C133">
        <v>3847.9499510000001</v>
      </c>
      <c r="D133">
        <v>3675.0500489999999</v>
      </c>
      <c r="E133">
        <v>3701</v>
      </c>
      <c r="F133">
        <v>3689.0185550000001</v>
      </c>
      <c r="G133">
        <v>218944</v>
      </c>
      <c r="I133" s="34">
        <f t="shared" si="6"/>
        <v>-3.5469519825906792E-2</v>
      </c>
      <c r="J133" s="33">
        <f t="shared" si="7"/>
        <v>-3.546951982590679</v>
      </c>
      <c r="K133" s="12">
        <v>4.8399999999999999E-2</v>
      </c>
      <c r="N133" s="12">
        <v>-3.595351982590679</v>
      </c>
      <c r="O133" s="12">
        <f t="shared" si="8"/>
        <v>-3.595351982590679</v>
      </c>
    </row>
    <row r="134" spans="1:15" x14ac:dyDescent="0.3">
      <c r="A134" s="10">
        <v>44694</v>
      </c>
      <c r="B134">
        <v>3725</v>
      </c>
      <c r="C134">
        <v>3845</v>
      </c>
      <c r="D134">
        <v>3567.25</v>
      </c>
      <c r="E134">
        <v>3594.25</v>
      </c>
      <c r="F134">
        <v>3582.6140140000002</v>
      </c>
      <c r="G134">
        <v>321784</v>
      </c>
      <c r="I134" s="34">
        <f t="shared" si="6"/>
        <v>-2.8843555795730884E-2</v>
      </c>
      <c r="J134" s="33">
        <f t="shared" si="7"/>
        <v>-2.8843555795730884</v>
      </c>
      <c r="K134" s="12">
        <v>4.9000000000000002E-2</v>
      </c>
      <c r="N134" s="12">
        <v>-2.9333555795730883</v>
      </c>
      <c r="O134" s="12">
        <f t="shared" si="8"/>
        <v>-2.9333555795730883</v>
      </c>
    </row>
    <row r="135" spans="1:15" x14ac:dyDescent="0.3">
      <c r="A135" s="10">
        <v>44697</v>
      </c>
      <c r="B135">
        <v>3624.8999020000001</v>
      </c>
      <c r="C135">
        <v>3694.8000489999999</v>
      </c>
      <c r="D135">
        <v>3540.0500489999999</v>
      </c>
      <c r="E135">
        <v>3602.6999510000001</v>
      </c>
      <c r="F135">
        <v>3591.0366210000002</v>
      </c>
      <c r="G135">
        <v>178662</v>
      </c>
      <c r="I135" s="34">
        <f t="shared" si="6"/>
        <v>2.3509636224525437E-3</v>
      </c>
      <c r="J135" s="33">
        <f t="shared" si="7"/>
        <v>0.23509636224525438</v>
      </c>
      <c r="K135" s="12">
        <v>4.7500000000000001E-2</v>
      </c>
      <c r="N135" s="12">
        <v>0.18759636224525439</v>
      </c>
      <c r="O135" s="12">
        <f t="shared" si="8"/>
        <v>0.18759636224525439</v>
      </c>
    </row>
    <row r="136" spans="1:15" x14ac:dyDescent="0.3">
      <c r="A136" s="10">
        <v>44698</v>
      </c>
      <c r="B136">
        <v>3635.1999510000001</v>
      </c>
      <c r="C136">
        <v>3750</v>
      </c>
      <c r="D136">
        <v>3622</v>
      </c>
      <c r="E136">
        <v>3725.9499510000001</v>
      </c>
      <c r="F136">
        <v>3713.8876949999999</v>
      </c>
      <c r="G136">
        <v>287848</v>
      </c>
      <c r="I136" s="34">
        <f t="shared" si="6"/>
        <v>3.4210453736451062E-2</v>
      </c>
      <c r="J136" s="33">
        <f t="shared" si="7"/>
        <v>3.4210453736451063</v>
      </c>
      <c r="K136" s="12">
        <v>4.8799999999999996E-2</v>
      </c>
      <c r="N136" s="12">
        <v>3.3722453736451063</v>
      </c>
      <c r="O136" s="12">
        <f t="shared" si="8"/>
        <v>3.3722453736451063</v>
      </c>
    </row>
    <row r="137" spans="1:15" x14ac:dyDescent="0.3">
      <c r="A137" s="10">
        <v>44699</v>
      </c>
      <c r="B137">
        <v>3759</v>
      </c>
      <c r="C137">
        <v>3924.8999020000001</v>
      </c>
      <c r="D137">
        <v>3743.0500489999999</v>
      </c>
      <c r="E137">
        <v>3857.6499020000001</v>
      </c>
      <c r="F137">
        <v>3845.1613769999999</v>
      </c>
      <c r="G137">
        <v>502027</v>
      </c>
      <c r="I137" s="34">
        <f t="shared" si="6"/>
        <v>3.534667741971504E-2</v>
      </c>
      <c r="J137" s="33">
        <f t="shared" si="7"/>
        <v>3.534667741971504</v>
      </c>
      <c r="K137" s="12">
        <v>4.8899999999999999E-2</v>
      </c>
      <c r="N137" s="12">
        <v>3.4857677419715039</v>
      </c>
      <c r="O137" s="12">
        <f t="shared" si="8"/>
        <v>3.4857677419715039</v>
      </c>
    </row>
    <row r="138" spans="1:15" x14ac:dyDescent="0.3">
      <c r="A138" s="10">
        <v>44700</v>
      </c>
      <c r="B138">
        <v>3741</v>
      </c>
      <c r="C138">
        <v>3804</v>
      </c>
      <c r="D138">
        <v>3592.0500489999999</v>
      </c>
      <c r="E138">
        <v>3616.3500979999999</v>
      </c>
      <c r="F138">
        <v>3604.642578</v>
      </c>
      <c r="G138">
        <v>389145</v>
      </c>
      <c r="I138" s="34">
        <f t="shared" si="6"/>
        <v>-6.2550985737429995E-2</v>
      </c>
      <c r="J138" s="33">
        <f t="shared" si="7"/>
        <v>-6.2550985737429992</v>
      </c>
      <c r="K138" s="12">
        <v>4.9100000000000005E-2</v>
      </c>
      <c r="N138" s="12">
        <v>-6.3041985737429993</v>
      </c>
      <c r="O138" s="12">
        <f t="shared" si="8"/>
        <v>-6.3041985737429993</v>
      </c>
    </row>
    <row r="139" spans="1:15" x14ac:dyDescent="0.3">
      <c r="A139" s="10">
        <v>44701</v>
      </c>
      <c r="B139">
        <v>3684</v>
      </c>
      <c r="C139">
        <v>3719</v>
      </c>
      <c r="D139">
        <v>3622</v>
      </c>
      <c r="E139">
        <v>3698.8500979999999</v>
      </c>
      <c r="F139">
        <v>3686.8754880000001</v>
      </c>
      <c r="G139">
        <v>205483</v>
      </c>
      <c r="I139" s="34">
        <f t="shared" si="6"/>
        <v>2.2813056746255323E-2</v>
      </c>
      <c r="J139" s="33">
        <f t="shared" si="7"/>
        <v>2.2813056746255325</v>
      </c>
      <c r="K139" s="12">
        <v>4.9200000000000001E-2</v>
      </c>
      <c r="N139" s="12">
        <v>2.2321056746255326</v>
      </c>
      <c r="O139" s="12">
        <f t="shared" si="8"/>
        <v>2.2321056746255326</v>
      </c>
    </row>
    <row r="140" spans="1:15" x14ac:dyDescent="0.3">
      <c r="A140" s="10">
        <v>44704</v>
      </c>
      <c r="B140">
        <v>3717</v>
      </c>
      <c r="C140">
        <v>3857.8000489999999</v>
      </c>
      <c r="D140">
        <v>3690.0500489999999</v>
      </c>
      <c r="E140">
        <v>3785.25</v>
      </c>
      <c r="F140">
        <v>3772.9958499999998</v>
      </c>
      <c r="G140">
        <v>200406</v>
      </c>
      <c r="I140" s="34">
        <f t="shared" si="6"/>
        <v>2.3358584346718263E-2</v>
      </c>
      <c r="J140" s="33">
        <f t="shared" si="7"/>
        <v>2.3358584346718265</v>
      </c>
      <c r="K140" s="12">
        <v>4.87E-2</v>
      </c>
      <c r="N140" s="12">
        <v>2.2871584346718263</v>
      </c>
      <c r="O140" s="12">
        <f t="shared" si="8"/>
        <v>2.2871584346718263</v>
      </c>
    </row>
    <row r="141" spans="1:15" x14ac:dyDescent="0.3">
      <c r="A141" s="10">
        <v>44705</v>
      </c>
      <c r="B141">
        <v>3799.9499510000001</v>
      </c>
      <c r="C141">
        <v>3816.75</v>
      </c>
      <c r="D141">
        <v>3600</v>
      </c>
      <c r="E141">
        <v>3617.8500979999999</v>
      </c>
      <c r="F141">
        <v>3606.1376949999999</v>
      </c>
      <c r="G141">
        <v>141008</v>
      </c>
      <c r="I141" s="34">
        <f t="shared" si="6"/>
        <v>-4.4224265768443329E-2</v>
      </c>
      <c r="J141" s="33">
        <f t="shared" si="7"/>
        <v>-4.4224265768443329</v>
      </c>
      <c r="K141" s="12">
        <v>4.87E-2</v>
      </c>
      <c r="N141" s="12">
        <v>-4.4711265768443331</v>
      </c>
      <c r="O141" s="12">
        <f t="shared" si="8"/>
        <v>-4.4711265768443331</v>
      </c>
    </row>
    <row r="142" spans="1:15" x14ac:dyDescent="0.3">
      <c r="A142" s="10">
        <v>44706</v>
      </c>
      <c r="B142">
        <v>3615.0500489999999</v>
      </c>
      <c r="C142">
        <v>3644.9499510000001</v>
      </c>
      <c r="D142">
        <v>3281</v>
      </c>
      <c r="E142">
        <v>3413.1499020000001</v>
      </c>
      <c r="F142">
        <v>3402.1003420000002</v>
      </c>
      <c r="G142">
        <v>624142</v>
      </c>
      <c r="I142" s="34">
        <f t="shared" si="6"/>
        <v>-5.6580618448829875E-2</v>
      </c>
      <c r="J142" s="33">
        <f t="shared" si="7"/>
        <v>-5.6580618448829876</v>
      </c>
      <c r="K142" s="12">
        <v>4.8799999999999996E-2</v>
      </c>
      <c r="N142" s="12">
        <v>-5.7068618448829875</v>
      </c>
      <c r="O142" s="12">
        <f t="shared" si="8"/>
        <v>-5.7068618448829875</v>
      </c>
    </row>
    <row r="143" spans="1:15" x14ac:dyDescent="0.3">
      <c r="A143" s="10">
        <v>44707</v>
      </c>
      <c r="B143">
        <v>3440</v>
      </c>
      <c r="C143">
        <v>3500</v>
      </c>
      <c r="D143">
        <v>3323.0500489999999</v>
      </c>
      <c r="E143">
        <v>3445.3000489999999</v>
      </c>
      <c r="F143">
        <v>3434.14624</v>
      </c>
      <c r="G143">
        <v>341272</v>
      </c>
      <c r="I143" s="34">
        <f t="shared" si="6"/>
        <v>9.4194945792333475E-3</v>
      </c>
      <c r="J143" s="33">
        <f t="shared" si="7"/>
        <v>0.94194945792333473</v>
      </c>
      <c r="K143" s="12">
        <v>4.8899999999999999E-2</v>
      </c>
      <c r="N143" s="12">
        <v>0.89304945792333479</v>
      </c>
      <c r="O143" s="12">
        <f t="shared" si="8"/>
        <v>0.89304945792333479</v>
      </c>
    </row>
    <row r="144" spans="1:15" x14ac:dyDescent="0.3">
      <c r="A144" s="10">
        <v>44708</v>
      </c>
      <c r="B144">
        <v>3470</v>
      </c>
      <c r="C144">
        <v>3622.4499510000001</v>
      </c>
      <c r="D144">
        <v>3451</v>
      </c>
      <c r="E144">
        <v>3546.1999510000001</v>
      </c>
      <c r="F144">
        <v>3534.719482</v>
      </c>
      <c r="G144">
        <v>325344</v>
      </c>
      <c r="I144" s="34">
        <f t="shared" si="6"/>
        <v>2.928624519344443E-2</v>
      </c>
      <c r="J144" s="33">
        <f t="shared" si="7"/>
        <v>2.9286245193444431</v>
      </c>
      <c r="K144" s="12">
        <v>4.8799999999999996E-2</v>
      </c>
      <c r="N144" s="12">
        <v>2.8798245193444432</v>
      </c>
      <c r="O144" s="12">
        <f t="shared" si="8"/>
        <v>2.8798245193444432</v>
      </c>
    </row>
    <row r="145" spans="1:15" x14ac:dyDescent="0.3">
      <c r="A145" s="10">
        <v>44711</v>
      </c>
      <c r="B145">
        <v>3605</v>
      </c>
      <c r="C145">
        <v>3795.9499510000001</v>
      </c>
      <c r="D145">
        <v>3605</v>
      </c>
      <c r="E145">
        <v>3757.6499020000001</v>
      </c>
      <c r="F145">
        <v>3745.485107</v>
      </c>
      <c r="G145">
        <v>517755</v>
      </c>
      <c r="I145" s="34">
        <f t="shared" si="6"/>
        <v>5.9627193593630515E-2</v>
      </c>
      <c r="J145" s="33">
        <f t="shared" si="7"/>
        <v>5.9627193593630512</v>
      </c>
      <c r="K145" s="12">
        <v>4.8899999999999999E-2</v>
      </c>
      <c r="N145" s="12">
        <v>5.9138193593630515</v>
      </c>
      <c r="O145" s="12">
        <f t="shared" si="8"/>
        <v>5.9138193593630515</v>
      </c>
    </row>
    <row r="146" spans="1:15" x14ac:dyDescent="0.3">
      <c r="A146" s="10">
        <v>44712</v>
      </c>
      <c r="B146">
        <v>3757</v>
      </c>
      <c r="C146">
        <v>3797.8999020000001</v>
      </c>
      <c r="D146">
        <v>3707.75</v>
      </c>
      <c r="E146">
        <v>3759.8999020000001</v>
      </c>
      <c r="F146">
        <v>3747.7277829999998</v>
      </c>
      <c r="G146">
        <v>210454</v>
      </c>
      <c r="I146" s="34">
        <f t="shared" si="6"/>
        <v>5.9877850749279302E-4</v>
      </c>
      <c r="J146" s="33">
        <f t="shared" si="7"/>
        <v>5.9877850749279302E-2</v>
      </c>
      <c r="K146" s="12">
        <v>4.9100000000000005E-2</v>
      </c>
      <c r="N146" s="12">
        <v>1.0777850749279297E-2</v>
      </c>
      <c r="O146" s="12">
        <f t="shared" si="8"/>
        <v>1.0777850749279297E-2</v>
      </c>
    </row>
    <row r="147" spans="1:15" x14ac:dyDescent="0.3">
      <c r="A147" s="10">
        <v>44713</v>
      </c>
      <c r="B147">
        <v>3780.8999020000001</v>
      </c>
      <c r="C147">
        <v>3826.25</v>
      </c>
      <c r="D147">
        <v>3718.5500489999999</v>
      </c>
      <c r="E147">
        <v>3739.1499020000001</v>
      </c>
      <c r="F147">
        <v>3727.044922</v>
      </c>
      <c r="G147">
        <v>296907</v>
      </c>
      <c r="I147" s="34">
        <f t="shared" si="6"/>
        <v>-5.5187639407534416E-3</v>
      </c>
      <c r="J147" s="33">
        <f t="shared" si="7"/>
        <v>-0.55187639407534417</v>
      </c>
      <c r="K147" s="12">
        <v>4.9299999999999997E-2</v>
      </c>
      <c r="N147" s="12">
        <v>-0.60117639407534418</v>
      </c>
      <c r="O147" s="12">
        <f t="shared" si="8"/>
        <v>-0.60117639407534418</v>
      </c>
    </row>
    <row r="148" spans="1:15" x14ac:dyDescent="0.3">
      <c r="A148" s="10">
        <v>44714</v>
      </c>
      <c r="B148">
        <v>3715</v>
      </c>
      <c r="C148">
        <v>3804.3000489999999</v>
      </c>
      <c r="D148">
        <v>3692.0500489999999</v>
      </c>
      <c r="E148">
        <v>3787.5500489999999</v>
      </c>
      <c r="F148">
        <v>3775.2883299999999</v>
      </c>
      <c r="G148">
        <v>119153</v>
      </c>
      <c r="I148" s="34">
        <f t="shared" si="6"/>
        <v>1.2944157968663283E-2</v>
      </c>
      <c r="J148" s="33">
        <f t="shared" si="7"/>
        <v>1.2944157968663283</v>
      </c>
      <c r="K148" s="12">
        <v>4.9699999999999994E-2</v>
      </c>
      <c r="N148" s="12">
        <v>1.2447157968663283</v>
      </c>
      <c r="O148" s="12">
        <f t="shared" si="8"/>
        <v>1.2447157968663283</v>
      </c>
    </row>
    <row r="149" spans="1:15" x14ac:dyDescent="0.3">
      <c r="A149" s="10">
        <v>44715</v>
      </c>
      <c r="B149">
        <v>3827</v>
      </c>
      <c r="C149">
        <v>4000</v>
      </c>
      <c r="D149">
        <v>3788.6000979999999</v>
      </c>
      <c r="E149">
        <v>3800.9499510000001</v>
      </c>
      <c r="F149">
        <v>3788.6447750000002</v>
      </c>
      <c r="G149">
        <v>332200</v>
      </c>
      <c r="I149" s="34">
        <f t="shared" si="6"/>
        <v>3.5378811703195823E-3</v>
      </c>
      <c r="J149" s="33">
        <f t="shared" si="7"/>
        <v>0.35378811703195823</v>
      </c>
      <c r="K149" s="12">
        <v>4.9800000000000004E-2</v>
      </c>
      <c r="N149" s="12">
        <v>0.30398811703195822</v>
      </c>
      <c r="O149" s="12">
        <f t="shared" si="8"/>
        <v>0.30398811703195822</v>
      </c>
    </row>
    <row r="150" spans="1:15" x14ac:dyDescent="0.3">
      <c r="A150" s="10">
        <v>44718</v>
      </c>
      <c r="B150">
        <v>3760</v>
      </c>
      <c r="C150">
        <v>3789</v>
      </c>
      <c r="D150">
        <v>3708.0500489999999</v>
      </c>
      <c r="E150">
        <v>3740.8500979999999</v>
      </c>
      <c r="F150">
        <v>3728.7395019999999</v>
      </c>
      <c r="G150">
        <v>190749</v>
      </c>
      <c r="I150" s="34">
        <f t="shared" si="6"/>
        <v>-1.581179804385174E-2</v>
      </c>
      <c r="J150" s="33">
        <f t="shared" si="7"/>
        <v>-1.5811798043851739</v>
      </c>
      <c r="K150" s="12">
        <v>4.9800000000000004E-2</v>
      </c>
      <c r="N150" s="12">
        <v>-1.630979804385174</v>
      </c>
      <c r="O150" s="12">
        <f t="shared" si="8"/>
        <v>-1.630979804385174</v>
      </c>
    </row>
    <row r="151" spans="1:15" x14ac:dyDescent="0.3">
      <c r="A151" s="10">
        <v>44719</v>
      </c>
      <c r="B151">
        <v>3725</v>
      </c>
      <c r="C151">
        <v>3745</v>
      </c>
      <c r="D151">
        <v>3655.0500489999999</v>
      </c>
      <c r="E151">
        <v>3701.8500979999999</v>
      </c>
      <c r="F151">
        <v>3689.8659670000002</v>
      </c>
      <c r="G151">
        <v>147614</v>
      </c>
      <c r="I151" s="34">
        <f t="shared" si="6"/>
        <v>-1.0425437795770239E-2</v>
      </c>
      <c r="J151" s="33">
        <f t="shared" si="7"/>
        <v>-1.0425437795770238</v>
      </c>
      <c r="K151" s="12">
        <v>5.0199999999999995E-2</v>
      </c>
      <c r="N151" s="12">
        <v>-1.0927437795770238</v>
      </c>
      <c r="O151" s="12">
        <f t="shared" si="8"/>
        <v>-1.0927437795770238</v>
      </c>
    </row>
    <row r="152" spans="1:15" x14ac:dyDescent="0.3">
      <c r="A152" s="10">
        <v>44720</v>
      </c>
      <c r="B152">
        <v>3660</v>
      </c>
      <c r="C152">
        <v>3713.9499510000001</v>
      </c>
      <c r="D152">
        <v>3582</v>
      </c>
      <c r="E152">
        <v>3614.1999510000001</v>
      </c>
      <c r="F152">
        <v>3602.4995119999999</v>
      </c>
      <c r="G152">
        <v>233764</v>
      </c>
      <c r="I152" s="34">
        <f t="shared" si="6"/>
        <v>-2.367738959698952E-2</v>
      </c>
      <c r="J152" s="33">
        <f t="shared" si="7"/>
        <v>-2.367738959698952</v>
      </c>
      <c r="K152" s="12">
        <v>4.9699999999999994E-2</v>
      </c>
      <c r="N152" s="12">
        <v>-2.4174389596989521</v>
      </c>
      <c r="O152" s="12">
        <f t="shared" si="8"/>
        <v>-2.4174389596989521</v>
      </c>
    </row>
    <row r="153" spans="1:15" x14ac:dyDescent="0.3">
      <c r="A153" s="10">
        <v>44721</v>
      </c>
      <c r="B153">
        <v>3582</v>
      </c>
      <c r="C153">
        <v>3633.9499510000001</v>
      </c>
      <c r="D153">
        <v>3568.3999020000001</v>
      </c>
      <c r="E153">
        <v>3601.1999510000001</v>
      </c>
      <c r="F153">
        <v>3589.5415039999998</v>
      </c>
      <c r="G153">
        <v>191526</v>
      </c>
      <c r="I153" s="34">
        <f t="shared" si="6"/>
        <v>-3.5969232959574015E-3</v>
      </c>
      <c r="J153" s="33">
        <f t="shared" si="7"/>
        <v>-0.35969232959574016</v>
      </c>
      <c r="K153" s="12">
        <v>5.0099999999999999E-2</v>
      </c>
      <c r="N153" s="12">
        <v>-0.40979232959574013</v>
      </c>
      <c r="O153" s="12">
        <f t="shared" si="8"/>
        <v>-0.40979232959574013</v>
      </c>
    </row>
    <row r="154" spans="1:15" x14ac:dyDescent="0.3">
      <c r="A154" s="10">
        <v>44722</v>
      </c>
      <c r="B154">
        <v>3578.75</v>
      </c>
      <c r="C154">
        <v>3578.75</v>
      </c>
      <c r="D154">
        <v>3478.75</v>
      </c>
      <c r="E154">
        <v>3494.8000489999999</v>
      </c>
      <c r="F154">
        <v>3483.4860840000001</v>
      </c>
      <c r="G154">
        <v>148512</v>
      </c>
      <c r="I154" s="34">
        <f t="shared" si="6"/>
        <v>-2.9545680175424426E-2</v>
      </c>
      <c r="J154" s="33">
        <f t="shared" si="7"/>
        <v>-2.9545680175424427</v>
      </c>
      <c r="K154" s="12">
        <v>0.05</v>
      </c>
      <c r="N154" s="12">
        <v>-3.0045680175424425</v>
      </c>
      <c r="O154" s="12">
        <f t="shared" si="8"/>
        <v>-3.0045680175424425</v>
      </c>
    </row>
    <row r="155" spans="1:15" x14ac:dyDescent="0.3">
      <c r="A155" s="10">
        <v>44725</v>
      </c>
      <c r="B155">
        <v>3382</v>
      </c>
      <c r="C155">
        <v>3409.5</v>
      </c>
      <c r="D155">
        <v>3309</v>
      </c>
      <c r="E155">
        <v>3324.8999020000001</v>
      </c>
      <c r="F155">
        <v>3314.1359859999998</v>
      </c>
      <c r="G155">
        <v>138155</v>
      </c>
      <c r="I155" s="34">
        <f t="shared" si="6"/>
        <v>-4.861512665041165E-2</v>
      </c>
      <c r="J155" s="33">
        <f t="shared" si="7"/>
        <v>-4.8615126650411646</v>
      </c>
      <c r="K155" s="12">
        <v>4.99E-2</v>
      </c>
      <c r="N155" s="12">
        <v>-4.9114126650411647</v>
      </c>
      <c r="O155" s="12">
        <f t="shared" si="8"/>
        <v>-4.9114126650411647</v>
      </c>
    </row>
    <row r="156" spans="1:15" x14ac:dyDescent="0.3">
      <c r="A156" s="10">
        <v>44726</v>
      </c>
      <c r="B156">
        <v>3300</v>
      </c>
      <c r="C156">
        <v>3408.8000489999999</v>
      </c>
      <c r="D156">
        <v>3277.0500489999999</v>
      </c>
      <c r="E156">
        <v>3364.75</v>
      </c>
      <c r="F156">
        <v>3353.8571780000002</v>
      </c>
      <c r="G156">
        <v>204027</v>
      </c>
      <c r="I156" s="34">
        <f t="shared" si="6"/>
        <v>1.1985352694686893E-2</v>
      </c>
      <c r="J156" s="33">
        <f t="shared" si="7"/>
        <v>1.1985352694686893</v>
      </c>
      <c r="K156" s="12">
        <v>4.9800000000000004E-2</v>
      </c>
      <c r="N156" s="12">
        <v>1.1487352694686892</v>
      </c>
      <c r="O156" s="12">
        <f t="shared" si="8"/>
        <v>1.1487352694686892</v>
      </c>
    </row>
    <row r="157" spans="1:15" x14ac:dyDescent="0.3">
      <c r="A157" s="10">
        <v>44727</v>
      </c>
      <c r="B157">
        <v>3399.8999020000001</v>
      </c>
      <c r="C157">
        <v>3424.8500979999999</v>
      </c>
      <c r="D157">
        <v>3355</v>
      </c>
      <c r="E157">
        <v>3402.9499510000001</v>
      </c>
      <c r="F157">
        <v>3391.9333499999998</v>
      </c>
      <c r="G157">
        <v>113942</v>
      </c>
      <c r="I157" s="34">
        <f t="shared" si="6"/>
        <v>1.1352983431161321E-2</v>
      </c>
      <c r="J157" s="33">
        <f t="shared" si="7"/>
        <v>1.1352983431161321</v>
      </c>
      <c r="K157" s="12">
        <v>5.04E-2</v>
      </c>
      <c r="N157" s="12">
        <v>1.0848983431161321</v>
      </c>
      <c r="O157" s="12">
        <f t="shared" si="8"/>
        <v>1.0848983431161321</v>
      </c>
    </row>
    <row r="158" spans="1:15" x14ac:dyDescent="0.3">
      <c r="A158" s="10">
        <v>44728</v>
      </c>
      <c r="B158">
        <v>3490</v>
      </c>
      <c r="C158">
        <v>3490</v>
      </c>
      <c r="D158">
        <v>3230.8999020000001</v>
      </c>
      <c r="E158">
        <v>3248.9499510000001</v>
      </c>
      <c r="F158">
        <v>3238.431885</v>
      </c>
      <c r="G158">
        <v>264752</v>
      </c>
      <c r="I158" s="34">
        <f t="shared" si="6"/>
        <v>-4.5254853059106891E-2</v>
      </c>
      <c r="J158" s="33">
        <f t="shared" si="7"/>
        <v>-4.5254853059106894</v>
      </c>
      <c r="K158" s="12">
        <v>5.0700000000000002E-2</v>
      </c>
      <c r="N158" s="12">
        <v>-4.5761853059106894</v>
      </c>
      <c r="O158" s="12">
        <f t="shared" si="8"/>
        <v>-4.5761853059106894</v>
      </c>
    </row>
    <row r="159" spans="1:15" x14ac:dyDescent="0.3">
      <c r="A159" s="10">
        <v>44729</v>
      </c>
      <c r="B159">
        <v>3225</v>
      </c>
      <c r="C159">
        <v>3238.8999020000001</v>
      </c>
      <c r="D159">
        <v>3106</v>
      </c>
      <c r="E159">
        <v>3187.3000489999999</v>
      </c>
      <c r="F159">
        <v>3176.9816890000002</v>
      </c>
      <c r="G159">
        <v>348590</v>
      </c>
      <c r="I159" s="34">
        <f t="shared" si="6"/>
        <v>-1.8975331393155128E-2</v>
      </c>
      <c r="J159" s="33">
        <f t="shared" si="7"/>
        <v>-1.8975331393155128</v>
      </c>
      <c r="K159" s="12">
        <v>5.1200000000000002E-2</v>
      </c>
      <c r="N159" s="12">
        <v>-1.9487331393155127</v>
      </c>
      <c r="O159" s="12">
        <f t="shared" si="8"/>
        <v>-1.9487331393155127</v>
      </c>
    </row>
    <row r="160" spans="1:15" x14ac:dyDescent="0.3">
      <c r="A160" s="10">
        <v>44732</v>
      </c>
      <c r="B160">
        <v>3217.6499020000001</v>
      </c>
      <c r="C160">
        <v>3217.6499020000001</v>
      </c>
      <c r="D160">
        <v>3102</v>
      </c>
      <c r="E160">
        <v>3144.8500979999999</v>
      </c>
      <c r="F160">
        <v>3134.6689449999999</v>
      </c>
      <c r="G160">
        <v>167336</v>
      </c>
      <c r="I160" s="34">
        <f t="shared" si="6"/>
        <v>-1.3318467150062801E-2</v>
      </c>
      <c r="J160" s="33">
        <f t="shared" si="7"/>
        <v>-1.33184671500628</v>
      </c>
      <c r="K160" s="12">
        <v>5.0700000000000002E-2</v>
      </c>
      <c r="N160" s="12">
        <v>-1.38254671500628</v>
      </c>
      <c r="O160" s="12">
        <f t="shared" si="8"/>
        <v>-1.38254671500628</v>
      </c>
    </row>
    <row r="161" spans="1:15" x14ac:dyDescent="0.3">
      <c r="A161" s="10">
        <v>44733</v>
      </c>
      <c r="B161">
        <v>3198.3500979999999</v>
      </c>
      <c r="C161">
        <v>3346</v>
      </c>
      <c r="D161">
        <v>3150</v>
      </c>
      <c r="E161">
        <v>3312.1000979999999</v>
      </c>
      <c r="F161">
        <v>3301.3776859999998</v>
      </c>
      <c r="G161">
        <v>189493</v>
      </c>
      <c r="I161" s="34">
        <f t="shared" si="6"/>
        <v>5.3182185092499126E-2</v>
      </c>
      <c r="J161" s="33">
        <f t="shared" si="7"/>
        <v>5.3182185092499124</v>
      </c>
      <c r="K161" s="12">
        <v>5.0499999999999996E-2</v>
      </c>
      <c r="N161" s="12">
        <v>5.2677185092499119</v>
      </c>
      <c r="O161" s="12">
        <f t="shared" si="8"/>
        <v>5.2677185092499119</v>
      </c>
    </row>
    <row r="162" spans="1:15" x14ac:dyDescent="0.3">
      <c r="A162" s="10">
        <v>44734</v>
      </c>
      <c r="B162">
        <v>3270.0500489999999</v>
      </c>
      <c r="C162">
        <v>3274</v>
      </c>
      <c r="D162">
        <v>3160.5</v>
      </c>
      <c r="E162">
        <v>3217.5500489999999</v>
      </c>
      <c r="F162">
        <v>3207.1335450000001</v>
      </c>
      <c r="G162">
        <v>159685</v>
      </c>
      <c r="I162" s="34">
        <f t="shared" si="6"/>
        <v>-2.8546857341990861E-2</v>
      </c>
      <c r="J162" s="33">
        <f t="shared" si="7"/>
        <v>-2.8546857341990863</v>
      </c>
      <c r="K162" s="12">
        <v>5.0700000000000002E-2</v>
      </c>
      <c r="N162" s="12">
        <v>-2.9053857341990863</v>
      </c>
      <c r="O162" s="12">
        <f t="shared" si="8"/>
        <v>-2.9053857341990863</v>
      </c>
    </row>
    <row r="163" spans="1:15" x14ac:dyDescent="0.3">
      <c r="A163" s="10">
        <v>44735</v>
      </c>
      <c r="B163">
        <v>3230</v>
      </c>
      <c r="C163">
        <v>3405</v>
      </c>
      <c r="D163">
        <v>3230</v>
      </c>
      <c r="E163">
        <v>3367.6000979999999</v>
      </c>
      <c r="F163">
        <v>3356.6979980000001</v>
      </c>
      <c r="G163">
        <v>280810</v>
      </c>
      <c r="I163" s="34">
        <f t="shared" si="6"/>
        <v>4.6634876447884568E-2</v>
      </c>
      <c r="J163" s="33">
        <f t="shared" si="7"/>
        <v>4.6634876447884572</v>
      </c>
      <c r="K163" s="12">
        <v>5.1100000000000007E-2</v>
      </c>
      <c r="N163" s="12">
        <v>4.6123876447884573</v>
      </c>
      <c r="O163" s="12">
        <f t="shared" si="8"/>
        <v>4.6123876447884573</v>
      </c>
    </row>
    <row r="164" spans="1:15" x14ac:dyDescent="0.3">
      <c r="A164" s="10">
        <v>44736</v>
      </c>
      <c r="B164">
        <v>3415.8999020000001</v>
      </c>
      <c r="C164">
        <v>3445.6499020000001</v>
      </c>
      <c r="D164">
        <v>3250.25</v>
      </c>
      <c r="E164">
        <v>3261.0500489999999</v>
      </c>
      <c r="F164">
        <v>3250.4929200000001</v>
      </c>
      <c r="G164">
        <v>260392</v>
      </c>
      <c r="I164" s="34">
        <f t="shared" si="6"/>
        <v>-3.1639757067140915E-2</v>
      </c>
      <c r="J164" s="33">
        <f t="shared" si="7"/>
        <v>-3.1639757067140915</v>
      </c>
      <c r="K164" s="12">
        <v>5.1100000000000007E-2</v>
      </c>
      <c r="N164" s="12">
        <v>-3.2150757067140914</v>
      </c>
      <c r="O164" s="12">
        <f t="shared" si="8"/>
        <v>-3.2150757067140914</v>
      </c>
    </row>
    <row r="165" spans="1:15" x14ac:dyDescent="0.3">
      <c r="A165" s="10">
        <v>44739</v>
      </c>
      <c r="B165">
        <v>3359</v>
      </c>
      <c r="C165">
        <v>3485</v>
      </c>
      <c r="D165">
        <v>3325</v>
      </c>
      <c r="E165">
        <v>3457.0500489999999</v>
      </c>
      <c r="F165">
        <v>3445.8583979999999</v>
      </c>
      <c r="G165">
        <v>690153</v>
      </c>
      <c r="I165" s="34">
        <f t="shared" si="6"/>
        <v>6.0103340045364634E-2</v>
      </c>
      <c r="J165" s="33">
        <f t="shared" si="7"/>
        <v>6.010334004536463</v>
      </c>
      <c r="K165" s="12">
        <v>5.0799999999999998E-2</v>
      </c>
      <c r="N165" s="12">
        <v>5.9595340045364633</v>
      </c>
      <c r="O165" s="12">
        <f t="shared" si="8"/>
        <v>5.9595340045364633</v>
      </c>
    </row>
    <row r="166" spans="1:15" x14ac:dyDescent="0.3">
      <c r="A166" s="10">
        <v>44740</v>
      </c>
      <c r="B166">
        <v>3400</v>
      </c>
      <c r="C166">
        <v>3534.5500489999999</v>
      </c>
      <c r="D166">
        <v>3363.3500979999999</v>
      </c>
      <c r="E166">
        <v>3523.3000489999999</v>
      </c>
      <c r="F166">
        <v>3511.8937989999999</v>
      </c>
      <c r="G166">
        <v>265049</v>
      </c>
      <c r="I166" s="34">
        <f t="shared" si="6"/>
        <v>1.9163737597366788E-2</v>
      </c>
      <c r="J166" s="33">
        <f t="shared" si="7"/>
        <v>1.9163737597366788</v>
      </c>
      <c r="K166" s="12">
        <v>5.0999999999999997E-2</v>
      </c>
      <c r="N166" s="12">
        <v>1.8653737597366788</v>
      </c>
      <c r="O166" s="12">
        <f t="shared" si="8"/>
        <v>1.8653737597366788</v>
      </c>
    </row>
    <row r="167" spans="1:15" x14ac:dyDescent="0.3">
      <c r="A167" s="10">
        <v>44741</v>
      </c>
      <c r="B167">
        <v>3475</v>
      </c>
      <c r="C167">
        <v>3525</v>
      </c>
      <c r="D167">
        <v>3435.1000979999999</v>
      </c>
      <c r="E167">
        <v>3501.6000979999999</v>
      </c>
      <c r="F167">
        <v>3490.2641600000002</v>
      </c>
      <c r="G167">
        <v>220316</v>
      </c>
      <c r="I167" s="34">
        <f t="shared" si="6"/>
        <v>-6.1589846729514395E-3</v>
      </c>
      <c r="J167" s="33">
        <f t="shared" si="7"/>
        <v>-0.61589846729514397</v>
      </c>
      <c r="K167" s="12">
        <v>5.1299999999999998E-2</v>
      </c>
      <c r="N167" s="12">
        <v>-0.66719846729514398</v>
      </c>
      <c r="O167" s="12">
        <f t="shared" si="8"/>
        <v>-0.66719846729514398</v>
      </c>
    </row>
    <row r="168" spans="1:15" x14ac:dyDescent="0.3">
      <c r="A168" s="10">
        <v>44742</v>
      </c>
      <c r="B168">
        <v>3523.6499020000001</v>
      </c>
      <c r="C168">
        <v>3550</v>
      </c>
      <c r="D168">
        <v>3386</v>
      </c>
      <c r="E168">
        <v>3401.8000489999999</v>
      </c>
      <c r="F168">
        <v>3390.7871089999999</v>
      </c>
      <c r="G168">
        <v>193799</v>
      </c>
      <c r="I168" s="34">
        <f t="shared" si="6"/>
        <v>-2.8501269764357868E-2</v>
      </c>
      <c r="J168" s="33">
        <f t="shared" si="7"/>
        <v>-2.8501269764357868</v>
      </c>
      <c r="K168" s="12">
        <v>5.1399999999999994E-2</v>
      </c>
      <c r="N168" s="12">
        <v>-2.9015269764357869</v>
      </c>
      <c r="O168" s="12">
        <f t="shared" si="8"/>
        <v>-2.9015269764357869</v>
      </c>
    </row>
    <row r="169" spans="1:15" x14ac:dyDescent="0.3">
      <c r="A169" s="10">
        <v>44743</v>
      </c>
      <c r="B169">
        <v>3385</v>
      </c>
      <c r="C169">
        <v>3422.25</v>
      </c>
      <c r="D169">
        <v>3270.0500489999999</v>
      </c>
      <c r="E169">
        <v>3314</v>
      </c>
      <c r="F169">
        <v>3303.2714839999999</v>
      </c>
      <c r="G169">
        <v>234003</v>
      </c>
      <c r="I169" s="34">
        <f t="shared" si="6"/>
        <v>-2.5809879397764669E-2</v>
      </c>
      <c r="J169" s="33">
        <f t="shared" si="7"/>
        <v>-2.5809879397764668</v>
      </c>
      <c r="K169" s="12">
        <v>5.1299999999999998E-2</v>
      </c>
      <c r="N169" s="12">
        <v>-2.6322879397764667</v>
      </c>
      <c r="O169" s="12">
        <f t="shared" si="8"/>
        <v>-2.6322879397764667</v>
      </c>
    </row>
    <row r="170" spans="1:15" x14ac:dyDescent="0.3">
      <c r="A170" s="10">
        <v>44746</v>
      </c>
      <c r="B170">
        <v>3324.8999020000001</v>
      </c>
      <c r="C170">
        <v>3343</v>
      </c>
      <c r="D170">
        <v>3185</v>
      </c>
      <c r="E170">
        <v>3259.1000979999999</v>
      </c>
      <c r="F170">
        <v>3248.5493160000001</v>
      </c>
      <c r="G170">
        <v>304314</v>
      </c>
      <c r="I170" s="34">
        <f t="shared" si="6"/>
        <v>-1.656605371152689E-2</v>
      </c>
      <c r="J170" s="33">
        <f t="shared" si="7"/>
        <v>-1.6566053711526889</v>
      </c>
      <c r="K170" s="12">
        <v>5.1100000000000007E-2</v>
      </c>
      <c r="N170" s="12">
        <v>-1.7077053711526888</v>
      </c>
      <c r="O170" s="12">
        <f t="shared" si="8"/>
        <v>-1.7077053711526888</v>
      </c>
    </row>
    <row r="171" spans="1:15" x14ac:dyDescent="0.3">
      <c r="A171" s="10">
        <v>44747</v>
      </c>
      <c r="B171">
        <v>3269</v>
      </c>
      <c r="C171">
        <v>3355.1999510000001</v>
      </c>
      <c r="D171">
        <v>3250</v>
      </c>
      <c r="E171">
        <v>3253.9499510000001</v>
      </c>
      <c r="F171">
        <v>3243.4157709999999</v>
      </c>
      <c r="G171">
        <v>240229</v>
      </c>
      <c r="I171" s="34">
        <f t="shared" si="6"/>
        <v>-1.5802359071942298E-3</v>
      </c>
      <c r="J171" s="33">
        <f t="shared" si="7"/>
        <v>-0.15802359071942298</v>
      </c>
      <c r="K171" s="12">
        <v>5.1200000000000002E-2</v>
      </c>
      <c r="N171" s="12">
        <v>-0.20922359071942298</v>
      </c>
      <c r="O171" s="12">
        <f t="shared" si="8"/>
        <v>-0.20922359071942298</v>
      </c>
    </row>
    <row r="172" spans="1:15" x14ac:dyDescent="0.3">
      <c r="A172" s="10">
        <v>44748</v>
      </c>
      <c r="B172">
        <v>3272.3000489999999</v>
      </c>
      <c r="C172">
        <v>3374.3000489999999</v>
      </c>
      <c r="D172">
        <v>3251.0500489999999</v>
      </c>
      <c r="E172">
        <v>3356.3500979999999</v>
      </c>
      <c r="F172">
        <v>3345.484375</v>
      </c>
      <c r="G172">
        <v>207780</v>
      </c>
      <c r="I172" s="34">
        <f t="shared" si="6"/>
        <v>3.1469490478343201E-2</v>
      </c>
      <c r="J172" s="33">
        <f t="shared" si="7"/>
        <v>3.1469490478343203</v>
      </c>
      <c r="K172" s="12">
        <v>5.0900000000000001E-2</v>
      </c>
      <c r="N172" s="12">
        <v>3.0960490478343203</v>
      </c>
      <c r="O172" s="12">
        <f t="shared" si="8"/>
        <v>3.0960490478343203</v>
      </c>
    </row>
    <row r="173" spans="1:15" x14ac:dyDescent="0.3">
      <c r="A173" s="10">
        <v>44749</v>
      </c>
      <c r="B173">
        <v>3387</v>
      </c>
      <c r="C173">
        <v>3491.1000979999999</v>
      </c>
      <c r="D173">
        <v>3360</v>
      </c>
      <c r="E173">
        <v>3381.9499510000001</v>
      </c>
      <c r="F173">
        <v>3371.001221</v>
      </c>
      <c r="G173">
        <v>296554</v>
      </c>
      <c r="I173" s="34">
        <f t="shared" si="6"/>
        <v>7.6272892435311638E-3</v>
      </c>
      <c r="J173" s="33">
        <f t="shared" si="7"/>
        <v>0.76272892435311634</v>
      </c>
      <c r="K173" s="12">
        <v>5.16E-2</v>
      </c>
      <c r="N173" s="12">
        <v>0.71112892435311637</v>
      </c>
      <c r="O173" s="12">
        <f t="shared" si="8"/>
        <v>0.71112892435311637</v>
      </c>
    </row>
    <row r="174" spans="1:15" x14ac:dyDescent="0.3">
      <c r="A174" s="10">
        <v>44750</v>
      </c>
      <c r="B174">
        <v>3423.1999510000001</v>
      </c>
      <c r="C174">
        <v>3459.3500979999999</v>
      </c>
      <c r="D174">
        <v>3373</v>
      </c>
      <c r="E174">
        <v>3397.8000489999999</v>
      </c>
      <c r="F174">
        <v>3386.8000489999999</v>
      </c>
      <c r="G174">
        <v>198760</v>
      </c>
      <c r="I174" s="34">
        <f t="shared" si="6"/>
        <v>4.6866743238802855E-3</v>
      </c>
      <c r="J174" s="33">
        <f t="shared" si="7"/>
        <v>0.46866743238802855</v>
      </c>
      <c r="K174" s="12">
        <v>5.1699999999999996E-2</v>
      </c>
      <c r="N174" s="12">
        <v>0.41696743238802858</v>
      </c>
      <c r="O174" s="12">
        <f t="shared" si="8"/>
        <v>0.41696743238802858</v>
      </c>
    </row>
    <row r="175" spans="1:15" x14ac:dyDescent="0.3">
      <c r="A175" s="10">
        <v>44753</v>
      </c>
      <c r="B175">
        <v>3330</v>
      </c>
      <c r="C175">
        <v>3368</v>
      </c>
      <c r="D175">
        <v>3230.1000979999999</v>
      </c>
      <c r="E175">
        <v>3284.1499020000001</v>
      </c>
      <c r="F175">
        <v>3284.1499020000001</v>
      </c>
      <c r="G175">
        <v>247214</v>
      </c>
      <c r="I175" s="34">
        <f t="shared" si="6"/>
        <v>-3.3448156266125191E-2</v>
      </c>
      <c r="J175" s="33">
        <f t="shared" si="7"/>
        <v>-3.3448156266125193</v>
      </c>
      <c r="K175" s="12">
        <v>5.1500000000000004E-2</v>
      </c>
      <c r="N175" s="12">
        <v>-3.3963156266125192</v>
      </c>
      <c r="O175" s="12">
        <f t="shared" si="8"/>
        <v>-3.3963156266125192</v>
      </c>
    </row>
    <row r="176" spans="1:15" x14ac:dyDescent="0.3">
      <c r="A176" s="10">
        <v>44754</v>
      </c>
      <c r="B176">
        <v>3247</v>
      </c>
      <c r="C176">
        <v>3368</v>
      </c>
      <c r="D176">
        <v>3240.4499510000001</v>
      </c>
      <c r="E176">
        <v>3330.25</v>
      </c>
      <c r="F176">
        <v>3330.25</v>
      </c>
      <c r="G176">
        <v>223625</v>
      </c>
      <c r="I176" s="34">
        <f t="shared" si="6"/>
        <v>1.4037147930405244E-2</v>
      </c>
      <c r="J176" s="33">
        <f t="shared" si="7"/>
        <v>1.4037147930405245</v>
      </c>
      <c r="K176" s="12">
        <v>5.16E-2</v>
      </c>
      <c r="N176" s="12">
        <v>1.3521147930405244</v>
      </c>
      <c r="O176" s="12">
        <f t="shared" si="8"/>
        <v>1.3521147930405244</v>
      </c>
    </row>
    <row r="177" spans="1:15" x14ac:dyDescent="0.3">
      <c r="A177" s="10">
        <v>44755</v>
      </c>
      <c r="B177">
        <v>3340.1000979999999</v>
      </c>
      <c r="C177">
        <v>3397</v>
      </c>
      <c r="D177">
        <v>3308.25</v>
      </c>
      <c r="E177">
        <v>3318.6000979999999</v>
      </c>
      <c r="F177">
        <v>3318.6000979999999</v>
      </c>
      <c r="G177">
        <v>146620</v>
      </c>
      <c r="I177" s="34">
        <f t="shared" si="6"/>
        <v>-3.4982064409579193E-3</v>
      </c>
      <c r="J177" s="33">
        <f t="shared" si="7"/>
        <v>-0.34982064409579194</v>
      </c>
      <c r="K177" s="12">
        <v>5.1799999999999999E-2</v>
      </c>
      <c r="N177" s="12">
        <v>-0.40162064409579196</v>
      </c>
      <c r="O177" s="12">
        <f t="shared" si="8"/>
        <v>-0.40162064409579196</v>
      </c>
    </row>
    <row r="178" spans="1:15" x14ac:dyDescent="0.3">
      <c r="A178" s="10">
        <v>44756</v>
      </c>
      <c r="B178">
        <v>3380</v>
      </c>
      <c r="C178">
        <v>3380</v>
      </c>
      <c r="D178">
        <v>3118.0500489999999</v>
      </c>
      <c r="E178">
        <v>3172.1999510000001</v>
      </c>
      <c r="F178">
        <v>3172.1999510000001</v>
      </c>
      <c r="G178">
        <v>393548</v>
      </c>
      <c r="I178" s="34">
        <f t="shared" si="6"/>
        <v>-4.4115031241103712E-2</v>
      </c>
      <c r="J178" s="33">
        <f t="shared" si="7"/>
        <v>-4.4115031241103715</v>
      </c>
      <c r="K178" s="12">
        <v>5.2199999999999996E-2</v>
      </c>
      <c r="N178" s="12">
        <v>-4.4637031241103715</v>
      </c>
      <c r="O178" s="12">
        <f t="shared" si="8"/>
        <v>-4.4637031241103715</v>
      </c>
    </row>
    <row r="179" spans="1:15" x14ac:dyDescent="0.3">
      <c r="A179" s="10">
        <v>44757</v>
      </c>
      <c r="B179">
        <v>3197.6000979999999</v>
      </c>
      <c r="C179">
        <v>3230.5</v>
      </c>
      <c r="D179">
        <v>3111.3000489999999</v>
      </c>
      <c r="E179">
        <v>3141.8500979999999</v>
      </c>
      <c r="F179">
        <v>3141.8500979999999</v>
      </c>
      <c r="G179">
        <v>277574</v>
      </c>
      <c r="I179" s="34">
        <f t="shared" si="6"/>
        <v>-9.5674463995980841E-3</v>
      </c>
      <c r="J179" s="33">
        <f t="shared" si="7"/>
        <v>-0.95674463995980841</v>
      </c>
      <c r="K179" s="12">
        <v>5.2300000000000006E-2</v>
      </c>
      <c r="N179" s="12">
        <v>-1.0090446399598083</v>
      </c>
      <c r="O179" s="12">
        <f t="shared" si="8"/>
        <v>-1.0090446399598083</v>
      </c>
    </row>
    <row r="180" spans="1:15" x14ac:dyDescent="0.3">
      <c r="A180" s="10">
        <v>44760</v>
      </c>
      <c r="B180">
        <v>3174.75</v>
      </c>
      <c r="C180">
        <v>3258</v>
      </c>
      <c r="D180">
        <v>3164.1999510000001</v>
      </c>
      <c r="E180">
        <v>3250.6999510000001</v>
      </c>
      <c r="F180">
        <v>3250.6999510000001</v>
      </c>
      <c r="G180">
        <v>464232</v>
      </c>
      <c r="I180" s="34">
        <f t="shared" si="6"/>
        <v>3.4645145250338474E-2</v>
      </c>
      <c r="J180" s="33">
        <f t="shared" si="7"/>
        <v>3.4645145250338474</v>
      </c>
      <c r="K180" s="12">
        <v>5.2300000000000006E-2</v>
      </c>
      <c r="N180" s="12">
        <v>3.4122145250338476</v>
      </c>
      <c r="O180" s="12">
        <f t="shared" si="8"/>
        <v>3.4122145250338476</v>
      </c>
    </row>
    <row r="181" spans="1:15" x14ac:dyDescent="0.3">
      <c r="A181" s="10">
        <v>44761</v>
      </c>
      <c r="B181">
        <v>3244.9499510000001</v>
      </c>
      <c r="C181">
        <v>3342</v>
      </c>
      <c r="D181">
        <v>3196.25</v>
      </c>
      <c r="E181">
        <v>3328.0500489999999</v>
      </c>
      <c r="F181">
        <v>3328.0500489999999</v>
      </c>
      <c r="G181">
        <v>400297</v>
      </c>
      <c r="I181" s="34">
        <f t="shared" si="6"/>
        <v>2.3794905456040315E-2</v>
      </c>
      <c r="J181" s="33">
        <f t="shared" si="7"/>
        <v>2.3794905456040314</v>
      </c>
      <c r="K181" s="12">
        <v>5.2499999999999998E-2</v>
      </c>
      <c r="N181" s="12">
        <v>2.3269905456040312</v>
      </c>
      <c r="O181" s="12">
        <f t="shared" si="8"/>
        <v>2.3269905456040312</v>
      </c>
    </row>
    <row r="182" spans="1:15" x14ac:dyDescent="0.3">
      <c r="A182" s="10">
        <v>44762</v>
      </c>
      <c r="B182">
        <v>3400</v>
      </c>
      <c r="C182">
        <v>3540</v>
      </c>
      <c r="D182">
        <v>3351</v>
      </c>
      <c r="E182">
        <v>3514.5500489999999</v>
      </c>
      <c r="F182">
        <v>3514.5500489999999</v>
      </c>
      <c r="G182">
        <v>572689</v>
      </c>
      <c r="I182" s="34">
        <f t="shared" si="6"/>
        <v>5.6038820707050012E-2</v>
      </c>
      <c r="J182" s="33">
        <f t="shared" si="7"/>
        <v>5.6038820707050014</v>
      </c>
      <c r="K182" s="12">
        <v>5.3699999999999998E-2</v>
      </c>
      <c r="N182" s="12">
        <v>5.5501820707050014</v>
      </c>
      <c r="O182" s="12">
        <f t="shared" si="8"/>
        <v>5.5501820707050014</v>
      </c>
    </row>
    <row r="183" spans="1:15" x14ac:dyDescent="0.3">
      <c r="A183" s="10">
        <v>44763</v>
      </c>
      <c r="B183">
        <v>3515</v>
      </c>
      <c r="C183">
        <v>3610</v>
      </c>
      <c r="D183">
        <v>3455</v>
      </c>
      <c r="E183">
        <v>3563</v>
      </c>
      <c r="F183">
        <v>3563</v>
      </c>
      <c r="G183">
        <v>536746</v>
      </c>
      <c r="I183" s="34">
        <f t="shared" si="6"/>
        <v>1.3785534513524879E-2</v>
      </c>
      <c r="J183" s="33">
        <f t="shared" si="7"/>
        <v>1.378553451352488</v>
      </c>
      <c r="K183" s="12">
        <v>5.4299999999999994E-2</v>
      </c>
      <c r="N183" s="12">
        <v>1.324253451352488</v>
      </c>
      <c r="O183" s="12">
        <f t="shared" si="8"/>
        <v>1.324253451352488</v>
      </c>
    </row>
    <row r="184" spans="1:15" x14ac:dyDescent="0.3">
      <c r="A184" s="10">
        <v>44764</v>
      </c>
      <c r="B184">
        <v>3705</v>
      </c>
      <c r="C184">
        <v>3747</v>
      </c>
      <c r="D184">
        <v>3593.5500489999999</v>
      </c>
      <c r="E184">
        <v>3632.75</v>
      </c>
      <c r="F184">
        <v>3632.75</v>
      </c>
      <c r="G184">
        <v>1433362</v>
      </c>
      <c r="I184" s="34">
        <f t="shared" si="6"/>
        <v>1.9576199831602581E-2</v>
      </c>
      <c r="J184" s="33">
        <f t="shared" si="7"/>
        <v>1.9576199831602581</v>
      </c>
      <c r="K184" s="12">
        <v>5.45E-2</v>
      </c>
      <c r="N184" s="12">
        <v>1.9031199831602581</v>
      </c>
      <c r="O184" s="12">
        <f t="shared" si="8"/>
        <v>1.9031199831602581</v>
      </c>
    </row>
    <row r="185" spans="1:15" x14ac:dyDescent="0.3">
      <c r="A185" s="10">
        <v>44767</v>
      </c>
      <c r="B185">
        <v>3625</v>
      </c>
      <c r="C185">
        <v>3678.8999020000001</v>
      </c>
      <c r="D185">
        <v>3580</v>
      </c>
      <c r="E185">
        <v>3606.5500489999999</v>
      </c>
      <c r="F185">
        <v>3606.5500489999999</v>
      </c>
      <c r="G185">
        <v>558130</v>
      </c>
      <c r="I185" s="34">
        <f t="shared" si="6"/>
        <v>-7.2121536026426413E-3</v>
      </c>
      <c r="J185" s="33">
        <f t="shared" si="7"/>
        <v>-0.72121536026426414</v>
      </c>
      <c r="K185" s="12">
        <v>5.45E-2</v>
      </c>
      <c r="N185" s="12">
        <v>-0.77571536026426413</v>
      </c>
      <c r="O185" s="12">
        <f t="shared" si="8"/>
        <v>-0.77571536026426413</v>
      </c>
    </row>
    <row r="186" spans="1:15" x14ac:dyDescent="0.3">
      <c r="A186" s="10">
        <v>44768</v>
      </c>
      <c r="B186">
        <v>3609.8000489999999</v>
      </c>
      <c r="C186">
        <v>3609.8000489999999</v>
      </c>
      <c r="D186">
        <v>3322</v>
      </c>
      <c r="E186">
        <v>3333.9499510000001</v>
      </c>
      <c r="F186">
        <v>3333.9499510000001</v>
      </c>
      <c r="G186">
        <v>698137</v>
      </c>
      <c r="I186" s="34">
        <f t="shared" si="6"/>
        <v>-7.5584726205472907E-2</v>
      </c>
      <c r="J186" s="33">
        <f t="shared" si="7"/>
        <v>-7.558472620547291</v>
      </c>
      <c r="K186" s="12">
        <v>5.4400000000000004E-2</v>
      </c>
      <c r="N186" s="12">
        <v>-7.6128726205472912</v>
      </c>
      <c r="O186" s="12">
        <f t="shared" si="8"/>
        <v>-7.6128726205472912</v>
      </c>
    </row>
    <row r="187" spans="1:15" x14ac:dyDescent="0.3">
      <c r="A187" s="10">
        <v>44769</v>
      </c>
      <c r="B187">
        <v>3340</v>
      </c>
      <c r="C187">
        <v>3402.9499510000001</v>
      </c>
      <c r="D187">
        <v>3291.25</v>
      </c>
      <c r="E187">
        <v>3383.3500979999999</v>
      </c>
      <c r="F187">
        <v>3383.3500979999999</v>
      </c>
      <c r="G187">
        <v>541482</v>
      </c>
      <c r="I187" s="34">
        <f t="shared" si="6"/>
        <v>1.4817303116737708E-2</v>
      </c>
      <c r="J187" s="33">
        <f t="shared" si="7"/>
        <v>1.4817303116737708</v>
      </c>
      <c r="K187" s="12">
        <v>5.6299999999999996E-2</v>
      </c>
      <c r="N187" s="12">
        <v>1.4254303116737708</v>
      </c>
      <c r="O187" s="12">
        <f t="shared" si="8"/>
        <v>1.4254303116737708</v>
      </c>
    </row>
    <row r="188" spans="1:15" x14ac:dyDescent="0.3">
      <c r="A188" s="10">
        <v>44770</v>
      </c>
      <c r="B188">
        <v>3440</v>
      </c>
      <c r="C188">
        <v>3533</v>
      </c>
      <c r="D188">
        <v>3400</v>
      </c>
      <c r="E188">
        <v>3520.3000489999999</v>
      </c>
      <c r="F188">
        <v>3520.3000489999999</v>
      </c>
      <c r="G188">
        <v>514183</v>
      </c>
      <c r="I188" s="34">
        <f t="shared" si="6"/>
        <v>4.0477617459971194E-2</v>
      </c>
      <c r="J188" s="33">
        <f t="shared" si="7"/>
        <v>4.0477617459971196</v>
      </c>
      <c r="K188" s="12">
        <v>5.5999999999999994E-2</v>
      </c>
      <c r="N188" s="12">
        <v>3.9917617459971195</v>
      </c>
      <c r="O188" s="12">
        <f t="shared" si="8"/>
        <v>3.9917617459971195</v>
      </c>
    </row>
    <row r="189" spans="1:15" x14ac:dyDescent="0.3">
      <c r="A189" s="10">
        <v>44771</v>
      </c>
      <c r="B189">
        <v>3560</v>
      </c>
      <c r="C189">
        <v>3665.6000979999999</v>
      </c>
      <c r="D189">
        <v>3550</v>
      </c>
      <c r="E189">
        <v>3632.8500979999999</v>
      </c>
      <c r="F189">
        <v>3632.8500979999999</v>
      </c>
      <c r="G189">
        <v>536702</v>
      </c>
      <c r="I189" s="34">
        <f t="shared" si="6"/>
        <v>3.1971720431038735E-2</v>
      </c>
      <c r="J189" s="33">
        <f t="shared" si="7"/>
        <v>3.1971720431038735</v>
      </c>
      <c r="K189" s="12">
        <v>5.5999999999999994E-2</v>
      </c>
      <c r="N189" s="12">
        <v>3.1411720431038734</v>
      </c>
      <c r="O189" s="12">
        <f t="shared" si="8"/>
        <v>3.1411720431038734</v>
      </c>
    </row>
    <row r="190" spans="1:15" x14ac:dyDescent="0.3">
      <c r="A190" s="10">
        <v>44774</v>
      </c>
      <c r="B190">
        <v>3665.9499510000001</v>
      </c>
      <c r="C190">
        <v>3673.1499020000001</v>
      </c>
      <c r="D190">
        <v>3606.0500489999999</v>
      </c>
      <c r="E190">
        <v>3655.1999510000001</v>
      </c>
      <c r="F190">
        <v>3655.1999510000001</v>
      </c>
      <c r="G190">
        <v>366245</v>
      </c>
      <c r="I190" s="34">
        <f t="shared" si="6"/>
        <v>6.1521539279323625E-3</v>
      </c>
      <c r="J190" s="33">
        <f t="shared" si="7"/>
        <v>0.61521539279323623</v>
      </c>
      <c r="K190" s="12">
        <v>5.5800000000000002E-2</v>
      </c>
      <c r="N190" s="12">
        <v>0.55941539279323627</v>
      </c>
      <c r="O190" s="12">
        <f t="shared" si="8"/>
        <v>0.55941539279323627</v>
      </c>
    </row>
    <row r="191" spans="1:15" x14ac:dyDescent="0.3">
      <c r="A191" s="10">
        <v>44775</v>
      </c>
      <c r="B191">
        <v>3650</v>
      </c>
      <c r="C191">
        <v>3680</v>
      </c>
      <c r="D191">
        <v>3610</v>
      </c>
      <c r="E191">
        <v>3623.5500489999999</v>
      </c>
      <c r="F191">
        <v>3623.5500489999999</v>
      </c>
      <c r="G191">
        <v>310779</v>
      </c>
      <c r="I191" s="34">
        <f t="shared" si="6"/>
        <v>-8.6588702189441761E-3</v>
      </c>
      <c r="J191" s="33">
        <f t="shared" si="7"/>
        <v>-0.86588702189441757</v>
      </c>
      <c r="K191" s="12">
        <v>5.4699999999999999E-2</v>
      </c>
      <c r="N191" s="12">
        <v>-0.92058702189441755</v>
      </c>
      <c r="O191" s="12">
        <f t="shared" si="8"/>
        <v>-0.92058702189441755</v>
      </c>
    </row>
    <row r="192" spans="1:15" x14ac:dyDescent="0.3">
      <c r="A192" s="10">
        <v>44776</v>
      </c>
      <c r="B192">
        <v>3600</v>
      </c>
      <c r="C192">
        <v>3736.9499510000001</v>
      </c>
      <c r="D192">
        <v>3571.1499020000001</v>
      </c>
      <c r="E192">
        <v>3721.8500979999999</v>
      </c>
      <c r="F192">
        <v>3721.8500979999999</v>
      </c>
      <c r="G192">
        <v>578190</v>
      </c>
      <c r="I192" s="34">
        <f t="shared" si="6"/>
        <v>2.712810577216342E-2</v>
      </c>
      <c r="J192" s="33">
        <f t="shared" si="7"/>
        <v>2.712810577216342</v>
      </c>
      <c r="K192" s="12">
        <v>5.5300000000000002E-2</v>
      </c>
      <c r="N192" s="12">
        <v>2.6575105772163421</v>
      </c>
      <c r="O192" s="12">
        <f t="shared" si="8"/>
        <v>2.6575105772163421</v>
      </c>
    </row>
    <row r="193" spans="1:15" x14ac:dyDescent="0.3">
      <c r="A193" s="10">
        <v>44777</v>
      </c>
      <c r="B193">
        <v>3774</v>
      </c>
      <c r="C193">
        <v>3845.1999510000001</v>
      </c>
      <c r="D193">
        <v>3691.0500489999999</v>
      </c>
      <c r="E193">
        <v>3769.1499020000001</v>
      </c>
      <c r="F193">
        <v>3769.1499020000001</v>
      </c>
      <c r="G193">
        <v>774615</v>
      </c>
      <c r="I193" s="34">
        <f t="shared" si="6"/>
        <v>1.2708680563308443E-2</v>
      </c>
      <c r="J193" s="33">
        <f t="shared" si="7"/>
        <v>1.2708680563308443</v>
      </c>
      <c r="K193" s="12">
        <v>5.5300000000000002E-2</v>
      </c>
      <c r="N193" s="12">
        <v>1.2155680563308444</v>
      </c>
      <c r="O193" s="12">
        <f t="shared" si="8"/>
        <v>1.2155680563308444</v>
      </c>
    </row>
    <row r="194" spans="1:15" x14ac:dyDescent="0.3">
      <c r="A194" s="10">
        <v>44778</v>
      </c>
      <c r="B194">
        <v>3804.6499020000001</v>
      </c>
      <c r="C194">
        <v>3838.8999020000001</v>
      </c>
      <c r="D194">
        <v>3762</v>
      </c>
      <c r="E194">
        <v>3792.4499510000001</v>
      </c>
      <c r="F194">
        <v>3792.4499510000001</v>
      </c>
      <c r="G194">
        <v>360961</v>
      </c>
      <c r="I194" s="34">
        <f t="shared" si="6"/>
        <v>6.1817782804648837E-3</v>
      </c>
      <c r="J194" s="33">
        <f t="shared" si="7"/>
        <v>0.61817782804648835</v>
      </c>
      <c r="K194" s="12">
        <v>5.5800000000000002E-2</v>
      </c>
      <c r="N194" s="12">
        <v>0.56237782804648839</v>
      </c>
      <c r="O194" s="12">
        <f t="shared" si="8"/>
        <v>0.56237782804648839</v>
      </c>
    </row>
    <row r="195" spans="1:15" x14ac:dyDescent="0.3">
      <c r="A195" s="10">
        <v>44781</v>
      </c>
      <c r="B195">
        <v>3798</v>
      </c>
      <c r="C195">
        <v>3829.3999020000001</v>
      </c>
      <c r="D195">
        <v>3754.6999510000001</v>
      </c>
      <c r="E195">
        <v>3763.5500489999999</v>
      </c>
      <c r="F195">
        <v>3763.5500489999999</v>
      </c>
      <c r="G195">
        <v>152361</v>
      </c>
      <c r="I195" s="34">
        <f t="shared" si="6"/>
        <v>-7.6203779544617937E-3</v>
      </c>
      <c r="J195" s="33">
        <f t="shared" si="7"/>
        <v>-0.76203779544617933</v>
      </c>
      <c r="K195" s="12">
        <v>5.5800000000000002E-2</v>
      </c>
      <c r="N195" s="12">
        <v>-0.81783779544617929</v>
      </c>
      <c r="O195" s="12">
        <f t="shared" si="8"/>
        <v>-0.81783779544617929</v>
      </c>
    </row>
    <row r="196" spans="1:15" x14ac:dyDescent="0.3">
      <c r="A196" s="10">
        <v>44783</v>
      </c>
      <c r="B196">
        <v>3746.1000979999999</v>
      </c>
      <c r="C196">
        <v>3784</v>
      </c>
      <c r="D196">
        <v>3615.0500489999999</v>
      </c>
      <c r="E196">
        <v>3643.3999020000001</v>
      </c>
      <c r="F196">
        <v>3643.3999020000001</v>
      </c>
      <c r="G196">
        <v>317435</v>
      </c>
      <c r="I196" s="34">
        <f t="shared" ref="I196:I250" si="9">(E196-E195)/E195</f>
        <v>-3.1924684257068542E-2</v>
      </c>
      <c r="J196" s="33">
        <f t="shared" ref="J196:J250" si="10">I196*100</f>
        <v>-3.1924684257068541</v>
      </c>
      <c r="K196" s="12">
        <v>5.5300000000000002E-2</v>
      </c>
      <c r="N196" s="12">
        <v>-3.247768425706854</v>
      </c>
      <c r="O196" s="12">
        <f t="shared" ref="O196:O250" si="11">J196-K196</f>
        <v>-3.247768425706854</v>
      </c>
    </row>
    <row r="197" spans="1:15" x14ac:dyDescent="0.3">
      <c r="A197" s="10">
        <v>44784</v>
      </c>
      <c r="B197">
        <v>3725.5500489999999</v>
      </c>
      <c r="C197">
        <v>3828.5</v>
      </c>
      <c r="D197">
        <v>3709.1999510000001</v>
      </c>
      <c r="E197">
        <v>3731.3000489999999</v>
      </c>
      <c r="F197">
        <v>3731.3000489999999</v>
      </c>
      <c r="G197">
        <v>319682</v>
      </c>
      <c r="I197" s="34">
        <f t="shared" si="9"/>
        <v>2.4125857540850268E-2</v>
      </c>
      <c r="J197" s="33">
        <f t="shared" si="10"/>
        <v>2.4125857540850268</v>
      </c>
      <c r="K197" s="12">
        <v>5.6100000000000004E-2</v>
      </c>
      <c r="N197" s="12">
        <v>2.356485754085027</v>
      </c>
      <c r="O197" s="12">
        <f t="shared" si="11"/>
        <v>2.356485754085027</v>
      </c>
    </row>
    <row r="198" spans="1:15" x14ac:dyDescent="0.3">
      <c r="A198" s="10">
        <v>44785</v>
      </c>
      <c r="B198">
        <v>3747</v>
      </c>
      <c r="C198">
        <v>3747</v>
      </c>
      <c r="D198">
        <v>3670.0500489999999</v>
      </c>
      <c r="E198">
        <v>3723.3999020000001</v>
      </c>
      <c r="F198">
        <v>3723.3999020000001</v>
      </c>
      <c r="G198">
        <v>205508</v>
      </c>
      <c r="I198" s="34">
        <f t="shared" si="9"/>
        <v>-2.1172639284576158E-3</v>
      </c>
      <c r="J198" s="33">
        <f t="shared" si="10"/>
        <v>-0.21172639284576159</v>
      </c>
      <c r="K198" s="12">
        <v>5.5500000000000001E-2</v>
      </c>
      <c r="N198" s="12">
        <v>-0.26722639284576161</v>
      </c>
      <c r="O198" s="12">
        <f t="shared" si="11"/>
        <v>-0.26722639284576161</v>
      </c>
    </row>
    <row r="199" spans="1:15" x14ac:dyDescent="0.3">
      <c r="A199" s="10">
        <v>44789</v>
      </c>
      <c r="B199">
        <v>3777</v>
      </c>
      <c r="C199">
        <v>3777</v>
      </c>
      <c r="D199">
        <v>3706.8999020000001</v>
      </c>
      <c r="E199">
        <v>3727.9499510000001</v>
      </c>
      <c r="F199">
        <v>3727.9499510000001</v>
      </c>
      <c r="G199">
        <v>128334</v>
      </c>
      <c r="I199" s="34">
        <f t="shared" si="9"/>
        <v>1.2220145887515104E-3</v>
      </c>
      <c r="J199" s="33">
        <f t="shared" si="10"/>
        <v>0.12220145887515105</v>
      </c>
      <c r="K199" s="12">
        <v>5.5599999999999997E-2</v>
      </c>
      <c r="N199" s="12">
        <v>6.6601458875151051E-2</v>
      </c>
      <c r="O199" s="12">
        <f t="shared" si="11"/>
        <v>6.6601458875151051E-2</v>
      </c>
    </row>
    <row r="200" spans="1:15" x14ac:dyDescent="0.3">
      <c r="A200" s="10">
        <v>44790</v>
      </c>
      <c r="B200">
        <v>3759.8000489999999</v>
      </c>
      <c r="C200">
        <v>3865</v>
      </c>
      <c r="D200">
        <v>3727.9499510000001</v>
      </c>
      <c r="E200">
        <v>3796.8500979999999</v>
      </c>
      <c r="F200">
        <v>3796.8500979999999</v>
      </c>
      <c r="G200">
        <v>336729</v>
      </c>
      <c r="I200" s="34">
        <f t="shared" si="9"/>
        <v>1.8482047212441195E-2</v>
      </c>
      <c r="J200" s="33">
        <f t="shared" si="10"/>
        <v>1.8482047212441195</v>
      </c>
      <c r="K200" s="12">
        <v>5.5399999999999998E-2</v>
      </c>
      <c r="N200" s="12">
        <v>1.7928047212441196</v>
      </c>
      <c r="O200" s="12">
        <f t="shared" si="11"/>
        <v>1.7928047212441196</v>
      </c>
    </row>
    <row r="201" spans="1:15" x14ac:dyDescent="0.3">
      <c r="A201" s="10">
        <v>44791</v>
      </c>
      <c r="B201">
        <v>3789</v>
      </c>
      <c r="C201">
        <v>3893.5500489999999</v>
      </c>
      <c r="D201">
        <v>3754.9499510000001</v>
      </c>
      <c r="E201">
        <v>3833.6000979999999</v>
      </c>
      <c r="F201">
        <v>3833.6000979999999</v>
      </c>
      <c r="G201">
        <v>315219</v>
      </c>
      <c r="I201" s="34">
        <f t="shared" si="9"/>
        <v>9.6790758263957145E-3</v>
      </c>
      <c r="J201" s="33">
        <f t="shared" si="10"/>
        <v>0.96790758263957144</v>
      </c>
      <c r="K201" s="12">
        <v>5.5599999999999997E-2</v>
      </c>
      <c r="N201" s="12">
        <v>0.91230758263957146</v>
      </c>
      <c r="O201" s="12">
        <f t="shared" si="11"/>
        <v>0.91230758263957146</v>
      </c>
    </row>
    <row r="202" spans="1:15" x14ac:dyDescent="0.3">
      <c r="A202" s="10">
        <v>44792</v>
      </c>
      <c r="B202">
        <v>3843</v>
      </c>
      <c r="C202">
        <v>3923</v>
      </c>
      <c r="D202">
        <v>3741.6999510000001</v>
      </c>
      <c r="E202">
        <v>3763.6999510000001</v>
      </c>
      <c r="F202">
        <v>3763.6999510000001</v>
      </c>
      <c r="G202">
        <v>394544</v>
      </c>
      <c r="I202" s="34">
        <f t="shared" si="9"/>
        <v>-1.8233552069363453E-2</v>
      </c>
      <c r="J202" s="33">
        <f t="shared" si="10"/>
        <v>-1.8233552069363452</v>
      </c>
      <c r="K202" s="12">
        <v>5.5500000000000001E-2</v>
      </c>
      <c r="N202" s="12">
        <v>-1.8788552069363453</v>
      </c>
      <c r="O202" s="12">
        <f t="shared" si="11"/>
        <v>-1.8788552069363453</v>
      </c>
    </row>
    <row r="203" spans="1:15" x14ac:dyDescent="0.3">
      <c r="A203" s="10">
        <v>44795</v>
      </c>
      <c r="B203">
        <v>3739</v>
      </c>
      <c r="C203">
        <v>3739</v>
      </c>
      <c r="D203">
        <v>3671.1499020000001</v>
      </c>
      <c r="E203">
        <v>3692.8999020000001</v>
      </c>
      <c r="F203">
        <v>3692.8999020000001</v>
      </c>
      <c r="G203">
        <v>166584</v>
      </c>
      <c r="I203" s="34">
        <f t="shared" si="9"/>
        <v>-1.881128940185273E-2</v>
      </c>
      <c r="J203" s="33">
        <f t="shared" si="10"/>
        <v>-1.8811289401852731</v>
      </c>
      <c r="K203" s="12">
        <v>5.5800000000000002E-2</v>
      </c>
      <c r="N203" s="12">
        <v>-1.9369289401852732</v>
      </c>
      <c r="O203" s="12">
        <f t="shared" si="11"/>
        <v>-1.9369289401852732</v>
      </c>
    </row>
    <row r="204" spans="1:15" x14ac:dyDescent="0.3">
      <c r="A204" s="10">
        <v>44796</v>
      </c>
      <c r="B204">
        <v>3600</v>
      </c>
      <c r="C204">
        <v>3695.9499510000001</v>
      </c>
      <c r="D204">
        <v>3567.75</v>
      </c>
      <c r="E204">
        <v>3623.8500979999999</v>
      </c>
      <c r="F204">
        <v>3623.8500979999999</v>
      </c>
      <c r="G204">
        <v>313812</v>
      </c>
      <c r="I204" s="34">
        <f t="shared" si="9"/>
        <v>-1.8697989610442525E-2</v>
      </c>
      <c r="J204" s="33">
        <f t="shared" si="10"/>
        <v>-1.8697989610442525</v>
      </c>
      <c r="K204" s="12">
        <v>5.5199999999999999E-2</v>
      </c>
      <c r="N204" s="12">
        <v>-1.9249989610442524</v>
      </c>
      <c r="O204" s="12">
        <f t="shared" si="11"/>
        <v>-1.9249989610442524</v>
      </c>
    </row>
    <row r="205" spans="1:15" x14ac:dyDescent="0.3">
      <c r="A205" s="10">
        <v>44797</v>
      </c>
      <c r="B205">
        <v>3649.25</v>
      </c>
      <c r="C205">
        <v>3692.3999020000001</v>
      </c>
      <c r="D205">
        <v>3582.0500489999999</v>
      </c>
      <c r="E205">
        <v>3608.6000979999999</v>
      </c>
      <c r="F205">
        <v>3608.6000979999999</v>
      </c>
      <c r="G205">
        <v>256479</v>
      </c>
      <c r="I205" s="34">
        <f t="shared" si="9"/>
        <v>-4.2082314631105913E-3</v>
      </c>
      <c r="J205" s="33">
        <f t="shared" si="10"/>
        <v>-0.4208231463110591</v>
      </c>
      <c r="K205" s="12">
        <v>5.5800000000000002E-2</v>
      </c>
      <c r="N205" s="12">
        <v>-0.47662314631105912</v>
      </c>
      <c r="O205" s="12">
        <f t="shared" si="11"/>
        <v>-0.47662314631105912</v>
      </c>
    </row>
    <row r="206" spans="1:15" x14ac:dyDescent="0.3">
      <c r="A206" s="10">
        <v>44798</v>
      </c>
      <c r="B206">
        <v>3639.1000979999999</v>
      </c>
      <c r="C206">
        <v>3673.5</v>
      </c>
      <c r="D206">
        <v>3520.0500489999999</v>
      </c>
      <c r="E206">
        <v>3542.1999510000001</v>
      </c>
      <c r="F206">
        <v>3542.1999510000001</v>
      </c>
      <c r="G206">
        <v>224519</v>
      </c>
      <c r="I206" s="34">
        <f t="shared" si="9"/>
        <v>-1.8400527960080945E-2</v>
      </c>
      <c r="J206" s="33">
        <f t="shared" si="10"/>
        <v>-1.8400527960080946</v>
      </c>
      <c r="K206" s="12">
        <v>5.62E-2</v>
      </c>
      <c r="N206" s="12">
        <v>-1.8962527960080946</v>
      </c>
      <c r="O206" s="12">
        <f t="shared" si="11"/>
        <v>-1.8962527960080946</v>
      </c>
    </row>
    <row r="207" spans="1:15" x14ac:dyDescent="0.3">
      <c r="A207" s="10">
        <v>44799</v>
      </c>
      <c r="B207">
        <v>3584</v>
      </c>
      <c r="C207">
        <v>3618</v>
      </c>
      <c r="D207">
        <v>3505.0500489999999</v>
      </c>
      <c r="E207">
        <v>3525.5500489999999</v>
      </c>
      <c r="F207">
        <v>3525.5500489999999</v>
      </c>
      <c r="G207">
        <v>193122</v>
      </c>
      <c r="I207" s="34">
        <f t="shared" si="9"/>
        <v>-4.7004410339116145E-3</v>
      </c>
      <c r="J207" s="33">
        <f t="shared" si="10"/>
        <v>-0.47004410339116143</v>
      </c>
      <c r="K207" s="12">
        <v>5.5899999999999998E-2</v>
      </c>
      <c r="N207" s="12">
        <v>-0.52594410339116138</v>
      </c>
      <c r="O207" s="12">
        <f t="shared" si="11"/>
        <v>-0.52594410339116138</v>
      </c>
    </row>
    <row r="208" spans="1:15" x14ac:dyDescent="0.3">
      <c r="A208" s="10">
        <v>44802</v>
      </c>
      <c r="B208">
        <v>3380.0500489999999</v>
      </c>
      <c r="C208">
        <v>3471.8999020000001</v>
      </c>
      <c r="D208">
        <v>3355.1499020000001</v>
      </c>
      <c r="E208">
        <v>3426.8500979999999</v>
      </c>
      <c r="F208">
        <v>3426.8500979999999</v>
      </c>
      <c r="G208">
        <v>358927</v>
      </c>
      <c r="I208" s="34">
        <f t="shared" si="9"/>
        <v>-2.7995617599584403E-2</v>
      </c>
      <c r="J208" s="33">
        <f t="shared" si="10"/>
        <v>-2.7995617599584404</v>
      </c>
      <c r="K208" s="12">
        <v>5.5999999999999994E-2</v>
      </c>
      <c r="N208" s="12">
        <v>-2.8555617599584404</v>
      </c>
      <c r="O208" s="12">
        <f t="shared" si="11"/>
        <v>-2.8555617599584404</v>
      </c>
    </row>
    <row r="209" spans="1:15" x14ac:dyDescent="0.3">
      <c r="A209" s="10">
        <v>44803</v>
      </c>
      <c r="B209">
        <v>3459.1499020000001</v>
      </c>
      <c r="C209">
        <v>3537.9499510000001</v>
      </c>
      <c r="D209">
        <v>3430.3999020000001</v>
      </c>
      <c r="E209">
        <v>3517.9499510000001</v>
      </c>
      <c r="F209">
        <v>3517.9499510000001</v>
      </c>
      <c r="G209">
        <v>214804</v>
      </c>
      <c r="I209" s="34">
        <f t="shared" si="9"/>
        <v>2.6584137150664527E-2</v>
      </c>
      <c r="J209" s="33">
        <f t="shared" si="10"/>
        <v>2.6584137150664526</v>
      </c>
      <c r="K209" s="12">
        <v>5.5899999999999998E-2</v>
      </c>
      <c r="N209" s="12">
        <v>2.6025137150664528</v>
      </c>
      <c r="O209" s="12">
        <f t="shared" si="11"/>
        <v>2.6025137150664528</v>
      </c>
    </row>
    <row r="210" spans="1:15" x14ac:dyDescent="0.3">
      <c r="A210" s="10">
        <v>44805</v>
      </c>
      <c r="B210">
        <v>3508.8000489999999</v>
      </c>
      <c r="C210">
        <v>3508.8000489999999</v>
      </c>
      <c r="D210">
        <v>3390</v>
      </c>
      <c r="E210">
        <v>3399.9499510000001</v>
      </c>
      <c r="F210">
        <v>3399.9499510000001</v>
      </c>
      <c r="G210">
        <v>442574</v>
      </c>
      <c r="I210" s="34">
        <f t="shared" si="9"/>
        <v>-3.3542262295817409E-2</v>
      </c>
      <c r="J210" s="33">
        <f t="shared" si="10"/>
        <v>-3.3542262295817409</v>
      </c>
      <c r="K210" s="12">
        <v>5.6600000000000004E-2</v>
      </c>
      <c r="N210" s="12">
        <v>-3.4108262295817409</v>
      </c>
      <c r="O210" s="12">
        <f t="shared" si="11"/>
        <v>-3.4108262295817409</v>
      </c>
    </row>
    <row r="211" spans="1:15" x14ac:dyDescent="0.3">
      <c r="A211" s="10">
        <v>44806</v>
      </c>
      <c r="B211">
        <v>3434</v>
      </c>
      <c r="C211">
        <v>3442.4499510000001</v>
      </c>
      <c r="D211">
        <v>3392.3000489999999</v>
      </c>
      <c r="E211">
        <v>3414.4499510000001</v>
      </c>
      <c r="F211">
        <v>3414.4499510000001</v>
      </c>
      <c r="G211">
        <v>432929</v>
      </c>
      <c r="I211" s="34">
        <f t="shared" si="9"/>
        <v>4.2647686610019749E-3</v>
      </c>
      <c r="J211" s="33">
        <f t="shared" si="10"/>
        <v>0.42647686610019747</v>
      </c>
      <c r="K211" s="12">
        <v>5.6299999999999996E-2</v>
      </c>
      <c r="N211" s="12">
        <v>0.37017686610019745</v>
      </c>
      <c r="O211" s="12">
        <f t="shared" si="11"/>
        <v>0.37017686610019745</v>
      </c>
    </row>
    <row r="212" spans="1:15" x14ac:dyDescent="0.3">
      <c r="A212" s="10">
        <v>44809</v>
      </c>
      <c r="B212">
        <v>3428.8999020000001</v>
      </c>
      <c r="C212">
        <v>3444</v>
      </c>
      <c r="D212">
        <v>3386.0500489999999</v>
      </c>
      <c r="E212">
        <v>3402.3000489999999</v>
      </c>
      <c r="F212">
        <v>3402.3000489999999</v>
      </c>
      <c r="G212">
        <v>194167</v>
      </c>
      <c r="I212" s="34">
        <f t="shared" si="9"/>
        <v>-3.5583775349941017E-3</v>
      </c>
      <c r="J212" s="33">
        <f t="shared" si="10"/>
        <v>-0.35583775349941016</v>
      </c>
      <c r="K212" s="12">
        <v>5.6299999999999996E-2</v>
      </c>
      <c r="N212" s="12">
        <v>-0.41213775349941018</v>
      </c>
      <c r="O212" s="12">
        <f t="shared" si="11"/>
        <v>-0.41213775349941018</v>
      </c>
    </row>
    <row r="213" spans="1:15" x14ac:dyDescent="0.3">
      <c r="A213" s="10">
        <v>44810</v>
      </c>
      <c r="B213">
        <v>3418</v>
      </c>
      <c r="C213">
        <v>3428.8000489999999</v>
      </c>
      <c r="D213">
        <v>3338.5</v>
      </c>
      <c r="E213">
        <v>3351.6499020000001</v>
      </c>
      <c r="F213">
        <v>3351.6499020000001</v>
      </c>
      <c r="G213">
        <v>347410</v>
      </c>
      <c r="I213" s="34">
        <f t="shared" si="9"/>
        <v>-1.4887031205518415E-2</v>
      </c>
      <c r="J213" s="33">
        <f t="shared" si="10"/>
        <v>-1.4887031205518415</v>
      </c>
      <c r="K213" s="12">
        <v>5.5999999999999994E-2</v>
      </c>
      <c r="N213" s="12">
        <v>-1.5447031205518416</v>
      </c>
      <c r="O213" s="12">
        <f t="shared" si="11"/>
        <v>-1.5447031205518416</v>
      </c>
    </row>
    <row r="214" spans="1:15" x14ac:dyDescent="0.3">
      <c r="A214" s="10">
        <v>44811</v>
      </c>
      <c r="B214">
        <v>3345</v>
      </c>
      <c r="C214">
        <v>3350</v>
      </c>
      <c r="D214">
        <v>3279.0500489999999</v>
      </c>
      <c r="E214">
        <v>3301.25</v>
      </c>
      <c r="F214">
        <v>3301.25</v>
      </c>
      <c r="G214">
        <v>611217</v>
      </c>
      <c r="I214" s="34">
        <f t="shared" si="9"/>
        <v>-1.5037340854104549E-2</v>
      </c>
      <c r="J214" s="33">
        <f t="shared" si="10"/>
        <v>-1.5037340854104548</v>
      </c>
      <c r="K214" s="12">
        <v>5.5899999999999998E-2</v>
      </c>
      <c r="N214" s="12">
        <v>-1.5596340854104549</v>
      </c>
      <c r="O214" s="12">
        <f t="shared" si="11"/>
        <v>-1.5596340854104549</v>
      </c>
    </row>
    <row r="215" spans="1:15" x14ac:dyDescent="0.3">
      <c r="A215" s="10">
        <v>44812</v>
      </c>
      <c r="B215">
        <v>3356.6499020000001</v>
      </c>
      <c r="C215">
        <v>3394.6000979999999</v>
      </c>
      <c r="D215">
        <v>3270</v>
      </c>
      <c r="E215">
        <v>3279.1000979999999</v>
      </c>
      <c r="F215">
        <v>3279.1000979999999</v>
      </c>
      <c r="G215">
        <v>313396</v>
      </c>
      <c r="I215" s="34">
        <f t="shared" si="9"/>
        <v>-6.7095500189322567E-3</v>
      </c>
      <c r="J215" s="33">
        <f t="shared" si="10"/>
        <v>-0.67095500189322566</v>
      </c>
      <c r="K215" s="12">
        <v>5.6399999999999999E-2</v>
      </c>
      <c r="N215" s="12">
        <v>-0.72735500189322566</v>
      </c>
      <c r="O215" s="12">
        <f t="shared" si="11"/>
        <v>-0.72735500189322566</v>
      </c>
    </row>
    <row r="216" spans="1:15" x14ac:dyDescent="0.3">
      <c r="A216" s="10">
        <v>44813</v>
      </c>
      <c r="B216">
        <v>3320</v>
      </c>
      <c r="C216">
        <v>3406.8999020000001</v>
      </c>
      <c r="D216">
        <v>3284.0500489999999</v>
      </c>
      <c r="E216">
        <v>3393.25</v>
      </c>
      <c r="F216">
        <v>3393.25</v>
      </c>
      <c r="G216">
        <v>330103</v>
      </c>
      <c r="I216" s="34">
        <f t="shared" si="9"/>
        <v>3.4811350245033026E-2</v>
      </c>
      <c r="J216" s="33">
        <f t="shared" si="10"/>
        <v>3.4811350245033026</v>
      </c>
      <c r="K216" s="12">
        <v>5.6399999999999999E-2</v>
      </c>
      <c r="N216" s="12">
        <v>3.4247350245033026</v>
      </c>
      <c r="O216" s="12">
        <f t="shared" si="11"/>
        <v>3.4247350245033026</v>
      </c>
    </row>
    <row r="217" spans="1:15" x14ac:dyDescent="0.3">
      <c r="A217" s="10">
        <v>44816</v>
      </c>
      <c r="B217">
        <v>3433.5</v>
      </c>
      <c r="C217">
        <v>3478.5</v>
      </c>
      <c r="D217">
        <v>3406</v>
      </c>
      <c r="E217">
        <v>3421.8999020000001</v>
      </c>
      <c r="F217">
        <v>3421.8999020000001</v>
      </c>
      <c r="G217">
        <v>334257</v>
      </c>
      <c r="I217" s="34">
        <f t="shared" si="9"/>
        <v>8.4432040079570059E-3</v>
      </c>
      <c r="J217" s="33">
        <f t="shared" si="10"/>
        <v>0.84432040079570059</v>
      </c>
      <c r="K217" s="12">
        <v>5.6600000000000004E-2</v>
      </c>
      <c r="N217" s="12">
        <v>0.7877204007957006</v>
      </c>
      <c r="O217" s="12">
        <f t="shared" si="11"/>
        <v>0.7877204007957006</v>
      </c>
    </row>
    <row r="218" spans="1:15" x14ac:dyDescent="0.3">
      <c r="A218" s="10">
        <v>44817</v>
      </c>
      <c r="B218">
        <v>3458</v>
      </c>
      <c r="C218">
        <v>3469.9499510000001</v>
      </c>
      <c r="D218">
        <v>3385</v>
      </c>
      <c r="E218">
        <v>3399.1499020000001</v>
      </c>
      <c r="F218">
        <v>3399.1499020000001</v>
      </c>
      <c r="G218">
        <v>180485</v>
      </c>
      <c r="I218" s="34">
        <f t="shared" si="9"/>
        <v>-6.6483534444427474E-3</v>
      </c>
      <c r="J218" s="33">
        <f t="shared" si="10"/>
        <v>-0.66483534444427472</v>
      </c>
      <c r="K218" s="12">
        <v>5.6600000000000004E-2</v>
      </c>
      <c r="N218" s="12">
        <v>-0.72143534444427471</v>
      </c>
      <c r="O218" s="12">
        <f t="shared" si="11"/>
        <v>-0.72143534444427471</v>
      </c>
    </row>
    <row r="219" spans="1:15" x14ac:dyDescent="0.3">
      <c r="A219" s="10">
        <v>44818</v>
      </c>
      <c r="B219">
        <v>3255</v>
      </c>
      <c r="C219">
        <v>3334.0500489999999</v>
      </c>
      <c r="D219">
        <v>3249.9499510000001</v>
      </c>
      <c r="E219">
        <v>3300.3000489999999</v>
      </c>
      <c r="F219">
        <v>3300.3000489999999</v>
      </c>
      <c r="G219">
        <v>360584</v>
      </c>
      <c r="I219" s="34">
        <f t="shared" si="9"/>
        <v>-2.9080757203981691E-2</v>
      </c>
      <c r="J219" s="33">
        <f t="shared" si="10"/>
        <v>-2.9080757203981693</v>
      </c>
      <c r="K219" s="12">
        <v>5.7000000000000002E-2</v>
      </c>
      <c r="N219" s="12">
        <v>-2.9650757203981692</v>
      </c>
      <c r="O219" s="12">
        <f t="shared" si="11"/>
        <v>-2.9650757203981692</v>
      </c>
    </row>
    <row r="220" spans="1:15" x14ac:dyDescent="0.3">
      <c r="A220" s="10">
        <v>44819</v>
      </c>
      <c r="B220">
        <v>3320</v>
      </c>
      <c r="C220">
        <v>3338.1999510000001</v>
      </c>
      <c r="D220">
        <v>3235.5</v>
      </c>
      <c r="E220">
        <v>3246.75</v>
      </c>
      <c r="F220">
        <v>3246.75</v>
      </c>
      <c r="G220">
        <v>239618</v>
      </c>
      <c r="I220" s="34">
        <f t="shared" si="9"/>
        <v>-1.6225812260986922E-2</v>
      </c>
      <c r="J220" s="33">
        <f t="shared" si="10"/>
        <v>-1.6225812260986923</v>
      </c>
      <c r="K220" s="12">
        <v>5.7599999999999998E-2</v>
      </c>
      <c r="N220" s="12">
        <v>-1.6801812260986924</v>
      </c>
      <c r="O220" s="12">
        <f t="shared" si="11"/>
        <v>-1.6801812260986924</v>
      </c>
    </row>
    <row r="221" spans="1:15" x14ac:dyDescent="0.3">
      <c r="A221" s="10">
        <v>44820</v>
      </c>
      <c r="B221">
        <v>3240</v>
      </c>
      <c r="C221">
        <v>3264</v>
      </c>
      <c r="D221">
        <v>3150</v>
      </c>
      <c r="E221">
        <v>3161.1000979999999</v>
      </c>
      <c r="F221">
        <v>3161.1000979999999</v>
      </c>
      <c r="G221">
        <v>342597</v>
      </c>
      <c r="I221" s="34">
        <f t="shared" si="9"/>
        <v>-2.6380196196196231E-2</v>
      </c>
      <c r="J221" s="33">
        <f t="shared" si="10"/>
        <v>-2.6380196196196231</v>
      </c>
      <c r="K221" s="12">
        <v>5.7699999999999994E-2</v>
      </c>
      <c r="N221" s="12">
        <v>-2.6957196196196231</v>
      </c>
      <c r="O221" s="12">
        <f t="shared" si="11"/>
        <v>-2.6957196196196231</v>
      </c>
    </row>
    <row r="222" spans="1:15" x14ac:dyDescent="0.3">
      <c r="A222" s="10">
        <v>44823</v>
      </c>
      <c r="B222">
        <v>3181</v>
      </c>
      <c r="C222">
        <v>3204.3500979999999</v>
      </c>
      <c r="D222">
        <v>3125.5</v>
      </c>
      <c r="E222">
        <v>3163</v>
      </c>
      <c r="F222">
        <v>3163</v>
      </c>
      <c r="G222">
        <v>142014</v>
      </c>
      <c r="I222" s="34">
        <f t="shared" si="9"/>
        <v>6.0102557372421141E-4</v>
      </c>
      <c r="J222" s="33">
        <f t="shared" si="10"/>
        <v>6.0102557372421143E-2</v>
      </c>
      <c r="K222" s="12">
        <v>5.7800000000000004E-2</v>
      </c>
      <c r="N222" s="12">
        <v>2.3025573724211393E-3</v>
      </c>
      <c r="O222" s="12">
        <f t="shared" si="11"/>
        <v>2.3025573724211393E-3</v>
      </c>
    </row>
    <row r="223" spans="1:15" x14ac:dyDescent="0.3">
      <c r="A223" s="10">
        <v>44824</v>
      </c>
      <c r="B223">
        <v>3200</v>
      </c>
      <c r="C223">
        <v>3250</v>
      </c>
      <c r="D223">
        <v>3172.1999510000001</v>
      </c>
      <c r="E223">
        <v>3180.1999510000001</v>
      </c>
      <c r="F223">
        <v>3180.1999510000001</v>
      </c>
      <c r="G223">
        <v>307344</v>
      </c>
      <c r="I223" s="34">
        <f t="shared" si="9"/>
        <v>5.4378599430920192E-3</v>
      </c>
      <c r="J223" s="33">
        <f t="shared" si="10"/>
        <v>0.54378599430920194</v>
      </c>
      <c r="K223" s="12">
        <v>5.79E-2</v>
      </c>
      <c r="N223" s="12">
        <v>0.48588599430920193</v>
      </c>
      <c r="O223" s="12">
        <f t="shared" si="11"/>
        <v>0.48588599430920193</v>
      </c>
    </row>
    <row r="224" spans="1:15" x14ac:dyDescent="0.3">
      <c r="A224" s="10">
        <v>44825</v>
      </c>
      <c r="B224">
        <v>3178</v>
      </c>
      <c r="C224">
        <v>3231.5500489999999</v>
      </c>
      <c r="D224">
        <v>3131.1000979999999</v>
      </c>
      <c r="E224">
        <v>3179</v>
      </c>
      <c r="F224">
        <v>3179</v>
      </c>
      <c r="G224">
        <v>248403</v>
      </c>
      <c r="I224" s="34">
        <f t="shared" si="9"/>
        <v>-3.7731935679790701E-4</v>
      </c>
      <c r="J224" s="33">
        <f t="shared" si="10"/>
        <v>-3.7731935679790704E-2</v>
      </c>
      <c r="K224" s="12">
        <v>5.8499999999999996E-2</v>
      </c>
      <c r="N224" s="12">
        <v>-9.6231935679790701E-2</v>
      </c>
      <c r="O224" s="12">
        <f t="shared" si="11"/>
        <v>-9.6231935679790701E-2</v>
      </c>
    </row>
    <row r="225" spans="1:15" x14ac:dyDescent="0.3">
      <c r="A225" s="10">
        <v>44826</v>
      </c>
      <c r="B225">
        <v>3152.5</v>
      </c>
      <c r="C225">
        <v>3217.3500979999999</v>
      </c>
      <c r="D225">
        <v>3125.5</v>
      </c>
      <c r="E225">
        <v>3200.5500489999999</v>
      </c>
      <c r="F225">
        <v>3200.5500489999999</v>
      </c>
      <c r="G225">
        <v>298636</v>
      </c>
      <c r="I225" s="34">
        <f t="shared" si="9"/>
        <v>6.778876690783248E-3</v>
      </c>
      <c r="J225" s="33">
        <f t="shared" si="10"/>
        <v>0.67788766907832476</v>
      </c>
      <c r="K225" s="12">
        <v>5.8799999999999998E-2</v>
      </c>
      <c r="N225" s="12">
        <v>0.6190876690783248</v>
      </c>
      <c r="O225" s="12">
        <f t="shared" si="11"/>
        <v>0.6190876690783248</v>
      </c>
    </row>
    <row r="226" spans="1:15" x14ac:dyDescent="0.3">
      <c r="A226" s="10">
        <v>44827</v>
      </c>
      <c r="B226">
        <v>3219</v>
      </c>
      <c r="C226">
        <v>3260</v>
      </c>
      <c r="D226">
        <v>3135</v>
      </c>
      <c r="E226">
        <v>3148</v>
      </c>
      <c r="F226">
        <v>3148</v>
      </c>
      <c r="G226">
        <v>198385</v>
      </c>
      <c r="I226" s="34">
        <f t="shared" si="9"/>
        <v>-1.6419068033764701E-2</v>
      </c>
      <c r="J226" s="33">
        <f t="shared" si="10"/>
        <v>-1.6419068033764701</v>
      </c>
      <c r="K226" s="12">
        <v>5.9000000000000004E-2</v>
      </c>
      <c r="N226" s="12">
        <v>-1.70090680337647</v>
      </c>
      <c r="O226" s="12">
        <f t="shared" si="11"/>
        <v>-1.70090680337647</v>
      </c>
    </row>
    <row r="227" spans="1:15" x14ac:dyDescent="0.3">
      <c r="A227" s="10">
        <v>44830</v>
      </c>
      <c r="B227">
        <v>3138</v>
      </c>
      <c r="C227">
        <v>3235.1999510000001</v>
      </c>
      <c r="D227">
        <v>3092.0500489999999</v>
      </c>
      <c r="E227">
        <v>3176.75</v>
      </c>
      <c r="F227">
        <v>3176.75</v>
      </c>
      <c r="G227">
        <v>372720</v>
      </c>
      <c r="I227" s="34">
        <f t="shared" si="9"/>
        <v>9.1327827191867855E-3</v>
      </c>
      <c r="J227" s="33">
        <f t="shared" si="10"/>
        <v>0.9132782719186785</v>
      </c>
      <c r="K227" s="12">
        <v>5.9400000000000001E-2</v>
      </c>
      <c r="N227" s="12">
        <v>0.85387827191867849</v>
      </c>
      <c r="O227" s="12">
        <f t="shared" si="11"/>
        <v>0.85387827191867849</v>
      </c>
    </row>
    <row r="228" spans="1:15" x14ac:dyDescent="0.3">
      <c r="A228" s="10">
        <v>44831</v>
      </c>
      <c r="B228">
        <v>3189.9499510000001</v>
      </c>
      <c r="C228">
        <v>3225</v>
      </c>
      <c r="D228">
        <v>3135.1000979999999</v>
      </c>
      <c r="E228">
        <v>3175.6999510000001</v>
      </c>
      <c r="F228">
        <v>3175.6999510000001</v>
      </c>
      <c r="G228">
        <v>241607</v>
      </c>
      <c r="I228" s="34">
        <f t="shared" si="9"/>
        <v>-3.3054190603602567E-4</v>
      </c>
      <c r="J228" s="33">
        <f t="shared" si="10"/>
        <v>-3.3054190603602568E-2</v>
      </c>
      <c r="K228" s="12">
        <v>5.9699999999999996E-2</v>
      </c>
      <c r="N228" s="12">
        <v>-9.2754190603602571E-2</v>
      </c>
      <c r="O228" s="12">
        <f t="shared" si="11"/>
        <v>-9.2754190603602571E-2</v>
      </c>
    </row>
    <row r="229" spans="1:15" x14ac:dyDescent="0.3">
      <c r="A229" s="10">
        <v>44832</v>
      </c>
      <c r="B229">
        <v>3160</v>
      </c>
      <c r="C229">
        <v>3232.1499020000001</v>
      </c>
      <c r="D229">
        <v>3131</v>
      </c>
      <c r="E229">
        <v>3202.1000979999999</v>
      </c>
      <c r="F229">
        <v>3202.1000979999999</v>
      </c>
      <c r="G229">
        <v>198684</v>
      </c>
      <c r="I229" s="34">
        <f t="shared" si="9"/>
        <v>8.3131742316167687E-3</v>
      </c>
      <c r="J229" s="33">
        <f t="shared" si="10"/>
        <v>0.83131742316167689</v>
      </c>
      <c r="K229" s="12">
        <v>6.0999999999999999E-2</v>
      </c>
      <c r="N229" s="12">
        <v>0.77031742316167695</v>
      </c>
      <c r="O229" s="12">
        <f t="shared" si="11"/>
        <v>0.77031742316167695</v>
      </c>
    </row>
    <row r="230" spans="1:15" x14ac:dyDescent="0.3">
      <c r="A230" s="10">
        <v>44833</v>
      </c>
      <c r="B230">
        <v>3240</v>
      </c>
      <c r="C230">
        <v>3300</v>
      </c>
      <c r="D230">
        <v>3162.3999020000001</v>
      </c>
      <c r="E230">
        <v>3223.6000979999999</v>
      </c>
      <c r="F230">
        <v>3223.6000979999999</v>
      </c>
      <c r="G230">
        <v>632590</v>
      </c>
      <c r="I230" s="34">
        <f t="shared" si="9"/>
        <v>6.714343506447124E-3</v>
      </c>
      <c r="J230" s="33">
        <f t="shared" si="10"/>
        <v>0.67143435064471235</v>
      </c>
      <c r="K230" s="12">
        <v>6.0899999999999996E-2</v>
      </c>
      <c r="N230" s="12">
        <v>0.6105343506447124</v>
      </c>
      <c r="O230" s="12">
        <f t="shared" si="11"/>
        <v>0.6105343506447124</v>
      </c>
    </row>
    <row r="231" spans="1:15" x14ac:dyDescent="0.3">
      <c r="A231" s="10">
        <v>44834</v>
      </c>
      <c r="B231">
        <v>3220</v>
      </c>
      <c r="C231">
        <v>3294</v>
      </c>
      <c r="D231">
        <v>3172.3999020000001</v>
      </c>
      <c r="E231">
        <v>3241.1999510000001</v>
      </c>
      <c r="F231">
        <v>3241.1999510000001</v>
      </c>
      <c r="G231">
        <v>386234</v>
      </c>
      <c r="I231" s="34">
        <f t="shared" si="9"/>
        <v>5.4596886911994899E-3</v>
      </c>
      <c r="J231" s="33">
        <f t="shared" si="10"/>
        <v>0.54596886911994902</v>
      </c>
      <c r="K231" s="12">
        <v>6.0899999999999996E-2</v>
      </c>
      <c r="N231" s="12">
        <v>0.48506886911994901</v>
      </c>
      <c r="O231" s="12">
        <f t="shared" si="11"/>
        <v>0.48506886911994901</v>
      </c>
    </row>
    <row r="232" spans="1:15" x14ac:dyDescent="0.3">
      <c r="A232" s="10">
        <v>44837</v>
      </c>
      <c r="B232">
        <v>3230</v>
      </c>
      <c r="C232">
        <v>3241.1999510000001</v>
      </c>
      <c r="D232">
        <v>3175.8000489999999</v>
      </c>
      <c r="E232">
        <v>3199.3500979999999</v>
      </c>
      <c r="F232">
        <v>3199.3500979999999</v>
      </c>
      <c r="G232">
        <v>165839</v>
      </c>
      <c r="I232" s="34">
        <f t="shared" si="9"/>
        <v>-1.2911839328853602E-2</v>
      </c>
      <c r="J232" s="33">
        <f t="shared" si="10"/>
        <v>-1.2911839328853603</v>
      </c>
      <c r="K232" s="12">
        <v>5.9800000000000006E-2</v>
      </c>
      <c r="N232" s="12">
        <v>-1.3509839328853603</v>
      </c>
      <c r="O232" s="12">
        <f t="shared" si="11"/>
        <v>-1.3509839328853603</v>
      </c>
    </row>
    <row r="233" spans="1:15" x14ac:dyDescent="0.3">
      <c r="A233" s="10">
        <v>44838</v>
      </c>
      <c r="B233">
        <v>3245</v>
      </c>
      <c r="C233">
        <v>3325</v>
      </c>
      <c r="D233">
        <v>3233.4499510000001</v>
      </c>
      <c r="E233">
        <v>3298.8999020000001</v>
      </c>
      <c r="F233">
        <v>3298.8999020000001</v>
      </c>
      <c r="G233">
        <v>421337</v>
      </c>
      <c r="I233" s="34">
        <f t="shared" si="9"/>
        <v>3.1115633160069444E-2</v>
      </c>
      <c r="J233" s="33">
        <f t="shared" si="10"/>
        <v>3.1115633160069445</v>
      </c>
      <c r="K233" s="12">
        <v>5.96E-2</v>
      </c>
      <c r="N233" s="12">
        <v>3.0519633160069444</v>
      </c>
      <c r="O233" s="12">
        <f t="shared" si="11"/>
        <v>3.0519633160069444</v>
      </c>
    </row>
    <row r="234" spans="1:15" x14ac:dyDescent="0.3">
      <c r="A234" s="10">
        <v>44840</v>
      </c>
      <c r="B234">
        <v>3372</v>
      </c>
      <c r="C234">
        <v>3570.4499510000001</v>
      </c>
      <c r="D234">
        <v>3342.8999020000001</v>
      </c>
      <c r="E234">
        <v>3552.75</v>
      </c>
      <c r="F234">
        <v>3552.75</v>
      </c>
      <c r="G234">
        <v>1276258</v>
      </c>
      <c r="I234" s="34">
        <f t="shared" si="9"/>
        <v>7.6949924381185392E-2</v>
      </c>
      <c r="J234" s="33">
        <f t="shared" si="10"/>
        <v>7.6949924381185388</v>
      </c>
      <c r="K234" s="12">
        <v>6.0899999999999996E-2</v>
      </c>
      <c r="N234" s="12">
        <v>7.6340924381185387</v>
      </c>
      <c r="O234" s="12">
        <f t="shared" si="11"/>
        <v>7.6340924381185387</v>
      </c>
    </row>
    <row r="235" spans="1:15" x14ac:dyDescent="0.3">
      <c r="A235" s="10">
        <v>44841</v>
      </c>
      <c r="B235">
        <v>3535</v>
      </c>
      <c r="C235">
        <v>3552.6999510000001</v>
      </c>
      <c r="D235">
        <v>3478</v>
      </c>
      <c r="E235">
        <v>3489.25</v>
      </c>
      <c r="F235">
        <v>3489.25</v>
      </c>
      <c r="G235">
        <v>572966</v>
      </c>
      <c r="I235" s="34">
        <f t="shared" si="9"/>
        <v>-1.7873478291464358E-2</v>
      </c>
      <c r="J235" s="33">
        <f t="shared" si="10"/>
        <v>-1.7873478291464358</v>
      </c>
      <c r="K235" s="12">
        <v>6.1200000000000004E-2</v>
      </c>
      <c r="N235" s="12">
        <v>-1.8485478291464357</v>
      </c>
      <c r="O235" s="12">
        <f t="shared" si="11"/>
        <v>-1.8485478291464357</v>
      </c>
    </row>
    <row r="236" spans="1:15" x14ac:dyDescent="0.3">
      <c r="A236" s="10">
        <v>44844</v>
      </c>
      <c r="B236">
        <v>3448</v>
      </c>
      <c r="C236">
        <v>3584</v>
      </c>
      <c r="D236">
        <v>3426</v>
      </c>
      <c r="E236">
        <v>3563.1999510000001</v>
      </c>
      <c r="F236">
        <v>3563.1999510000001</v>
      </c>
      <c r="G236">
        <v>376648</v>
      </c>
      <c r="I236" s="34">
        <f t="shared" si="9"/>
        <v>2.1193652217525272E-2</v>
      </c>
      <c r="J236" s="33">
        <f t="shared" si="10"/>
        <v>2.1193652217525272</v>
      </c>
      <c r="K236" s="12">
        <v>6.13E-2</v>
      </c>
      <c r="N236" s="12">
        <v>2.058065221752527</v>
      </c>
      <c r="O236" s="12">
        <f t="shared" si="11"/>
        <v>2.058065221752527</v>
      </c>
    </row>
    <row r="237" spans="1:15" x14ac:dyDescent="0.3">
      <c r="A237" s="10">
        <v>44845</v>
      </c>
      <c r="B237">
        <v>3590</v>
      </c>
      <c r="C237">
        <v>3639.5</v>
      </c>
      <c r="D237">
        <v>3517.3999020000001</v>
      </c>
      <c r="E237">
        <v>3541.8999020000001</v>
      </c>
      <c r="F237">
        <v>3541.8999020000001</v>
      </c>
      <c r="G237">
        <v>445522</v>
      </c>
      <c r="I237" s="34">
        <f t="shared" si="9"/>
        <v>-5.9777866223932104E-3</v>
      </c>
      <c r="J237" s="33">
        <f t="shared" si="10"/>
        <v>-0.59777866223932108</v>
      </c>
      <c r="K237" s="12">
        <v>6.2E-2</v>
      </c>
      <c r="N237" s="12">
        <v>-0.65977866223932113</v>
      </c>
      <c r="O237" s="12">
        <f t="shared" si="11"/>
        <v>-0.65977866223932113</v>
      </c>
    </row>
    <row r="238" spans="1:15" x14ac:dyDescent="0.3">
      <c r="A238" s="10">
        <v>44846</v>
      </c>
      <c r="B238">
        <v>3550</v>
      </c>
      <c r="C238">
        <v>3624.5</v>
      </c>
      <c r="D238">
        <v>3540</v>
      </c>
      <c r="E238">
        <v>3597.3500979999999</v>
      </c>
      <c r="F238">
        <v>3597.3500979999999</v>
      </c>
      <c r="G238">
        <v>257600</v>
      </c>
      <c r="I238" s="34">
        <f t="shared" si="9"/>
        <v>1.5655494941765234E-2</v>
      </c>
      <c r="J238" s="33">
        <f t="shared" si="10"/>
        <v>1.5655494941765233</v>
      </c>
      <c r="K238" s="12">
        <v>6.2300000000000001E-2</v>
      </c>
      <c r="N238" s="12">
        <v>1.5032494941765233</v>
      </c>
      <c r="O238" s="12">
        <f t="shared" si="11"/>
        <v>1.5032494941765233</v>
      </c>
    </row>
    <row r="239" spans="1:15" x14ac:dyDescent="0.3">
      <c r="A239" s="10">
        <v>44847</v>
      </c>
      <c r="B239">
        <v>3600</v>
      </c>
      <c r="C239">
        <v>3622.75</v>
      </c>
      <c r="D239">
        <v>3502.5</v>
      </c>
      <c r="E239">
        <v>3516.6499020000001</v>
      </c>
      <c r="F239">
        <v>3516.6499020000001</v>
      </c>
      <c r="G239">
        <v>196847</v>
      </c>
      <c r="I239" s="34">
        <f t="shared" si="9"/>
        <v>-2.2433233853126015E-2</v>
      </c>
      <c r="J239" s="33">
        <f t="shared" si="10"/>
        <v>-2.2433233853126016</v>
      </c>
      <c r="K239" s="12">
        <v>6.3E-2</v>
      </c>
      <c r="N239" s="12">
        <v>-2.3063233853126017</v>
      </c>
      <c r="O239" s="12">
        <f t="shared" si="11"/>
        <v>-2.3063233853126017</v>
      </c>
    </row>
    <row r="240" spans="1:15" x14ac:dyDescent="0.3">
      <c r="A240" s="10">
        <v>44848</v>
      </c>
      <c r="B240">
        <v>3580</v>
      </c>
      <c r="C240">
        <v>3684</v>
      </c>
      <c r="D240">
        <v>3565</v>
      </c>
      <c r="E240">
        <v>3647.3999020000001</v>
      </c>
      <c r="F240">
        <v>3647.3999020000001</v>
      </c>
      <c r="G240">
        <v>535415</v>
      </c>
      <c r="I240" s="34">
        <f t="shared" si="9"/>
        <v>3.7180272032663657E-2</v>
      </c>
      <c r="J240" s="33">
        <f t="shared" si="10"/>
        <v>3.7180272032663657</v>
      </c>
      <c r="K240" s="12">
        <v>6.3299999999999995E-2</v>
      </c>
      <c r="N240" s="12">
        <v>3.6547272032663658</v>
      </c>
      <c r="O240" s="12">
        <f t="shared" si="11"/>
        <v>3.6547272032663658</v>
      </c>
    </row>
    <row r="241" spans="1:15" x14ac:dyDescent="0.3">
      <c r="A241" s="10">
        <v>44851</v>
      </c>
      <c r="B241">
        <v>3625</v>
      </c>
      <c r="C241">
        <v>3669.9499510000001</v>
      </c>
      <c r="D241">
        <v>3595</v>
      </c>
      <c r="E241">
        <v>3628.6499020000001</v>
      </c>
      <c r="F241">
        <v>3628.6499020000001</v>
      </c>
      <c r="G241">
        <v>213085</v>
      </c>
      <c r="I241" s="34">
        <f t="shared" si="9"/>
        <v>-5.1406482710378712E-3</v>
      </c>
      <c r="J241" s="33">
        <f t="shared" si="10"/>
        <v>-0.51406482710378709</v>
      </c>
      <c r="K241" s="12">
        <v>6.3E-2</v>
      </c>
      <c r="N241" s="12">
        <v>-0.57706482710378704</v>
      </c>
      <c r="O241" s="12">
        <f t="shared" si="11"/>
        <v>-0.57706482710378704</v>
      </c>
    </row>
    <row r="242" spans="1:15" x14ac:dyDescent="0.3">
      <c r="A242" s="10">
        <v>44852</v>
      </c>
      <c r="B242">
        <v>3668</v>
      </c>
      <c r="C242">
        <v>3723</v>
      </c>
      <c r="D242">
        <v>3640</v>
      </c>
      <c r="E242">
        <v>3689.8999020000001</v>
      </c>
      <c r="F242">
        <v>3689.8999020000001</v>
      </c>
      <c r="G242">
        <v>315877</v>
      </c>
      <c r="I242" s="34">
        <f t="shared" si="9"/>
        <v>1.6879556213521971E-2</v>
      </c>
      <c r="J242" s="33">
        <f t="shared" si="10"/>
        <v>1.6879556213521971</v>
      </c>
      <c r="K242" s="12">
        <v>6.3E-2</v>
      </c>
      <c r="N242" s="12">
        <v>1.6249556213521972</v>
      </c>
      <c r="O242" s="12">
        <f t="shared" si="11"/>
        <v>1.6249556213521972</v>
      </c>
    </row>
    <row r="243" spans="1:15" x14ac:dyDescent="0.3">
      <c r="A243" s="10">
        <v>44853</v>
      </c>
      <c r="B243">
        <v>3701</v>
      </c>
      <c r="C243">
        <v>3728.9499510000001</v>
      </c>
      <c r="D243">
        <v>3654.8999020000001</v>
      </c>
      <c r="E243">
        <v>3662.5500489999999</v>
      </c>
      <c r="F243">
        <v>3662.5500489999999</v>
      </c>
      <c r="G243">
        <v>225762</v>
      </c>
      <c r="I243" s="34">
        <f t="shared" si="9"/>
        <v>-7.4120853482166262E-3</v>
      </c>
      <c r="J243" s="33">
        <f t="shared" si="10"/>
        <v>-0.7412085348216626</v>
      </c>
      <c r="K243" s="12">
        <v>6.3299999999999995E-2</v>
      </c>
      <c r="N243" s="12">
        <v>-0.80450853482166262</v>
      </c>
      <c r="O243" s="12">
        <f t="shared" si="11"/>
        <v>-0.80450853482166262</v>
      </c>
    </row>
    <row r="244" spans="1:15" x14ac:dyDescent="0.3">
      <c r="A244" s="10">
        <v>44854</v>
      </c>
      <c r="B244">
        <v>3639</v>
      </c>
      <c r="C244">
        <v>3717</v>
      </c>
      <c r="D244">
        <v>3585</v>
      </c>
      <c r="E244">
        <v>3706.6000979999999</v>
      </c>
      <c r="F244">
        <v>3706.6000979999999</v>
      </c>
      <c r="G244">
        <v>339883</v>
      </c>
      <c r="I244" s="34">
        <f t="shared" si="9"/>
        <v>1.2027152778984439E-2</v>
      </c>
      <c r="J244" s="33">
        <f t="shared" si="10"/>
        <v>1.2027152778984438</v>
      </c>
      <c r="K244" s="12">
        <v>6.3799999999999996E-2</v>
      </c>
      <c r="N244" s="12">
        <v>1.1389152778984437</v>
      </c>
      <c r="O244" s="12">
        <f t="shared" si="11"/>
        <v>1.1389152778984437</v>
      </c>
    </row>
    <row r="245" spans="1:15" x14ac:dyDescent="0.3">
      <c r="A245" s="10">
        <v>44855</v>
      </c>
      <c r="B245">
        <v>3710</v>
      </c>
      <c r="C245">
        <v>3730</v>
      </c>
      <c r="D245">
        <v>3641.0500489999999</v>
      </c>
      <c r="E245">
        <v>3665.6999510000001</v>
      </c>
      <c r="F245">
        <v>3665.6999510000001</v>
      </c>
      <c r="G245">
        <v>238133</v>
      </c>
      <c r="I245" s="34">
        <f t="shared" si="9"/>
        <v>-1.1034410489027034E-2</v>
      </c>
      <c r="J245" s="33">
        <f t="shared" si="10"/>
        <v>-1.1034410489027033</v>
      </c>
      <c r="K245" s="12">
        <v>6.3799999999999996E-2</v>
      </c>
      <c r="N245" s="12">
        <v>-1.1672410489027034</v>
      </c>
      <c r="O245" s="12">
        <f t="shared" si="11"/>
        <v>-1.1672410489027034</v>
      </c>
    </row>
    <row r="246" spans="1:15" x14ac:dyDescent="0.3">
      <c r="A246" s="10">
        <v>44858</v>
      </c>
      <c r="B246">
        <v>3715</v>
      </c>
      <c r="C246">
        <v>3760</v>
      </c>
      <c r="D246">
        <v>3681.3999020000001</v>
      </c>
      <c r="E246">
        <v>3708</v>
      </c>
      <c r="F246">
        <v>3708</v>
      </c>
      <c r="G246">
        <v>73562</v>
      </c>
      <c r="I246" s="34">
        <f t="shared" si="9"/>
        <v>1.1539419364768391E-2</v>
      </c>
      <c r="J246" s="33">
        <f t="shared" si="10"/>
        <v>1.1539419364768391</v>
      </c>
      <c r="K246" s="12">
        <v>6.25E-2</v>
      </c>
      <c r="N246" s="12">
        <v>1.0914419364768391</v>
      </c>
      <c r="O246" s="12">
        <f t="shared" si="11"/>
        <v>1.0914419364768391</v>
      </c>
    </row>
    <row r="247" spans="1:15" x14ac:dyDescent="0.3">
      <c r="A247" s="10">
        <v>44859</v>
      </c>
      <c r="B247">
        <v>3725</v>
      </c>
      <c r="C247">
        <v>3853.9499510000001</v>
      </c>
      <c r="D247">
        <v>3705.5500489999999</v>
      </c>
      <c r="E247">
        <v>3829.3000489999999</v>
      </c>
      <c r="F247">
        <v>3829.3000489999999</v>
      </c>
      <c r="G247">
        <v>463767</v>
      </c>
      <c r="I247" s="34">
        <f t="shared" si="9"/>
        <v>3.2713066073354891E-2</v>
      </c>
      <c r="J247" s="33">
        <f t="shared" si="10"/>
        <v>3.2713066073354891</v>
      </c>
      <c r="K247" s="12">
        <v>6.3600000000000004E-2</v>
      </c>
      <c r="N247" s="12">
        <v>3.207706607335489</v>
      </c>
      <c r="O247" s="12">
        <f t="shared" si="11"/>
        <v>3.207706607335489</v>
      </c>
    </row>
    <row r="248" spans="1:15" x14ac:dyDescent="0.3">
      <c r="A248" s="10">
        <v>44861</v>
      </c>
      <c r="B248">
        <v>3836</v>
      </c>
      <c r="C248">
        <v>3865</v>
      </c>
      <c r="D248">
        <v>3733</v>
      </c>
      <c r="E248">
        <v>3768.9499510000001</v>
      </c>
      <c r="F248">
        <v>3768.9499510000001</v>
      </c>
      <c r="G248">
        <v>239672</v>
      </c>
      <c r="I248" s="34">
        <f t="shared" si="9"/>
        <v>-1.5760085975963147E-2</v>
      </c>
      <c r="J248" s="33">
        <f t="shared" si="10"/>
        <v>-1.5760085975963147</v>
      </c>
      <c r="K248" s="12">
        <v>6.3799999999999996E-2</v>
      </c>
      <c r="N248" s="12">
        <v>-1.6398085975963148</v>
      </c>
      <c r="O248" s="12">
        <f t="shared" si="11"/>
        <v>-1.6398085975963148</v>
      </c>
    </row>
    <row r="249" spans="1:15" x14ac:dyDescent="0.3">
      <c r="A249" s="10">
        <v>44862</v>
      </c>
      <c r="B249">
        <v>3760</v>
      </c>
      <c r="C249">
        <v>3760</v>
      </c>
      <c r="D249">
        <v>3612.5</v>
      </c>
      <c r="E249">
        <v>3621.5</v>
      </c>
      <c r="F249">
        <v>3621.5</v>
      </c>
      <c r="G249">
        <v>206433</v>
      </c>
      <c r="I249" s="34">
        <f t="shared" si="9"/>
        <v>-3.9122289475050677E-2</v>
      </c>
      <c r="J249" s="33">
        <f t="shared" si="10"/>
        <v>-3.9122289475050676</v>
      </c>
      <c r="K249" s="12">
        <v>6.4500000000000002E-2</v>
      </c>
      <c r="N249" s="12">
        <v>-3.9767289475050678</v>
      </c>
      <c r="O249" s="12">
        <f t="shared" si="11"/>
        <v>-3.9767289475050678</v>
      </c>
    </row>
    <row r="250" spans="1:15" x14ac:dyDescent="0.3">
      <c r="A250" s="10">
        <v>44865</v>
      </c>
      <c r="B250">
        <v>3657</v>
      </c>
      <c r="C250">
        <v>3723.6999510000001</v>
      </c>
      <c r="D250">
        <v>3651.5</v>
      </c>
      <c r="E250">
        <v>3693.0500489999999</v>
      </c>
      <c r="F250">
        <v>3693.0500489999999</v>
      </c>
      <c r="G250">
        <v>151484</v>
      </c>
      <c r="I250" s="34">
        <f t="shared" si="9"/>
        <v>1.9757020295457669E-2</v>
      </c>
      <c r="J250" s="33">
        <f t="shared" si="10"/>
        <v>1.9757020295457668</v>
      </c>
      <c r="K250" s="12">
        <v>6.4399999999999999E-2</v>
      </c>
      <c r="N250" s="12">
        <v>1.9113020295457668</v>
      </c>
      <c r="O250" s="12">
        <f t="shared" si="11"/>
        <v>1.9113020295457668</v>
      </c>
    </row>
    <row r="251" spans="1:15" x14ac:dyDescent="0.3">
      <c r="J251" s="35" t="s">
        <v>7</v>
      </c>
      <c r="K251" s="51">
        <v>4.58E-2</v>
      </c>
    </row>
  </sheetData>
  <mergeCells count="2">
    <mergeCell ref="P2:Q2"/>
    <mergeCell ref="L2:M2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E678-A3CB-414C-9DA9-8111C00420E4}">
  <dimension ref="A1:AP252"/>
  <sheetViews>
    <sheetView topLeftCell="AF46" workbookViewId="0">
      <selection activeCell="AK51" sqref="AK51"/>
    </sheetView>
  </sheetViews>
  <sheetFormatPr defaultRowHeight="14.4" x14ac:dyDescent="0.3"/>
  <cols>
    <col min="1" max="13" width="13.44140625" customWidth="1"/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5" width="30" style="2" customWidth="1"/>
    <col min="36" max="36" width="18.33203125" style="2" customWidth="1"/>
    <col min="37" max="39" width="16.77734375" style="16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2" t="s">
        <v>303</v>
      </c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24" t="s">
        <v>304</v>
      </c>
      <c r="AJ1" s="24"/>
      <c r="AK1" s="6" t="s">
        <v>11</v>
      </c>
      <c r="AL1" s="6"/>
      <c r="AM1" s="6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290</v>
      </c>
      <c r="D2" s="20">
        <v>44560</v>
      </c>
      <c r="E2">
        <v>651.5</v>
      </c>
      <c r="F2">
        <v>666.6</v>
      </c>
      <c r="G2">
        <v>631.75</v>
      </c>
      <c r="H2">
        <v>662.05</v>
      </c>
      <c r="I2">
        <v>659.45</v>
      </c>
      <c r="J2">
        <v>17</v>
      </c>
      <c r="K2">
        <v>174.16</v>
      </c>
      <c r="L2">
        <v>135981</v>
      </c>
      <c r="M2">
        <v>1563</v>
      </c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24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290</v>
      </c>
      <c r="D3" t="s">
        <v>46</v>
      </c>
      <c r="E3">
        <v>662.05</v>
      </c>
      <c r="F3">
        <v>669.2</v>
      </c>
      <c r="G3">
        <v>662.05</v>
      </c>
      <c r="H3">
        <v>669.2</v>
      </c>
      <c r="I3">
        <v>671.2</v>
      </c>
      <c r="J3">
        <v>3</v>
      </c>
      <c r="K3">
        <v>31.21</v>
      </c>
      <c r="L3">
        <v>134418</v>
      </c>
      <c r="M3">
        <v>-1563</v>
      </c>
      <c r="O3" s="33">
        <f>(I3-I2)*100/I2</f>
        <v>1.7817878535142921</v>
      </c>
      <c r="P3" s="12">
        <v>3.61E-2</v>
      </c>
      <c r="Q3" s="25" t="s">
        <v>297</v>
      </c>
      <c r="R3" s="43">
        <f>MAX(O3:O250)</f>
        <v>10.770214125918839</v>
      </c>
      <c r="S3" s="12">
        <f>O3-P3</f>
        <v>1.7456878535142921</v>
      </c>
      <c r="T3" s="12">
        <v>1.7456878535142921</v>
      </c>
      <c r="U3" s="25" t="s">
        <v>297</v>
      </c>
      <c r="V3" s="43">
        <f>MAX(T3:T250)</f>
        <v>10.732314125918839</v>
      </c>
      <c r="W3" s="48">
        <v>44501</v>
      </c>
      <c r="AB3" s="25" t="s">
        <v>297</v>
      </c>
      <c r="AC3" s="43">
        <f>MAX(Y4:Y55)</f>
        <v>14.308000891464239</v>
      </c>
      <c r="AD3" s="12"/>
      <c r="AE3" s="25" t="s">
        <v>297</v>
      </c>
      <c r="AF3" s="43">
        <f>MAX(AD4:AD55)</f>
        <v>14.250300891464239</v>
      </c>
      <c r="AG3" s="48">
        <v>44501</v>
      </c>
      <c r="AL3" s="25" t="s">
        <v>297</v>
      </c>
      <c r="AM3" s="36">
        <f>MAX(AI4:AI15)</f>
        <v>17.522459408225512</v>
      </c>
      <c r="AN3" s="7"/>
      <c r="AO3" s="25" t="s">
        <v>297</v>
      </c>
      <c r="AP3" s="36">
        <f>MAX(AN4:AN15)</f>
        <v>17.466459408225511</v>
      </c>
    </row>
    <row r="4" spans="1:42" x14ac:dyDescent="0.3">
      <c r="A4" t="s">
        <v>29</v>
      </c>
      <c r="B4" t="s">
        <v>26</v>
      </c>
      <c r="C4" t="s">
        <v>290</v>
      </c>
      <c r="D4" t="s">
        <v>46</v>
      </c>
      <c r="E4">
        <v>681.25</v>
      </c>
      <c r="F4">
        <v>685</v>
      </c>
      <c r="G4">
        <v>673</v>
      </c>
      <c r="H4">
        <v>674.05</v>
      </c>
      <c r="I4">
        <v>674.05</v>
      </c>
      <c r="J4">
        <v>17</v>
      </c>
      <c r="K4">
        <v>179.97</v>
      </c>
      <c r="L4">
        <v>142233</v>
      </c>
      <c r="M4">
        <v>7815</v>
      </c>
      <c r="O4" s="33">
        <f t="shared" ref="O4:O67" si="0">(I4-I3)*100/I3</f>
        <v>0.42461263408818667</v>
      </c>
      <c r="P4" s="12">
        <v>3.61E-2</v>
      </c>
      <c r="Q4" s="26" t="s">
        <v>298</v>
      </c>
      <c r="R4" s="44">
        <f>MIN(O3:O250)</f>
        <v>-5.6772499794897069</v>
      </c>
      <c r="S4" s="12">
        <f t="shared" ref="S4:S67" si="1">O4-P4</f>
        <v>0.38851263408818665</v>
      </c>
      <c r="T4" s="12">
        <v>0.38851263408818665</v>
      </c>
      <c r="U4" s="26" t="s">
        <v>298</v>
      </c>
      <c r="V4" s="44">
        <f>MIN(T3:T250)</f>
        <v>-5.7264499794897068</v>
      </c>
      <c r="W4" s="48">
        <v>44508</v>
      </c>
      <c r="X4" s="2">
        <f>(I7-I3)/I3</f>
        <v>3.1957687723480233E-2</v>
      </c>
      <c r="Y4" s="33">
        <f>Z4*100</f>
        <v>3.195768772348023</v>
      </c>
      <c r="Z4" s="34">
        <v>3.1957687723480233E-2</v>
      </c>
      <c r="AA4" s="7">
        <v>3.5299999999999998E-2</v>
      </c>
      <c r="AB4" s="26" t="s">
        <v>298</v>
      </c>
      <c r="AC4" s="44">
        <f>MIN(Y4:Y55)</f>
        <v>-9.6940255220417662</v>
      </c>
      <c r="AD4" s="12">
        <f>Z4*100-AA4</f>
        <v>3.1604687723480231</v>
      </c>
      <c r="AE4" s="26" t="s">
        <v>298</v>
      </c>
      <c r="AF4" s="44">
        <f>MIN(AD4:AD55)</f>
        <v>-9.7316255220417656</v>
      </c>
      <c r="AG4" s="48">
        <v>44531</v>
      </c>
      <c r="AH4" s="2">
        <f>(I23-I3)/I3</f>
        <v>-5.1772943980929673E-2</v>
      </c>
      <c r="AI4" s="33">
        <f>AJ4*100</f>
        <v>-5.1772943980929673</v>
      </c>
      <c r="AJ4" s="34">
        <v>-5.1772943980929673E-2</v>
      </c>
      <c r="AK4" s="7">
        <v>3.5499999999999997E-2</v>
      </c>
      <c r="AL4" s="26" t="s">
        <v>298</v>
      </c>
      <c r="AM4" s="37">
        <f>MIN(AI4:AI15)</f>
        <v>-9.0007438631291716</v>
      </c>
      <c r="AN4" s="7">
        <f>AJ4*100-AK4</f>
        <v>-5.2127943980929672</v>
      </c>
      <c r="AO4" s="26" t="s">
        <v>298</v>
      </c>
      <c r="AP4" s="37">
        <f>MIN(AN4:AN15)</f>
        <v>-9.0380438631291717</v>
      </c>
    </row>
    <row r="5" spans="1:42" x14ac:dyDescent="0.3">
      <c r="A5" t="s">
        <v>30</v>
      </c>
      <c r="B5" t="s">
        <v>26</v>
      </c>
      <c r="C5" t="s">
        <v>290</v>
      </c>
      <c r="D5" t="s">
        <v>46</v>
      </c>
      <c r="E5">
        <v>678.6</v>
      </c>
      <c r="F5">
        <v>696</v>
      </c>
      <c r="G5">
        <v>678.6</v>
      </c>
      <c r="H5">
        <v>683.85</v>
      </c>
      <c r="I5">
        <v>683.85</v>
      </c>
      <c r="J5">
        <v>76</v>
      </c>
      <c r="K5">
        <v>819.34</v>
      </c>
      <c r="L5">
        <v>168804</v>
      </c>
      <c r="M5">
        <v>26571</v>
      </c>
      <c r="O5" s="33">
        <f t="shared" si="0"/>
        <v>1.4538980787775491</v>
      </c>
      <c r="P5" s="12">
        <v>3.6699999999999997E-2</v>
      </c>
      <c r="Q5" s="26" t="s">
        <v>299</v>
      </c>
      <c r="R5" s="44">
        <f>AVERAGE(O3:O250)</f>
        <v>0.10197914381518115</v>
      </c>
      <c r="S5" s="12">
        <f t="shared" si="1"/>
        <v>1.4171980787775491</v>
      </c>
      <c r="T5" s="12">
        <v>1.4171980787775491</v>
      </c>
      <c r="U5" s="26" t="s">
        <v>299</v>
      </c>
      <c r="V5" s="44">
        <f>AVERAGE(T3:T250)</f>
        <v>9.1453330539176023E-2</v>
      </c>
      <c r="W5" s="48">
        <v>44515</v>
      </c>
      <c r="X5" s="2">
        <f>(I12-I7)/I7</f>
        <v>-1.010611419909045E-2</v>
      </c>
      <c r="Y5" s="33">
        <f t="shared" ref="Y5:Y68" si="2">Z5*100</f>
        <v>-1.010611419909045</v>
      </c>
      <c r="Z5" s="34">
        <v>-1.010611419909045E-2</v>
      </c>
      <c r="AA5" s="7">
        <v>3.5400000000000001E-2</v>
      </c>
      <c r="AB5" s="26" t="s">
        <v>299</v>
      </c>
      <c r="AC5" s="44">
        <f>AVERAGE(Y4:Y55)</f>
        <v>0.45328626526767835</v>
      </c>
      <c r="AD5" s="12">
        <f t="shared" ref="AD5:AD55" si="3">Z5*100-AA5</f>
        <v>-1.0460114199090451</v>
      </c>
      <c r="AE5" s="26" t="s">
        <v>299</v>
      </c>
      <c r="AF5" s="44">
        <f>AVERAGE(AD4:AD55)</f>
        <v>0.4066708806522939</v>
      </c>
      <c r="AG5" s="48">
        <v>44562</v>
      </c>
      <c r="AH5" s="2">
        <f>(I46-I23)/I23</f>
        <v>-1.9247387854505457E-2</v>
      </c>
      <c r="AI5" s="33">
        <f t="shared" ref="AI5:AI15" si="4">AJ5*100</f>
        <v>-1.9247387854505458</v>
      </c>
      <c r="AJ5" s="34">
        <v>-1.9247387854505457E-2</v>
      </c>
      <c r="AK5" s="7">
        <v>3.6400000000000002E-2</v>
      </c>
      <c r="AL5" s="26" t="s">
        <v>299</v>
      </c>
      <c r="AM5" s="37">
        <f>AVERAGE(AI4:AI15)</f>
        <v>1.7706533867705201</v>
      </c>
      <c r="AN5" s="7">
        <f t="shared" ref="AN5:AN15" si="5">AJ5*100-AK5</f>
        <v>-1.9611387854505458</v>
      </c>
      <c r="AO5" s="26" t="s">
        <v>299</v>
      </c>
      <c r="AP5" s="37">
        <f>AVERAGE(AN4:AN15)</f>
        <v>1.7237283867705202</v>
      </c>
    </row>
    <row r="6" spans="1:42" ht="15" thickBot="1" x14ac:dyDescent="0.35">
      <c r="A6" t="s">
        <v>31</v>
      </c>
      <c r="B6" t="s">
        <v>26</v>
      </c>
      <c r="C6" t="s">
        <v>290</v>
      </c>
      <c r="D6" t="s">
        <v>46</v>
      </c>
      <c r="E6">
        <v>687.75</v>
      </c>
      <c r="F6">
        <v>687.75</v>
      </c>
      <c r="G6">
        <v>685</v>
      </c>
      <c r="H6">
        <v>685.4</v>
      </c>
      <c r="I6">
        <v>685.4</v>
      </c>
      <c r="J6">
        <v>3</v>
      </c>
      <c r="K6">
        <v>32.17</v>
      </c>
      <c r="L6">
        <v>170367</v>
      </c>
      <c r="M6">
        <v>1563</v>
      </c>
      <c r="O6" s="33">
        <f t="shared" si="0"/>
        <v>0.22665789281274468</v>
      </c>
      <c r="P6" s="12">
        <f ca="1">AVERAGE(P3:P22)</f>
        <v>3.563157894736841E-2</v>
      </c>
      <c r="Q6" s="27" t="s">
        <v>300</v>
      </c>
      <c r="R6" s="45">
        <f>_xlfn.STDEV.S(O3:O250)</f>
        <v>2.1842414756801407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2.1986456751096708</v>
      </c>
      <c r="W6" s="48">
        <v>44522</v>
      </c>
      <c r="X6" s="2">
        <f>(I16-I12)/I12</f>
        <v>-7.999708305987023E-2</v>
      </c>
      <c r="Y6" s="33">
        <f t="shared" si="2"/>
        <v>-7.9997083059870233</v>
      </c>
      <c r="Z6" s="34">
        <v>-7.999708305987023E-2</v>
      </c>
      <c r="AA6" s="7">
        <v>3.5400000000000001E-2</v>
      </c>
      <c r="AB6" s="27" t="s">
        <v>300</v>
      </c>
      <c r="AC6" s="45">
        <f>_xlfn.STDEV.S(Y4:Y55)</f>
        <v>4.8711459619961852</v>
      </c>
      <c r="AD6" s="12">
        <f t="shared" si="3"/>
        <v>-8.0351083059870234</v>
      </c>
      <c r="AE6" s="27" t="s">
        <v>300</v>
      </c>
      <c r="AF6" s="45">
        <f>_xlfn.STDEV.S(AD4:AD55)</f>
        <v>4.8697786495235418</v>
      </c>
      <c r="AG6" s="48">
        <v>44593</v>
      </c>
      <c r="AH6" s="2">
        <f>(I66-I46)/I46</f>
        <v>5.6392181992950867E-2</v>
      </c>
      <c r="AI6" s="33">
        <f t="shared" si="4"/>
        <v>5.6392181992950867</v>
      </c>
      <c r="AJ6" s="34">
        <v>5.6392181992950867E-2</v>
      </c>
      <c r="AK6" s="7">
        <v>3.7599999999999995E-2</v>
      </c>
      <c r="AL6" s="27" t="s">
        <v>300</v>
      </c>
      <c r="AM6" s="45">
        <f>_xlfn.STDEV.S(AI4:AI15)</f>
        <v>9.122365548117509</v>
      </c>
      <c r="AN6" s="7">
        <f t="shared" si="5"/>
        <v>5.6016181992950864</v>
      </c>
      <c r="AO6" s="27" t="s">
        <v>300</v>
      </c>
      <c r="AP6" s="45">
        <f>_xlfn.STDEV.S(AN4:AN15)</f>
        <v>9.1183806635451141</v>
      </c>
    </row>
    <row r="7" spans="1:42" ht="15" thickBot="1" x14ac:dyDescent="0.35">
      <c r="A7" t="s">
        <v>32</v>
      </c>
      <c r="B7" t="s">
        <v>26</v>
      </c>
      <c r="C7" t="s">
        <v>290</v>
      </c>
      <c r="D7" t="s">
        <v>46</v>
      </c>
      <c r="E7">
        <v>686.7</v>
      </c>
      <c r="F7">
        <v>694</v>
      </c>
      <c r="G7">
        <v>686.65</v>
      </c>
      <c r="H7">
        <v>692.65</v>
      </c>
      <c r="I7">
        <v>692.65</v>
      </c>
      <c r="J7">
        <v>29</v>
      </c>
      <c r="K7">
        <v>313.27999999999997</v>
      </c>
      <c r="L7">
        <v>170367</v>
      </c>
      <c r="M7">
        <v>0</v>
      </c>
      <c r="O7" s="33">
        <f t="shared" si="0"/>
        <v>1.0577764808870733</v>
      </c>
      <c r="P7" s="12">
        <v>3.6299999999999999E-2</v>
      </c>
      <c r="Q7" s="12"/>
      <c r="R7" s="12"/>
      <c r="S7" s="12">
        <f t="shared" si="1"/>
        <v>1.0214764808870733</v>
      </c>
      <c r="T7" s="12">
        <v>1.0214764808870733</v>
      </c>
      <c r="U7" s="12"/>
      <c r="V7" s="12"/>
      <c r="W7" s="48">
        <v>44529</v>
      </c>
      <c r="X7" s="2">
        <f>(I21-I16)/I16</f>
        <v>-4.2485732403297331E-2</v>
      </c>
      <c r="Y7" s="33">
        <f t="shared" si="2"/>
        <v>-4.2485732403297334</v>
      </c>
      <c r="Z7" s="34">
        <v>-4.2485732403297331E-2</v>
      </c>
      <c r="AA7" s="7">
        <v>3.5499999999999997E-2</v>
      </c>
      <c r="AD7" s="12">
        <f t="shared" si="3"/>
        <v>-4.2840732403297332</v>
      </c>
      <c r="AG7" s="48">
        <v>44621</v>
      </c>
      <c r="AH7" s="2">
        <f>(I86-I66)/I86</f>
        <v>-9.0007438631291722E-2</v>
      </c>
      <c r="AI7" s="33">
        <f t="shared" si="4"/>
        <v>-9.0007438631291716</v>
      </c>
      <c r="AJ7" s="34">
        <v>-9.0007438631291722E-2</v>
      </c>
      <c r="AK7" s="7">
        <v>3.73E-2</v>
      </c>
      <c r="AL7" s="7"/>
      <c r="AM7" s="7"/>
      <c r="AN7" s="7">
        <f t="shared" si="5"/>
        <v>-9.0380438631291717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290</v>
      </c>
      <c r="D8" t="s">
        <v>46</v>
      </c>
      <c r="E8">
        <v>693</v>
      </c>
      <c r="F8">
        <v>716.95</v>
      </c>
      <c r="G8">
        <v>693</v>
      </c>
      <c r="H8">
        <v>706.8</v>
      </c>
      <c r="I8">
        <v>706.8</v>
      </c>
      <c r="J8">
        <v>66</v>
      </c>
      <c r="K8">
        <v>730.48</v>
      </c>
      <c r="L8">
        <v>176619</v>
      </c>
      <c r="M8">
        <v>6252</v>
      </c>
      <c r="O8" s="33">
        <f t="shared" si="0"/>
        <v>2.0428787988161377</v>
      </c>
      <c r="P8" s="12">
        <v>3.5499999999999997E-2</v>
      </c>
      <c r="Q8" s="12"/>
      <c r="R8" s="12"/>
      <c r="S8" s="12">
        <f t="shared" si="1"/>
        <v>2.0073787988161378</v>
      </c>
      <c r="T8" s="12">
        <v>2.0073787988161378</v>
      </c>
      <c r="U8" s="28" t="s">
        <v>8</v>
      </c>
      <c r="V8" s="29">
        <f>(R5-P252)/R6</f>
        <v>2.5720207422436109E-2</v>
      </c>
      <c r="W8" s="48">
        <v>44536</v>
      </c>
      <c r="X8" s="2">
        <f>(I26-I21)/I21</f>
        <v>5.1407284768211846E-2</v>
      </c>
      <c r="Y8" s="33">
        <f t="shared" si="2"/>
        <v>5.1407284768211845</v>
      </c>
      <c r="Z8" s="34">
        <v>5.1407284768211846E-2</v>
      </c>
      <c r="AA8" s="7">
        <v>3.5000000000000003E-2</v>
      </c>
      <c r="AD8" s="12">
        <f t="shared" si="3"/>
        <v>5.1057284768211844</v>
      </c>
      <c r="AE8" s="30" t="s">
        <v>8</v>
      </c>
      <c r="AF8" s="31">
        <f>(AC5-AA56)/AC6</f>
        <v>8.3488827565540491E-2</v>
      </c>
      <c r="AG8" s="48">
        <v>44652</v>
      </c>
      <c r="AH8" s="2">
        <f>(I107-I86)/I86</f>
        <v>0.13612695264071395</v>
      </c>
      <c r="AI8" s="33">
        <f t="shared" si="4"/>
        <v>13.612695264071395</v>
      </c>
      <c r="AJ8" s="34">
        <v>0.13612695264071395</v>
      </c>
      <c r="AK8" s="7">
        <v>3.8300000000000001E-2</v>
      </c>
      <c r="AL8" s="7"/>
      <c r="AM8" s="7"/>
      <c r="AN8" s="7">
        <f t="shared" si="5"/>
        <v>13.574395264071395</v>
      </c>
      <c r="AO8" s="30" t="s">
        <v>8</v>
      </c>
      <c r="AP8" s="31">
        <f>(AM5-AK16)/AM6</f>
        <v>0.18895903454847124</v>
      </c>
    </row>
    <row r="9" spans="1:42" x14ac:dyDescent="0.3">
      <c r="A9" t="s">
        <v>34</v>
      </c>
      <c r="B9" t="s">
        <v>26</v>
      </c>
      <c r="C9" t="s">
        <v>290</v>
      </c>
      <c r="D9" t="s">
        <v>46</v>
      </c>
      <c r="E9">
        <v>703.65</v>
      </c>
      <c r="F9">
        <v>713.85</v>
      </c>
      <c r="G9">
        <v>701.15</v>
      </c>
      <c r="H9">
        <v>707.45</v>
      </c>
      <c r="I9">
        <v>707.45</v>
      </c>
      <c r="J9">
        <v>23</v>
      </c>
      <c r="K9">
        <v>254.33</v>
      </c>
      <c r="L9">
        <v>185997</v>
      </c>
      <c r="M9">
        <v>9378</v>
      </c>
      <c r="O9" s="33">
        <f t="shared" si="0"/>
        <v>9.196378041880178E-2</v>
      </c>
      <c r="P9" s="12">
        <v>3.5299999999999998E-2</v>
      </c>
      <c r="Q9" s="12"/>
      <c r="R9" s="12"/>
      <c r="S9" s="12">
        <f t="shared" si="1"/>
        <v>5.6663780418801782E-2</v>
      </c>
      <c r="T9" s="12">
        <v>5.6663780418801782E-2</v>
      </c>
      <c r="U9" s="12"/>
      <c r="V9" s="12"/>
      <c r="W9" s="48">
        <v>44543</v>
      </c>
      <c r="X9" s="2">
        <f>(I31-I26)/I26</f>
        <v>2.456499488229277E-2</v>
      </c>
      <c r="Y9" s="33">
        <f t="shared" si="2"/>
        <v>2.456499488229277</v>
      </c>
      <c r="Z9" s="34">
        <v>2.456499488229277E-2</v>
      </c>
      <c r="AA9" s="7">
        <v>3.56E-2</v>
      </c>
      <c r="AD9" s="12">
        <f t="shared" si="3"/>
        <v>2.4208994882292769</v>
      </c>
      <c r="AG9" s="48">
        <v>44682</v>
      </c>
      <c r="AH9" s="2">
        <f>(I126-I107)/I107</f>
        <v>-5.8198748726902373E-2</v>
      </c>
      <c r="AI9" s="33">
        <f t="shared" si="4"/>
        <v>-5.819874872690237</v>
      </c>
      <c r="AJ9" s="34">
        <v>-5.8198748726902373E-2</v>
      </c>
      <c r="AK9" s="7">
        <v>4.0300000000000002E-2</v>
      </c>
      <c r="AL9" s="7"/>
      <c r="AM9" s="7"/>
      <c r="AN9" s="7">
        <f t="shared" si="5"/>
        <v>-5.8601748726902372</v>
      </c>
    </row>
    <row r="10" spans="1:42" x14ac:dyDescent="0.3">
      <c r="A10" t="s">
        <v>35</v>
      </c>
      <c r="B10" t="s">
        <v>26</v>
      </c>
      <c r="C10" t="s">
        <v>290</v>
      </c>
      <c r="D10" t="s">
        <v>46</v>
      </c>
      <c r="E10">
        <v>703.5</v>
      </c>
      <c r="F10">
        <v>703.5</v>
      </c>
      <c r="G10">
        <v>687.5</v>
      </c>
      <c r="H10">
        <v>690.95</v>
      </c>
      <c r="I10">
        <v>690.95</v>
      </c>
      <c r="J10">
        <v>36</v>
      </c>
      <c r="K10">
        <v>389.96</v>
      </c>
      <c r="L10">
        <v>212568</v>
      </c>
      <c r="M10">
        <v>26571</v>
      </c>
      <c r="O10" s="33">
        <f t="shared" si="0"/>
        <v>-2.3323203053219306</v>
      </c>
      <c r="P10" s="12">
        <v>3.5699999999999996E-2</v>
      </c>
      <c r="Q10" s="12"/>
      <c r="R10" s="12"/>
      <c r="S10" s="12">
        <f t="shared" si="1"/>
        <v>-2.3680203053219304</v>
      </c>
      <c r="T10" s="12">
        <v>-2.3680203053219304</v>
      </c>
      <c r="U10" s="12"/>
      <c r="V10" s="12"/>
      <c r="W10" s="48">
        <v>44550</v>
      </c>
      <c r="X10" s="2">
        <f>(I36-I31)/I31</f>
        <v>-5.9325290094520901E-2</v>
      </c>
      <c r="Y10" s="33">
        <f t="shared" si="2"/>
        <v>-5.9325290094520904</v>
      </c>
      <c r="Z10" s="34">
        <v>-5.9325290094520901E-2</v>
      </c>
      <c r="AA10" s="7">
        <v>3.6299999999999999E-2</v>
      </c>
      <c r="AD10" s="12">
        <f t="shared" si="3"/>
        <v>-5.9688290094520902</v>
      </c>
      <c r="AG10" s="48">
        <v>44713</v>
      </c>
      <c r="AH10" s="2">
        <f>(I147-I126)/I126</f>
        <v>1.4985323652093383E-2</v>
      </c>
      <c r="AI10" s="33">
        <f t="shared" si="4"/>
        <v>1.4985323652093383</v>
      </c>
      <c r="AJ10" s="34">
        <v>1.4985323652093383E-2</v>
      </c>
      <c r="AK10" s="7">
        <v>4.9100000000000005E-2</v>
      </c>
      <c r="AL10" s="7"/>
      <c r="AM10" s="7"/>
      <c r="AN10" s="7">
        <f t="shared" si="5"/>
        <v>1.4494323652093384</v>
      </c>
    </row>
    <row r="11" spans="1:42" x14ac:dyDescent="0.3">
      <c r="A11" t="s">
        <v>36</v>
      </c>
      <c r="B11" t="s">
        <v>26</v>
      </c>
      <c r="C11" t="s">
        <v>290</v>
      </c>
      <c r="D11" t="s">
        <v>46</v>
      </c>
      <c r="E11">
        <v>694</v>
      </c>
      <c r="F11">
        <v>694</v>
      </c>
      <c r="G11">
        <v>691.2</v>
      </c>
      <c r="H11">
        <v>692.8</v>
      </c>
      <c r="I11">
        <v>692.8</v>
      </c>
      <c r="J11">
        <v>16</v>
      </c>
      <c r="K11">
        <v>173.26</v>
      </c>
      <c r="L11">
        <v>209442</v>
      </c>
      <c r="M11">
        <v>-3126</v>
      </c>
      <c r="O11" s="33">
        <f t="shared" si="0"/>
        <v>0.26774730443590838</v>
      </c>
      <c r="P11" s="12">
        <v>3.5299999999999998E-2</v>
      </c>
      <c r="Q11" s="12"/>
      <c r="R11" s="12"/>
      <c r="S11" s="12">
        <f t="shared" si="1"/>
        <v>0.23244730443590839</v>
      </c>
      <c r="T11" s="12">
        <v>0.23244730443590839</v>
      </c>
      <c r="U11" s="12"/>
      <c r="V11" s="12"/>
      <c r="W11" s="48">
        <v>44557</v>
      </c>
      <c r="X11" s="2">
        <f>(I41-I36)/I36</f>
        <v>-1.5521607711787139E-3</v>
      </c>
      <c r="Y11" s="33">
        <f t="shared" si="2"/>
        <v>-0.15521607711787139</v>
      </c>
      <c r="Z11" s="34">
        <v>-1.5521607711787139E-3</v>
      </c>
      <c r="AA11" s="7">
        <v>3.6400000000000002E-2</v>
      </c>
      <c r="AD11" s="12">
        <f t="shared" si="3"/>
        <v>-0.19161607711787138</v>
      </c>
      <c r="AG11" s="48">
        <v>44743</v>
      </c>
      <c r="AH11" s="2">
        <f>(I169-I147)/I147</f>
        <v>-7.6636225266362282E-2</v>
      </c>
      <c r="AI11" s="33">
        <f t="shared" si="4"/>
        <v>-7.6636225266362281</v>
      </c>
      <c r="AJ11" s="34">
        <v>-7.6636225266362282E-2</v>
      </c>
      <c r="AK11" s="7">
        <v>5.1399999999999994E-2</v>
      </c>
      <c r="AL11" s="7"/>
      <c r="AM11" s="7"/>
      <c r="AN11" s="7">
        <f t="shared" si="5"/>
        <v>-7.7150225266362282</v>
      </c>
    </row>
    <row r="12" spans="1:42" x14ac:dyDescent="0.3">
      <c r="A12" t="s">
        <v>37</v>
      </c>
      <c r="B12" t="s">
        <v>26</v>
      </c>
      <c r="C12" t="s">
        <v>290</v>
      </c>
      <c r="D12" t="s">
        <v>46</v>
      </c>
      <c r="E12">
        <v>688</v>
      </c>
      <c r="F12">
        <v>690</v>
      </c>
      <c r="G12">
        <v>681.5</v>
      </c>
      <c r="H12">
        <v>685.65</v>
      </c>
      <c r="I12">
        <v>685.65</v>
      </c>
      <c r="J12">
        <v>78</v>
      </c>
      <c r="K12">
        <v>835.83</v>
      </c>
      <c r="L12">
        <v>259458</v>
      </c>
      <c r="M12">
        <v>50016</v>
      </c>
      <c r="O12" s="33">
        <f t="shared" si="0"/>
        <v>-1.0320438799076179</v>
      </c>
      <c r="P12" s="12">
        <v>3.5499999999999997E-2</v>
      </c>
      <c r="Q12" s="12"/>
      <c r="R12" s="12"/>
      <c r="S12" s="12">
        <f t="shared" si="1"/>
        <v>-1.067543879907618</v>
      </c>
      <c r="T12" s="12">
        <v>-1.067543879907618</v>
      </c>
      <c r="U12" s="12"/>
      <c r="V12" s="12"/>
      <c r="W12" s="48">
        <v>44564</v>
      </c>
      <c r="X12" s="2">
        <f>(I46-I41)/I41</f>
        <v>2.1436753395516317E-2</v>
      </c>
      <c r="Y12" s="33">
        <f t="shared" si="2"/>
        <v>2.1436753395516317</v>
      </c>
      <c r="Z12" s="34">
        <v>2.1436753395516317E-2</v>
      </c>
      <c r="AA12" s="7">
        <v>3.6000000000000004E-2</v>
      </c>
      <c r="AD12" s="12">
        <f t="shared" si="3"/>
        <v>2.1076753395516317</v>
      </c>
      <c r="AG12" s="48">
        <v>44774</v>
      </c>
      <c r="AH12" s="2">
        <f>(I190-I169)/I169</f>
        <v>0.17522459408225513</v>
      </c>
      <c r="AI12" s="33">
        <f t="shared" si="4"/>
        <v>17.522459408225512</v>
      </c>
      <c r="AJ12" s="34">
        <v>0.17522459408225513</v>
      </c>
      <c r="AK12" s="7">
        <v>5.5999999999999994E-2</v>
      </c>
      <c r="AL12" s="7"/>
      <c r="AM12" s="7"/>
      <c r="AN12" s="7">
        <f t="shared" si="5"/>
        <v>17.466459408225511</v>
      </c>
    </row>
    <row r="13" spans="1:42" x14ac:dyDescent="0.3">
      <c r="A13" t="s">
        <v>38</v>
      </c>
      <c r="B13" t="s">
        <v>26</v>
      </c>
      <c r="C13" t="s">
        <v>290</v>
      </c>
      <c r="D13" t="s">
        <v>46</v>
      </c>
      <c r="E13">
        <v>685.4</v>
      </c>
      <c r="F13">
        <v>688.6</v>
      </c>
      <c r="G13">
        <v>675.25</v>
      </c>
      <c r="H13">
        <v>677.7</v>
      </c>
      <c r="I13">
        <v>677.7</v>
      </c>
      <c r="J13">
        <v>93</v>
      </c>
      <c r="K13">
        <v>990.29</v>
      </c>
      <c r="L13">
        <v>314163</v>
      </c>
      <c r="M13">
        <v>54705</v>
      </c>
      <c r="O13" s="33">
        <f t="shared" si="0"/>
        <v>-1.1594837015970147</v>
      </c>
      <c r="P13" s="12">
        <v>3.5499999999999997E-2</v>
      </c>
      <c r="Q13" s="12"/>
      <c r="R13" s="12"/>
      <c r="S13" s="12">
        <f t="shared" si="1"/>
        <v>-1.1949837015970148</v>
      </c>
      <c r="T13" s="12">
        <v>-1.1949837015970148</v>
      </c>
      <c r="U13" s="12"/>
      <c r="V13" s="12"/>
      <c r="W13" s="48">
        <v>44571</v>
      </c>
      <c r="X13" s="2">
        <f>(I51-I46)/I51</f>
        <v>3.4866640896791583E-2</v>
      </c>
      <c r="Y13" s="33">
        <f t="shared" si="2"/>
        <v>3.4866640896791581</v>
      </c>
      <c r="Z13" s="34">
        <v>3.4866640896791583E-2</v>
      </c>
      <c r="AA13" s="7">
        <v>3.5900000000000001E-2</v>
      </c>
      <c r="AD13" s="12">
        <f t="shared" si="3"/>
        <v>3.4507640896791583</v>
      </c>
      <c r="AG13" s="48">
        <v>44805</v>
      </c>
      <c r="AH13" s="2">
        <f>(I210-I190)/I190</f>
        <v>-2.1179605862963774E-2</v>
      </c>
      <c r="AI13" s="33">
        <f t="shared" si="4"/>
        <v>-2.1179605862963773</v>
      </c>
      <c r="AJ13" s="34">
        <v>-2.1179605862963774E-2</v>
      </c>
      <c r="AK13" s="7">
        <v>5.5899999999999998E-2</v>
      </c>
      <c r="AL13" s="7"/>
      <c r="AM13" s="7"/>
      <c r="AN13" s="7">
        <f t="shared" si="5"/>
        <v>-2.1738605862963771</v>
      </c>
    </row>
    <row r="14" spans="1:42" x14ac:dyDescent="0.3">
      <c r="A14" t="s">
        <v>39</v>
      </c>
      <c r="B14" t="s">
        <v>26</v>
      </c>
      <c r="C14" t="s">
        <v>290</v>
      </c>
      <c r="D14" t="s">
        <v>46</v>
      </c>
      <c r="E14">
        <v>672.65</v>
      </c>
      <c r="F14">
        <v>675</v>
      </c>
      <c r="G14">
        <v>666.95</v>
      </c>
      <c r="H14">
        <v>667.95</v>
      </c>
      <c r="I14">
        <v>667.95</v>
      </c>
      <c r="J14">
        <v>126</v>
      </c>
      <c r="K14">
        <v>1320.51</v>
      </c>
      <c r="L14">
        <v>409506</v>
      </c>
      <c r="M14">
        <v>95343</v>
      </c>
      <c r="O14" s="33">
        <f t="shared" si="0"/>
        <v>-1.4386896857016378</v>
      </c>
      <c r="P14" s="12">
        <v>3.56E-2</v>
      </c>
      <c r="Q14" s="12"/>
      <c r="R14" s="12"/>
      <c r="S14" s="12">
        <f t="shared" si="1"/>
        <v>-1.4742896857016379</v>
      </c>
      <c r="T14" s="12">
        <v>-1.4742896857016379</v>
      </c>
      <c r="U14" s="12"/>
      <c r="V14" s="12"/>
      <c r="W14" s="48">
        <v>44578</v>
      </c>
      <c r="X14" s="2">
        <f>(I56-I51)/I51</f>
        <v>6.6254348666409002E-2</v>
      </c>
      <c r="Y14" s="33">
        <f t="shared" si="2"/>
        <v>6.6254348666408998</v>
      </c>
      <c r="Z14" s="34">
        <v>6.6254348666409002E-2</v>
      </c>
      <c r="AA14" s="7">
        <v>3.73E-2</v>
      </c>
      <c r="AD14" s="12">
        <f t="shared" si="3"/>
        <v>6.5881348666408996</v>
      </c>
      <c r="AG14" s="48">
        <v>44835</v>
      </c>
      <c r="AH14" s="2">
        <f>(I232-I210)/I210</f>
        <v>-8.597836211220502E-4</v>
      </c>
      <c r="AI14" s="33">
        <f t="shared" si="4"/>
        <v>-8.5978362112205026E-2</v>
      </c>
      <c r="AJ14" s="34">
        <v>-8.597836211220502E-4</v>
      </c>
      <c r="AK14" s="7">
        <v>6.0899999999999996E-2</v>
      </c>
      <c r="AL14" s="7"/>
      <c r="AM14" s="7"/>
      <c r="AN14" s="7">
        <f t="shared" si="5"/>
        <v>-0.14687836211220501</v>
      </c>
    </row>
    <row r="15" spans="1:42" x14ac:dyDescent="0.3">
      <c r="A15" t="s">
        <v>40</v>
      </c>
      <c r="B15" t="s">
        <v>26</v>
      </c>
      <c r="C15" t="s">
        <v>290</v>
      </c>
      <c r="D15" t="s">
        <v>46</v>
      </c>
      <c r="E15">
        <v>666.5</v>
      </c>
      <c r="F15">
        <v>667.05</v>
      </c>
      <c r="G15">
        <v>649.5</v>
      </c>
      <c r="H15">
        <v>655.55</v>
      </c>
      <c r="I15">
        <v>655.55</v>
      </c>
      <c r="J15">
        <v>332</v>
      </c>
      <c r="K15">
        <v>3405.93</v>
      </c>
      <c r="L15">
        <v>615822</v>
      </c>
      <c r="M15">
        <v>206316</v>
      </c>
      <c r="O15" s="33">
        <f t="shared" si="0"/>
        <v>-1.8564263792200151</v>
      </c>
      <c r="P15" s="12">
        <v>3.5400000000000001E-2</v>
      </c>
      <c r="Q15" s="12"/>
      <c r="R15" s="12"/>
      <c r="S15" s="12">
        <f t="shared" si="1"/>
        <v>-1.8918263792200152</v>
      </c>
      <c r="T15" s="12">
        <v>-1.8918263792200152</v>
      </c>
      <c r="U15" s="12"/>
      <c r="V15" s="12"/>
      <c r="W15" s="48">
        <v>44585</v>
      </c>
      <c r="X15" s="2">
        <f>(I61-I56)/I56</f>
        <v>-9.6940255220417659E-2</v>
      </c>
      <c r="Y15" s="33">
        <f t="shared" si="2"/>
        <v>-9.6940255220417662</v>
      </c>
      <c r="Z15" s="34">
        <v>-9.6940255220417659E-2</v>
      </c>
      <c r="AA15" s="7">
        <v>3.7599999999999995E-2</v>
      </c>
      <c r="AD15" s="12">
        <f t="shared" si="3"/>
        <v>-9.7316255220417656</v>
      </c>
      <c r="AG15" s="48">
        <v>44866</v>
      </c>
      <c r="AH15" s="2">
        <f>(I251-I232)/I232</f>
        <v>0.14765148798852643</v>
      </c>
      <c r="AI15" s="33">
        <f t="shared" si="4"/>
        <v>14.765148798852643</v>
      </c>
      <c r="AJ15" s="34">
        <v>0.14765148798852643</v>
      </c>
      <c r="AK15" s="7">
        <v>6.4399999999999999E-2</v>
      </c>
      <c r="AN15" s="7">
        <f t="shared" si="5"/>
        <v>14.700748798852644</v>
      </c>
    </row>
    <row r="16" spans="1:42" x14ac:dyDescent="0.3">
      <c r="A16" t="s">
        <v>41</v>
      </c>
      <c r="B16" t="s">
        <v>26</v>
      </c>
      <c r="C16" t="s">
        <v>290</v>
      </c>
      <c r="D16" t="s">
        <v>46</v>
      </c>
      <c r="E16">
        <v>654.29999999999995</v>
      </c>
      <c r="F16">
        <v>654.29999999999995</v>
      </c>
      <c r="G16">
        <v>622.85</v>
      </c>
      <c r="H16">
        <v>630.79999999999995</v>
      </c>
      <c r="I16">
        <v>630.79999999999995</v>
      </c>
      <c r="J16">
        <v>1560</v>
      </c>
      <c r="K16">
        <v>15541.82</v>
      </c>
      <c r="L16">
        <v>1581756</v>
      </c>
      <c r="M16">
        <v>965934</v>
      </c>
      <c r="O16" s="33">
        <f t="shared" si="0"/>
        <v>-3.7754557242010529</v>
      </c>
      <c r="P16" s="12">
        <v>3.5400000000000001E-2</v>
      </c>
      <c r="Q16" s="12"/>
      <c r="R16" s="12"/>
      <c r="S16" s="12">
        <f t="shared" si="1"/>
        <v>-3.810855724201053</v>
      </c>
      <c r="T16" s="12">
        <v>-3.810855724201053</v>
      </c>
      <c r="U16" s="12"/>
      <c r="V16" s="12"/>
      <c r="W16" s="48">
        <v>44592</v>
      </c>
      <c r="X16" s="2">
        <f>(I65-I61)/I61</f>
        <v>4.3757527097551187E-2</v>
      </c>
      <c r="Y16" s="33">
        <f t="shared" si="2"/>
        <v>4.375752709755119</v>
      </c>
      <c r="Z16" s="34">
        <v>4.3757527097551187E-2</v>
      </c>
      <c r="AA16" s="7">
        <v>3.8599999999999995E-2</v>
      </c>
      <c r="AD16" s="12">
        <f t="shared" si="3"/>
        <v>4.3371527097551192</v>
      </c>
      <c r="AH16" s="2">
        <f>AVERAGE(AH4:AH15)</f>
        <v>1.7706533867705199E-2</v>
      </c>
      <c r="AK16" s="51">
        <v>4.6899999999999997E-2</v>
      </c>
      <c r="AL16" s="15"/>
      <c r="AM16" s="15"/>
      <c r="AN16" s="15"/>
    </row>
    <row r="17" spans="1:30" x14ac:dyDescent="0.3">
      <c r="A17" t="s">
        <v>42</v>
      </c>
      <c r="B17" t="s">
        <v>26</v>
      </c>
      <c r="C17" t="s">
        <v>290</v>
      </c>
      <c r="D17" t="s">
        <v>46</v>
      </c>
      <c r="E17">
        <v>631.79999999999995</v>
      </c>
      <c r="F17">
        <v>646.35</v>
      </c>
      <c r="G17">
        <v>628.4</v>
      </c>
      <c r="H17">
        <v>639.6</v>
      </c>
      <c r="I17">
        <v>639.6</v>
      </c>
      <c r="J17">
        <v>1901</v>
      </c>
      <c r="K17">
        <v>19014.310000000001</v>
      </c>
      <c r="L17">
        <v>2899365</v>
      </c>
      <c r="M17">
        <v>1317609</v>
      </c>
      <c r="O17" s="33">
        <f t="shared" si="0"/>
        <v>1.3950538998097763</v>
      </c>
      <c r="P17" s="12">
        <v>3.5299999999999998E-2</v>
      </c>
      <c r="Q17" s="12"/>
      <c r="R17" s="12"/>
      <c r="S17" s="12">
        <f t="shared" si="1"/>
        <v>1.3597538998097765</v>
      </c>
      <c r="T17" s="12">
        <v>1.3597538998097765</v>
      </c>
      <c r="U17" s="12"/>
      <c r="V17" s="12"/>
      <c r="W17" s="48">
        <v>44599</v>
      </c>
      <c r="X17" s="2">
        <f>(I70-I65)/I65</f>
        <v>-2.4384615384615421E-2</v>
      </c>
      <c r="Y17" s="33">
        <f t="shared" si="2"/>
        <v>-2.4384615384615422</v>
      </c>
      <c r="Z17" s="34">
        <v>-2.4384615384615421E-2</v>
      </c>
      <c r="AA17" s="7">
        <v>3.7499999999999999E-2</v>
      </c>
      <c r="AD17" s="12">
        <f t="shared" si="3"/>
        <v>-2.4759615384615423</v>
      </c>
    </row>
    <row r="18" spans="1:30" x14ac:dyDescent="0.3">
      <c r="A18" t="s">
        <v>43</v>
      </c>
      <c r="B18" t="s">
        <v>26</v>
      </c>
      <c r="C18" t="s">
        <v>290</v>
      </c>
      <c r="D18" t="s">
        <v>46</v>
      </c>
      <c r="E18">
        <v>641.95000000000005</v>
      </c>
      <c r="F18">
        <v>643.35</v>
      </c>
      <c r="G18">
        <v>627.4</v>
      </c>
      <c r="H18">
        <v>631.95000000000005</v>
      </c>
      <c r="I18">
        <v>631.95000000000005</v>
      </c>
      <c r="J18">
        <v>1900</v>
      </c>
      <c r="K18">
        <v>18964.46</v>
      </c>
      <c r="L18">
        <v>4509255</v>
      </c>
      <c r="M18">
        <v>1609890</v>
      </c>
      <c r="O18" s="33">
        <f t="shared" si="0"/>
        <v>-1.1960600375234485</v>
      </c>
      <c r="P18" s="12">
        <v>3.5499999999999997E-2</v>
      </c>
      <c r="Q18" s="12"/>
      <c r="R18" s="12"/>
      <c r="S18" s="12">
        <f t="shared" si="1"/>
        <v>-1.2315600375234486</v>
      </c>
      <c r="T18" s="12">
        <v>-1.2315600375234486</v>
      </c>
      <c r="U18" s="12"/>
      <c r="V18" s="12"/>
      <c r="W18" s="48">
        <v>44606</v>
      </c>
      <c r="X18" s="2">
        <f>(I75-I70)/I70</f>
        <v>-6.5047701647875114E-2</v>
      </c>
      <c r="Y18" s="33">
        <f t="shared" si="2"/>
        <v>-6.5047701647875114</v>
      </c>
      <c r="Z18" s="34">
        <v>-6.5047701647875114E-2</v>
      </c>
      <c r="AA18" s="7">
        <v>3.7200000000000004E-2</v>
      </c>
      <c r="AD18" s="12">
        <f t="shared" si="3"/>
        <v>-6.5419701647875117</v>
      </c>
    </row>
    <row r="19" spans="1:30" x14ac:dyDescent="0.3">
      <c r="A19" t="s">
        <v>44</v>
      </c>
      <c r="B19" t="s">
        <v>26</v>
      </c>
      <c r="C19" t="s">
        <v>290</v>
      </c>
      <c r="D19" t="s">
        <v>46</v>
      </c>
      <c r="E19">
        <v>627.20000000000005</v>
      </c>
      <c r="F19">
        <v>631.20000000000005</v>
      </c>
      <c r="G19">
        <v>621.79999999999995</v>
      </c>
      <c r="H19">
        <v>625.85</v>
      </c>
      <c r="I19">
        <v>625.85</v>
      </c>
      <c r="J19">
        <v>2290</v>
      </c>
      <c r="K19">
        <v>22406.16</v>
      </c>
      <c r="L19">
        <v>5980038</v>
      </c>
      <c r="M19">
        <v>1470783</v>
      </c>
      <c r="O19" s="33">
        <f t="shared" si="0"/>
        <v>-0.96526623941767897</v>
      </c>
      <c r="P19" s="12">
        <v>3.5499999999999997E-2</v>
      </c>
      <c r="Q19" s="12"/>
      <c r="R19" s="12"/>
      <c r="S19" s="12">
        <f t="shared" si="1"/>
        <v>-1.0007662394176791</v>
      </c>
      <c r="T19" s="12">
        <v>-1.0007662394176791</v>
      </c>
      <c r="U19" s="12"/>
      <c r="V19" s="12"/>
      <c r="W19" s="48">
        <v>44613</v>
      </c>
      <c r="X19" s="2">
        <f>(I80-I75)/I75</f>
        <v>-3.879237645471335E-3</v>
      </c>
      <c r="Y19" s="33">
        <f t="shared" si="2"/>
        <v>-0.38792376454713351</v>
      </c>
      <c r="Z19" s="34">
        <v>-3.879237645471335E-3</v>
      </c>
      <c r="AA19" s="7">
        <v>3.7400000000000003E-2</v>
      </c>
      <c r="AD19" s="12">
        <f t="shared" si="3"/>
        <v>-0.4253237645471335</v>
      </c>
    </row>
    <row r="20" spans="1:30" x14ac:dyDescent="0.3">
      <c r="A20" t="s">
        <v>45</v>
      </c>
      <c r="B20" t="s">
        <v>26</v>
      </c>
      <c r="C20" t="s">
        <v>290</v>
      </c>
      <c r="D20" t="s">
        <v>72</v>
      </c>
      <c r="E20">
        <v>613.85</v>
      </c>
      <c r="F20">
        <v>622.45000000000005</v>
      </c>
      <c r="G20">
        <v>604.45000000000005</v>
      </c>
      <c r="H20">
        <v>606.35</v>
      </c>
      <c r="I20">
        <v>606.35</v>
      </c>
      <c r="J20">
        <v>56</v>
      </c>
      <c r="K20">
        <v>273.89</v>
      </c>
      <c r="L20">
        <v>111200</v>
      </c>
      <c r="M20">
        <v>4800</v>
      </c>
      <c r="O20" s="33">
        <f t="shared" si="0"/>
        <v>-3.1157625629144361</v>
      </c>
      <c r="P20" s="12">
        <v>3.5400000000000001E-2</v>
      </c>
      <c r="Q20" s="12"/>
      <c r="R20" s="12"/>
      <c r="S20" s="12">
        <f t="shared" si="1"/>
        <v>-3.1511625629144362</v>
      </c>
      <c r="T20" s="12">
        <v>-3.1511625629144362</v>
      </c>
      <c r="U20" s="12"/>
      <c r="V20" s="12"/>
      <c r="W20" s="48">
        <v>44620</v>
      </c>
      <c r="X20" s="2">
        <f>(I85-I80)/I80</f>
        <v>1.8540467321367986E-2</v>
      </c>
      <c r="Y20" s="33">
        <f t="shared" si="2"/>
        <v>1.8540467321367986</v>
      </c>
      <c r="Z20" s="34">
        <v>1.8540467321367986E-2</v>
      </c>
      <c r="AA20" s="7">
        <v>3.7999999999999999E-2</v>
      </c>
      <c r="AD20" s="12">
        <f t="shared" si="3"/>
        <v>1.8160467321367986</v>
      </c>
    </row>
    <row r="21" spans="1:30" x14ac:dyDescent="0.3">
      <c r="A21" t="s">
        <v>47</v>
      </c>
      <c r="B21" t="s">
        <v>26</v>
      </c>
      <c r="C21" t="s">
        <v>290</v>
      </c>
      <c r="D21" t="s">
        <v>72</v>
      </c>
      <c r="E21">
        <v>594.20000000000005</v>
      </c>
      <c r="F21">
        <v>612.5</v>
      </c>
      <c r="G21">
        <v>587.6</v>
      </c>
      <c r="H21">
        <v>604</v>
      </c>
      <c r="I21">
        <v>604</v>
      </c>
      <c r="J21">
        <v>27</v>
      </c>
      <c r="K21">
        <v>129.56</v>
      </c>
      <c r="L21">
        <v>112800</v>
      </c>
      <c r="M21">
        <v>1600</v>
      </c>
      <c r="O21" s="33">
        <f t="shared" si="0"/>
        <v>-0.38756493774223183</v>
      </c>
      <c r="P21" s="12">
        <v>3.5400000000000001E-2</v>
      </c>
      <c r="Q21" s="12"/>
      <c r="R21" s="12"/>
      <c r="S21" s="12">
        <f t="shared" si="1"/>
        <v>-0.42296493774223182</v>
      </c>
      <c r="T21" s="12">
        <v>-0.42296493774223182</v>
      </c>
      <c r="U21" s="12"/>
      <c r="V21" s="12"/>
      <c r="W21" s="48">
        <v>44627</v>
      </c>
      <c r="X21" s="2">
        <f>(I89-I85)/I85</f>
        <v>-4.2889202892527567E-2</v>
      </c>
      <c r="Y21" s="33">
        <f t="shared" si="2"/>
        <v>-4.2889202892527569</v>
      </c>
      <c r="Z21" s="34">
        <v>-4.2889202892527567E-2</v>
      </c>
      <c r="AA21" s="7">
        <v>3.8300000000000001E-2</v>
      </c>
      <c r="AD21" s="12">
        <f t="shared" si="3"/>
        <v>-4.3272202892527574</v>
      </c>
    </row>
    <row r="22" spans="1:30" x14ac:dyDescent="0.3">
      <c r="A22" t="s">
        <v>48</v>
      </c>
      <c r="B22" t="s">
        <v>26</v>
      </c>
      <c r="C22" t="s">
        <v>290</v>
      </c>
      <c r="D22" t="s">
        <v>72</v>
      </c>
      <c r="E22">
        <v>612.95000000000005</v>
      </c>
      <c r="F22">
        <v>627.29999999999995</v>
      </c>
      <c r="G22">
        <v>612.95000000000005</v>
      </c>
      <c r="H22">
        <v>623.95000000000005</v>
      </c>
      <c r="I22">
        <v>623.95000000000005</v>
      </c>
      <c r="J22">
        <v>38</v>
      </c>
      <c r="K22">
        <v>189.7</v>
      </c>
      <c r="L22">
        <v>128000</v>
      </c>
      <c r="M22">
        <v>15200</v>
      </c>
      <c r="O22" s="33">
        <f t="shared" si="0"/>
        <v>3.3029801324503385</v>
      </c>
      <c r="P22" s="12">
        <v>3.5499999999999997E-2</v>
      </c>
      <c r="Q22" s="12"/>
      <c r="R22" s="12"/>
      <c r="S22" s="12">
        <f t="shared" si="1"/>
        <v>3.2674801324503386</v>
      </c>
      <c r="T22" s="12">
        <v>3.2674801324503386</v>
      </c>
      <c r="U22" s="12"/>
      <c r="V22" s="12"/>
      <c r="W22" s="48">
        <v>44634</v>
      </c>
      <c r="X22" s="2">
        <f>(I94-I89)/I89</f>
        <v>4.8111159357360045E-2</v>
      </c>
      <c r="Y22" s="33">
        <f t="shared" si="2"/>
        <v>4.8111159357360043</v>
      </c>
      <c r="Z22" s="34">
        <v>4.8111159357360045E-2</v>
      </c>
      <c r="AA22" s="7">
        <v>3.7699999999999997E-2</v>
      </c>
      <c r="AD22" s="12">
        <f t="shared" si="3"/>
        <v>4.7734159357360042</v>
      </c>
    </row>
    <row r="23" spans="1:30" x14ac:dyDescent="0.3">
      <c r="A23" t="s">
        <v>49</v>
      </c>
      <c r="B23" t="s">
        <v>26</v>
      </c>
      <c r="C23" t="s">
        <v>290</v>
      </c>
      <c r="D23" t="s">
        <v>72</v>
      </c>
      <c r="E23">
        <v>638</v>
      </c>
      <c r="F23">
        <v>638</v>
      </c>
      <c r="G23">
        <v>624.45000000000005</v>
      </c>
      <c r="H23">
        <v>636.45000000000005</v>
      </c>
      <c r="I23">
        <v>636.45000000000005</v>
      </c>
      <c r="J23">
        <v>36</v>
      </c>
      <c r="K23">
        <v>182.33</v>
      </c>
      <c r="L23">
        <v>120800</v>
      </c>
      <c r="M23">
        <v>-7200</v>
      </c>
      <c r="O23" s="33">
        <f t="shared" si="0"/>
        <v>2.0033656542992224</v>
      </c>
      <c r="P23" s="12">
        <v>3.5299999999999998E-2</v>
      </c>
      <c r="Q23" s="12"/>
      <c r="R23" s="12"/>
      <c r="S23" s="12">
        <f t="shared" si="1"/>
        <v>1.9680656542992225</v>
      </c>
      <c r="T23" s="12">
        <v>1.9680656542992225</v>
      </c>
      <c r="U23" s="12"/>
      <c r="V23" s="12"/>
      <c r="W23" s="48">
        <v>44641</v>
      </c>
      <c r="X23" s="2">
        <f>(I98-I94)/I94</f>
        <v>2.2619935371613185E-2</v>
      </c>
      <c r="Y23" s="33">
        <f t="shared" si="2"/>
        <v>2.2619935371613185</v>
      </c>
      <c r="Z23" s="34">
        <v>2.2619935371613185E-2</v>
      </c>
      <c r="AA23" s="7">
        <v>3.7900000000000003E-2</v>
      </c>
      <c r="AD23" s="12">
        <f t="shared" si="3"/>
        <v>2.2240935371613184</v>
      </c>
    </row>
    <row r="24" spans="1:30" x14ac:dyDescent="0.3">
      <c r="A24" t="s">
        <v>50</v>
      </c>
      <c r="B24" t="s">
        <v>26</v>
      </c>
      <c r="C24" t="s">
        <v>290</v>
      </c>
      <c r="D24" t="s">
        <v>72</v>
      </c>
      <c r="E24">
        <v>640.15</v>
      </c>
      <c r="F24">
        <v>649.9</v>
      </c>
      <c r="G24">
        <v>640.15</v>
      </c>
      <c r="H24">
        <v>646.25</v>
      </c>
      <c r="I24">
        <v>646.25</v>
      </c>
      <c r="J24">
        <v>11</v>
      </c>
      <c r="K24">
        <v>56.66</v>
      </c>
      <c r="L24">
        <v>120000</v>
      </c>
      <c r="M24">
        <v>-800</v>
      </c>
      <c r="O24" s="33">
        <f t="shared" si="0"/>
        <v>1.5397910283604295</v>
      </c>
      <c r="P24" s="12">
        <v>3.5400000000000001E-2</v>
      </c>
      <c r="Q24" s="12"/>
      <c r="R24" s="12"/>
      <c r="S24" s="12">
        <f t="shared" si="1"/>
        <v>1.5043910283604294</v>
      </c>
      <c r="T24" s="12">
        <v>1.5043910283604294</v>
      </c>
      <c r="U24" s="12"/>
      <c r="V24" s="12"/>
      <c r="W24" s="48">
        <v>44648</v>
      </c>
      <c r="X24" s="2">
        <f>(I103-I98)/I98</f>
        <v>7.6810889645114205E-2</v>
      </c>
      <c r="Y24" s="33">
        <f t="shared" si="2"/>
        <v>7.6810889645114209</v>
      </c>
      <c r="Z24" s="34">
        <v>7.6810889645114205E-2</v>
      </c>
      <c r="AA24" s="7">
        <v>3.8300000000000001E-2</v>
      </c>
      <c r="AD24" s="12">
        <f t="shared" si="3"/>
        <v>7.6427889645114213</v>
      </c>
    </row>
    <row r="25" spans="1:30" x14ac:dyDescent="0.3">
      <c r="A25" t="s">
        <v>51</v>
      </c>
      <c r="B25" t="s">
        <v>26</v>
      </c>
      <c r="C25" t="s">
        <v>290</v>
      </c>
      <c r="D25" t="s">
        <v>72</v>
      </c>
      <c r="E25">
        <v>645.9</v>
      </c>
      <c r="F25">
        <v>653.54999999999995</v>
      </c>
      <c r="G25">
        <v>645.9</v>
      </c>
      <c r="H25">
        <v>647.6</v>
      </c>
      <c r="I25">
        <v>647.6</v>
      </c>
      <c r="J25">
        <v>60</v>
      </c>
      <c r="K25">
        <v>311.18</v>
      </c>
      <c r="L25">
        <v>105600</v>
      </c>
      <c r="M25">
        <v>-14400</v>
      </c>
      <c r="O25" s="33">
        <f t="shared" si="0"/>
        <v>0.2088974854932337</v>
      </c>
      <c r="P25" s="12">
        <v>3.5499999999999997E-2</v>
      </c>
      <c r="Q25" s="12"/>
      <c r="R25" s="12"/>
      <c r="S25" s="12">
        <f t="shared" si="1"/>
        <v>0.17339748549323369</v>
      </c>
      <c r="T25" s="12">
        <v>0.17339748549323369</v>
      </c>
      <c r="U25" s="12"/>
      <c r="V25" s="12"/>
      <c r="W25" s="48">
        <v>44655</v>
      </c>
      <c r="X25" s="2">
        <f>(I108-I103)/I103</f>
        <v>3.3559066967644775E-2</v>
      </c>
      <c r="Y25" s="33">
        <f t="shared" si="2"/>
        <v>3.3559066967644777</v>
      </c>
      <c r="Z25" s="34">
        <v>3.3559066967644775E-2</v>
      </c>
      <c r="AA25" s="7">
        <v>3.9800000000000002E-2</v>
      </c>
      <c r="AD25" s="12">
        <f t="shared" si="3"/>
        <v>3.3161066967644777</v>
      </c>
    </row>
    <row r="26" spans="1:30" x14ac:dyDescent="0.3">
      <c r="A26" t="s">
        <v>52</v>
      </c>
      <c r="B26" t="s">
        <v>26</v>
      </c>
      <c r="C26" t="s">
        <v>290</v>
      </c>
      <c r="D26" t="s">
        <v>72</v>
      </c>
      <c r="E26">
        <v>648.04999999999995</v>
      </c>
      <c r="F26">
        <v>650.04999999999995</v>
      </c>
      <c r="G26">
        <v>632.85</v>
      </c>
      <c r="H26">
        <v>635.04999999999995</v>
      </c>
      <c r="I26">
        <v>635.04999999999995</v>
      </c>
      <c r="J26">
        <v>30</v>
      </c>
      <c r="K26">
        <v>153.81</v>
      </c>
      <c r="L26">
        <v>108800</v>
      </c>
      <c r="M26">
        <v>3200</v>
      </c>
      <c r="O26" s="33">
        <f t="shared" si="0"/>
        <v>-1.9379246448425058</v>
      </c>
      <c r="P26" s="12">
        <v>3.56E-2</v>
      </c>
      <c r="Q26" s="12"/>
      <c r="R26" s="12"/>
      <c r="S26" s="12">
        <f t="shared" si="1"/>
        <v>-1.9735246448425059</v>
      </c>
      <c r="T26" s="12">
        <v>-1.9735246448425059</v>
      </c>
      <c r="U26" s="12"/>
      <c r="V26" s="12"/>
      <c r="W26" s="48">
        <v>44662</v>
      </c>
      <c r="X26" s="2">
        <f>(I113-I108)/I108</f>
        <v>2.5407687827606357E-2</v>
      </c>
      <c r="Y26" s="33">
        <f t="shared" si="2"/>
        <v>2.5407687827606358</v>
      </c>
      <c r="Z26" s="34">
        <v>2.5407687827606357E-2</v>
      </c>
      <c r="AA26" s="7">
        <v>3.9900000000000005E-2</v>
      </c>
      <c r="AD26" s="12">
        <f t="shared" si="3"/>
        <v>2.500868782760636</v>
      </c>
    </row>
    <row r="27" spans="1:30" x14ac:dyDescent="0.3">
      <c r="A27" t="s">
        <v>53</v>
      </c>
      <c r="B27" t="s">
        <v>26</v>
      </c>
      <c r="C27" t="s">
        <v>290</v>
      </c>
      <c r="D27" t="s">
        <v>72</v>
      </c>
      <c r="E27">
        <v>637.35</v>
      </c>
      <c r="F27">
        <v>647.79999999999995</v>
      </c>
      <c r="G27">
        <v>637.35</v>
      </c>
      <c r="H27">
        <v>641.20000000000005</v>
      </c>
      <c r="I27">
        <v>641.20000000000005</v>
      </c>
      <c r="J27">
        <v>29</v>
      </c>
      <c r="K27">
        <v>149.49</v>
      </c>
      <c r="L27">
        <v>116000</v>
      </c>
      <c r="M27">
        <v>7200</v>
      </c>
      <c r="O27" s="33">
        <f t="shared" si="0"/>
        <v>0.96842768285963177</v>
      </c>
      <c r="P27" s="12">
        <v>3.5699999999999996E-2</v>
      </c>
      <c r="Q27" s="12"/>
      <c r="R27" s="12"/>
      <c r="S27" s="12">
        <f t="shared" si="1"/>
        <v>0.93272768285963181</v>
      </c>
      <c r="T27" s="12">
        <v>0.93272768285963181</v>
      </c>
      <c r="U27" s="12"/>
      <c r="V27" s="12"/>
      <c r="W27" s="48">
        <v>44669</v>
      </c>
      <c r="X27" s="2">
        <f>(I116-I113)/I113</f>
        <v>-3.7912673056443087E-2</v>
      </c>
      <c r="Y27" s="33">
        <f t="shared" si="2"/>
        <v>-3.7912673056443089</v>
      </c>
      <c r="Z27" s="34">
        <v>-3.7912673056443087E-2</v>
      </c>
      <c r="AA27" s="7">
        <v>3.9800000000000002E-2</v>
      </c>
      <c r="AD27" s="12">
        <f t="shared" si="3"/>
        <v>-3.831067305644309</v>
      </c>
    </row>
    <row r="28" spans="1:30" x14ac:dyDescent="0.3">
      <c r="A28" t="s">
        <v>54</v>
      </c>
      <c r="B28" t="s">
        <v>26</v>
      </c>
      <c r="C28" t="s">
        <v>290</v>
      </c>
      <c r="D28" t="s">
        <v>72</v>
      </c>
      <c r="E28">
        <v>643</v>
      </c>
      <c r="F28">
        <v>648.9</v>
      </c>
      <c r="G28">
        <v>635</v>
      </c>
      <c r="H28">
        <v>635.9</v>
      </c>
      <c r="I28">
        <v>635.9</v>
      </c>
      <c r="J28">
        <v>27</v>
      </c>
      <c r="K28">
        <v>138.22</v>
      </c>
      <c r="L28">
        <v>124800</v>
      </c>
      <c r="M28">
        <v>8800</v>
      </c>
      <c r="O28" s="33">
        <f t="shared" si="0"/>
        <v>-0.82657517155334803</v>
      </c>
      <c r="P28" s="12">
        <v>3.5099999999999999E-2</v>
      </c>
      <c r="Q28" s="12"/>
      <c r="R28" s="12"/>
      <c r="S28" s="12">
        <f t="shared" si="1"/>
        <v>-0.86167517155334805</v>
      </c>
      <c r="T28" s="12">
        <v>-0.86167517155334805</v>
      </c>
      <c r="U28" s="12"/>
      <c r="V28" s="12"/>
      <c r="W28" s="48">
        <v>44676</v>
      </c>
      <c r="X28" s="2">
        <f>(I121-I116)/I116</f>
        <v>-4.4424765699948215E-2</v>
      </c>
      <c r="Y28" s="33">
        <f t="shared" si="2"/>
        <v>-4.4424765699948212</v>
      </c>
      <c r="Z28" s="34">
        <v>-4.4424765699948215E-2</v>
      </c>
      <c r="AA28" s="7">
        <v>4.0099999999999997E-2</v>
      </c>
      <c r="AD28" s="12">
        <f t="shared" si="3"/>
        <v>-4.482576569994821</v>
      </c>
    </row>
    <row r="29" spans="1:30" x14ac:dyDescent="0.3">
      <c r="A29" t="s">
        <v>55</v>
      </c>
      <c r="B29" t="s">
        <v>26</v>
      </c>
      <c r="C29" t="s">
        <v>290</v>
      </c>
      <c r="D29" t="s">
        <v>72</v>
      </c>
      <c r="E29">
        <v>635.1</v>
      </c>
      <c r="F29">
        <v>645.65</v>
      </c>
      <c r="G29">
        <v>633.79999999999995</v>
      </c>
      <c r="H29">
        <v>645.25</v>
      </c>
      <c r="I29">
        <v>645.25</v>
      </c>
      <c r="J29">
        <v>37</v>
      </c>
      <c r="K29">
        <v>188.99</v>
      </c>
      <c r="L29">
        <v>133600</v>
      </c>
      <c r="M29">
        <v>8800</v>
      </c>
      <c r="O29" s="33">
        <f t="shared" si="0"/>
        <v>1.4703569743670424</v>
      </c>
      <c r="P29" s="12">
        <v>3.5200000000000002E-2</v>
      </c>
      <c r="Q29" s="12"/>
      <c r="R29" s="12"/>
      <c r="S29" s="12">
        <f t="shared" si="1"/>
        <v>1.4351569743670425</v>
      </c>
      <c r="T29" s="12">
        <v>1.4351569743670425</v>
      </c>
      <c r="U29" s="12"/>
      <c r="V29" s="12"/>
      <c r="W29" s="48">
        <v>44683</v>
      </c>
      <c r="X29" s="2">
        <f>(I126-I121)/I121</f>
        <v>-2.3167812186283257E-4</v>
      </c>
      <c r="Y29" s="33">
        <f t="shared" si="2"/>
        <v>-2.3167812186283256E-2</v>
      </c>
      <c r="Z29" s="34">
        <v>-2.3167812186283257E-4</v>
      </c>
      <c r="AA29" s="7">
        <v>4.6300000000000001E-2</v>
      </c>
      <c r="AD29" s="12">
        <f t="shared" si="3"/>
        <v>-6.9467812186283256E-2</v>
      </c>
    </row>
    <row r="30" spans="1:30" x14ac:dyDescent="0.3">
      <c r="A30" t="s">
        <v>56</v>
      </c>
      <c r="B30" t="s">
        <v>26</v>
      </c>
      <c r="C30" t="s">
        <v>290</v>
      </c>
      <c r="D30" t="s">
        <v>72</v>
      </c>
      <c r="E30">
        <v>645</v>
      </c>
      <c r="F30">
        <v>661</v>
      </c>
      <c r="G30">
        <v>644.75</v>
      </c>
      <c r="H30">
        <v>657.3</v>
      </c>
      <c r="I30">
        <v>657.3</v>
      </c>
      <c r="J30">
        <v>49</v>
      </c>
      <c r="K30">
        <v>257.20999999999998</v>
      </c>
      <c r="L30">
        <v>144000</v>
      </c>
      <c r="M30">
        <v>10400</v>
      </c>
      <c r="O30" s="33">
        <f t="shared" si="0"/>
        <v>1.8674932196822867</v>
      </c>
      <c r="P30" s="12">
        <v>3.5000000000000003E-2</v>
      </c>
      <c r="Q30" s="12"/>
      <c r="R30" s="12"/>
      <c r="S30" s="12">
        <f t="shared" si="1"/>
        <v>1.8324932196822867</v>
      </c>
      <c r="T30" s="12">
        <v>1.8324932196822867</v>
      </c>
      <c r="U30" s="12"/>
      <c r="V30" s="12"/>
      <c r="W30" s="48">
        <v>44690</v>
      </c>
      <c r="X30" s="2">
        <f>(I130-I126)/I126</f>
        <v>-2.8580256449868686E-2</v>
      </c>
      <c r="Y30" s="33">
        <f t="shared" si="2"/>
        <v>-2.8580256449868684</v>
      </c>
      <c r="Z30" s="34">
        <v>-2.8580256449868686E-2</v>
      </c>
      <c r="AA30" s="7">
        <v>4.9000000000000002E-2</v>
      </c>
      <c r="AD30" s="12">
        <f t="shared" si="3"/>
        <v>-2.9070256449868683</v>
      </c>
    </row>
    <row r="31" spans="1:30" x14ac:dyDescent="0.3">
      <c r="A31" t="s">
        <v>57</v>
      </c>
      <c r="B31" t="s">
        <v>26</v>
      </c>
      <c r="C31" t="s">
        <v>290</v>
      </c>
      <c r="D31" t="s">
        <v>72</v>
      </c>
      <c r="E31">
        <v>655.20000000000005</v>
      </c>
      <c r="F31">
        <v>657.1</v>
      </c>
      <c r="G31">
        <v>649.54999999999995</v>
      </c>
      <c r="H31">
        <v>650.65</v>
      </c>
      <c r="I31">
        <v>650.65</v>
      </c>
      <c r="J31">
        <v>37</v>
      </c>
      <c r="K31">
        <v>193.65</v>
      </c>
      <c r="L31">
        <v>154400</v>
      </c>
      <c r="M31">
        <v>10400</v>
      </c>
      <c r="O31" s="33">
        <f t="shared" si="0"/>
        <v>-1.0117145899893469</v>
      </c>
      <c r="P31" s="12">
        <v>3.5099999999999999E-2</v>
      </c>
      <c r="Q31" s="12"/>
      <c r="R31" s="12"/>
      <c r="S31" s="12">
        <f t="shared" si="1"/>
        <v>-1.0468145899893468</v>
      </c>
      <c r="T31" s="12">
        <v>-1.0468145899893468</v>
      </c>
      <c r="U31" s="12"/>
      <c r="V31" s="12"/>
      <c r="W31" s="48">
        <v>44697</v>
      </c>
      <c r="X31" s="2">
        <f>(I135-I130)/I130</f>
        <v>-1.2325063613231553E-2</v>
      </c>
      <c r="Y31" s="33">
        <f t="shared" si="2"/>
        <v>-1.2325063613231553</v>
      </c>
      <c r="Z31" s="34">
        <v>-1.2325063613231553E-2</v>
      </c>
      <c r="AA31" s="7">
        <v>4.9200000000000001E-2</v>
      </c>
      <c r="AD31" s="12">
        <f t="shared" si="3"/>
        <v>-1.2817063613231552</v>
      </c>
    </row>
    <row r="32" spans="1:30" x14ac:dyDescent="0.3">
      <c r="A32" t="s">
        <v>58</v>
      </c>
      <c r="B32" t="s">
        <v>26</v>
      </c>
      <c r="C32" t="s">
        <v>290</v>
      </c>
      <c r="D32" t="s">
        <v>72</v>
      </c>
      <c r="E32">
        <v>650</v>
      </c>
      <c r="F32">
        <v>652.54999999999995</v>
      </c>
      <c r="G32">
        <v>643.79999999999995</v>
      </c>
      <c r="H32">
        <v>646.75</v>
      </c>
      <c r="I32">
        <v>646.75</v>
      </c>
      <c r="J32">
        <v>42</v>
      </c>
      <c r="K32">
        <v>217.17</v>
      </c>
      <c r="L32">
        <v>162400</v>
      </c>
      <c r="M32">
        <v>8000</v>
      </c>
      <c r="O32" s="33">
        <f t="shared" si="0"/>
        <v>-0.59940059940059598</v>
      </c>
      <c r="P32" s="12">
        <v>3.5200000000000002E-2</v>
      </c>
      <c r="Q32" s="12"/>
      <c r="R32" s="12"/>
      <c r="S32" s="12">
        <f t="shared" si="1"/>
        <v>-0.63460059940059599</v>
      </c>
      <c r="T32" s="12">
        <v>-0.63460059940059599</v>
      </c>
      <c r="U32" s="12"/>
      <c r="V32" s="12"/>
      <c r="W32" s="48">
        <v>44704</v>
      </c>
      <c r="X32" s="2">
        <f>(I140-I135)/I135</f>
        <v>-3.0271314708960561E-2</v>
      </c>
      <c r="Y32" s="33">
        <f t="shared" si="2"/>
        <v>-3.0271314708960562</v>
      </c>
      <c r="Z32" s="34">
        <v>-3.0271314708960561E-2</v>
      </c>
      <c r="AA32" s="7">
        <v>4.8799999999999996E-2</v>
      </c>
      <c r="AD32" s="12">
        <f t="shared" si="3"/>
        <v>-3.0759314708960561</v>
      </c>
    </row>
    <row r="33" spans="1:30" x14ac:dyDescent="0.3">
      <c r="A33" t="s">
        <v>59</v>
      </c>
      <c r="B33" t="s">
        <v>26</v>
      </c>
      <c r="C33" t="s">
        <v>290</v>
      </c>
      <c r="D33" t="s">
        <v>72</v>
      </c>
      <c r="E33">
        <v>650.79999999999995</v>
      </c>
      <c r="F33">
        <v>659</v>
      </c>
      <c r="G33">
        <v>640.70000000000005</v>
      </c>
      <c r="H33">
        <v>644.6</v>
      </c>
      <c r="I33">
        <v>644.6</v>
      </c>
      <c r="J33">
        <v>57</v>
      </c>
      <c r="K33">
        <v>294.87</v>
      </c>
      <c r="L33">
        <v>181600</v>
      </c>
      <c r="M33">
        <v>19200</v>
      </c>
      <c r="O33" s="33">
        <f t="shared" si="0"/>
        <v>-0.33243138770776609</v>
      </c>
      <c r="P33" s="12">
        <v>3.5299999999999998E-2</v>
      </c>
      <c r="Q33" s="12"/>
      <c r="R33" s="12"/>
      <c r="S33" s="12">
        <f t="shared" si="1"/>
        <v>-0.36773138770776609</v>
      </c>
      <c r="T33" s="12">
        <v>-0.36773138770776609</v>
      </c>
      <c r="U33" s="12"/>
      <c r="V33" s="12"/>
      <c r="W33" s="48">
        <v>44711</v>
      </c>
      <c r="X33" s="2">
        <f>(I145-I140)/I140</f>
        <v>0.10344541303445405</v>
      </c>
      <c r="Y33" s="33">
        <f t="shared" si="2"/>
        <v>10.344541303445405</v>
      </c>
      <c r="Z33" s="34">
        <v>0.10344541303445405</v>
      </c>
      <c r="AA33" s="7">
        <v>4.9800000000000004E-2</v>
      </c>
      <c r="AD33" s="12">
        <f t="shared" si="3"/>
        <v>10.294741303445406</v>
      </c>
    </row>
    <row r="34" spans="1:30" x14ac:dyDescent="0.3">
      <c r="A34" t="s">
        <v>60</v>
      </c>
      <c r="B34" t="s">
        <v>26</v>
      </c>
      <c r="C34" t="s">
        <v>290</v>
      </c>
      <c r="D34" t="s">
        <v>72</v>
      </c>
      <c r="E34">
        <v>646.79999999999995</v>
      </c>
      <c r="F34">
        <v>652.25</v>
      </c>
      <c r="G34">
        <v>644.79999999999995</v>
      </c>
      <c r="H34">
        <v>650.45000000000005</v>
      </c>
      <c r="I34">
        <v>650.45000000000005</v>
      </c>
      <c r="J34">
        <v>25</v>
      </c>
      <c r="K34">
        <v>129.94999999999999</v>
      </c>
      <c r="L34">
        <v>179200</v>
      </c>
      <c r="M34">
        <v>-2400</v>
      </c>
      <c r="O34" s="33">
        <f t="shared" si="0"/>
        <v>0.90753955941669606</v>
      </c>
      <c r="P34" s="12">
        <v>3.56E-2</v>
      </c>
      <c r="Q34" s="12"/>
      <c r="R34" s="12"/>
      <c r="S34" s="12">
        <f t="shared" si="1"/>
        <v>0.8719395594166961</v>
      </c>
      <c r="T34" s="12">
        <v>0.8719395594166961</v>
      </c>
      <c r="U34" s="12"/>
      <c r="V34" s="12"/>
      <c r="W34" s="48">
        <v>44718</v>
      </c>
      <c r="X34" s="2">
        <f>(I150-I145)/I145</f>
        <v>-3.5813708524565432E-2</v>
      </c>
      <c r="Y34" s="33">
        <f t="shared" si="2"/>
        <v>-3.5813708524565433</v>
      </c>
      <c r="Z34" s="34">
        <v>-3.5813708524565432E-2</v>
      </c>
      <c r="AA34" s="7">
        <v>0.05</v>
      </c>
      <c r="AD34" s="12">
        <f t="shared" si="3"/>
        <v>-3.6313708524565431</v>
      </c>
    </row>
    <row r="35" spans="1:30" x14ac:dyDescent="0.3">
      <c r="A35" t="s">
        <v>61</v>
      </c>
      <c r="B35" t="s">
        <v>26</v>
      </c>
      <c r="C35" t="s">
        <v>290</v>
      </c>
      <c r="D35" t="s">
        <v>72</v>
      </c>
      <c r="E35">
        <v>643.6</v>
      </c>
      <c r="F35">
        <v>643.65</v>
      </c>
      <c r="G35">
        <v>625.45000000000005</v>
      </c>
      <c r="H35">
        <v>627.95000000000005</v>
      </c>
      <c r="I35">
        <v>627.95000000000005</v>
      </c>
      <c r="J35">
        <v>144</v>
      </c>
      <c r="K35">
        <v>731.44</v>
      </c>
      <c r="L35">
        <v>212800</v>
      </c>
      <c r="M35">
        <v>33600</v>
      </c>
      <c r="O35" s="33">
        <f t="shared" si="0"/>
        <v>-3.4591436697670841</v>
      </c>
      <c r="P35" s="12">
        <v>3.56E-2</v>
      </c>
      <c r="Q35" s="12"/>
      <c r="R35" s="12"/>
      <c r="S35" s="12">
        <f t="shared" si="1"/>
        <v>-3.4947436697670842</v>
      </c>
      <c r="T35" s="12">
        <v>-3.4947436697670842</v>
      </c>
      <c r="U35" s="12"/>
      <c r="V35" s="12"/>
      <c r="W35" s="48">
        <v>44725</v>
      </c>
      <c r="X35" s="2">
        <f>(I155-I150)/I150</f>
        <v>2.5751072961373036E-3</v>
      </c>
      <c r="Y35" s="33">
        <f t="shared" si="2"/>
        <v>0.25751072961373034</v>
      </c>
      <c r="Z35" s="34">
        <v>2.5751072961373036E-3</v>
      </c>
      <c r="AA35" s="7">
        <v>5.1200000000000002E-2</v>
      </c>
      <c r="AD35" s="12">
        <f t="shared" si="3"/>
        <v>0.20631072961373034</v>
      </c>
    </row>
    <row r="36" spans="1:30" x14ac:dyDescent="0.3">
      <c r="A36" t="s">
        <v>62</v>
      </c>
      <c r="B36" t="s">
        <v>26</v>
      </c>
      <c r="C36" t="s">
        <v>290</v>
      </c>
      <c r="D36" t="s">
        <v>72</v>
      </c>
      <c r="E36">
        <v>616.85</v>
      </c>
      <c r="F36">
        <v>619</v>
      </c>
      <c r="G36">
        <v>598</v>
      </c>
      <c r="H36">
        <v>612.04999999999995</v>
      </c>
      <c r="I36">
        <v>612.04999999999995</v>
      </c>
      <c r="J36">
        <v>207</v>
      </c>
      <c r="K36">
        <v>1005.42</v>
      </c>
      <c r="L36">
        <v>260000</v>
      </c>
      <c r="M36">
        <v>47200</v>
      </c>
      <c r="O36" s="33">
        <f t="shared" si="0"/>
        <v>-2.5320487299944405</v>
      </c>
      <c r="P36" s="12">
        <v>3.6000000000000004E-2</v>
      </c>
      <c r="Q36" s="12"/>
      <c r="R36" s="12"/>
      <c r="S36" s="12">
        <f t="shared" si="1"/>
        <v>-2.5680487299944406</v>
      </c>
      <c r="T36" s="12">
        <v>-2.5680487299944406</v>
      </c>
      <c r="U36" s="12"/>
      <c r="V36" s="12"/>
      <c r="W36" s="48">
        <v>44732</v>
      </c>
      <c r="X36" s="2">
        <f>(I160-I155)/I155</f>
        <v>-3.9617061021170505E-2</v>
      </c>
      <c r="Y36" s="33">
        <f t="shared" si="2"/>
        <v>-3.9617061021170503</v>
      </c>
      <c r="Z36" s="34">
        <v>-3.9617061021170505E-2</v>
      </c>
      <c r="AA36" s="7">
        <v>5.1100000000000007E-2</v>
      </c>
      <c r="AD36" s="12">
        <f t="shared" si="3"/>
        <v>-4.0128061021170502</v>
      </c>
    </row>
    <row r="37" spans="1:30" x14ac:dyDescent="0.3">
      <c r="A37" t="s">
        <v>63</v>
      </c>
      <c r="B37" t="s">
        <v>26</v>
      </c>
      <c r="C37" t="s">
        <v>290</v>
      </c>
      <c r="D37" t="s">
        <v>72</v>
      </c>
      <c r="E37">
        <v>610.15</v>
      </c>
      <c r="F37">
        <v>621.95000000000005</v>
      </c>
      <c r="G37">
        <v>610.15</v>
      </c>
      <c r="H37">
        <v>612.29999999999995</v>
      </c>
      <c r="I37">
        <v>612.29999999999995</v>
      </c>
      <c r="J37">
        <v>170</v>
      </c>
      <c r="K37">
        <v>838.2</v>
      </c>
      <c r="L37">
        <v>315200</v>
      </c>
      <c r="M37">
        <v>55200</v>
      </c>
      <c r="O37" s="33">
        <f t="shared" si="0"/>
        <v>4.0846336083653297E-2</v>
      </c>
      <c r="P37" s="12">
        <v>3.6699999999999997E-2</v>
      </c>
      <c r="Q37" s="12"/>
      <c r="R37" s="12"/>
      <c r="S37" s="12">
        <f t="shared" si="1"/>
        <v>4.1463360836533E-3</v>
      </c>
      <c r="T37" s="12">
        <v>4.1463360836533E-3</v>
      </c>
      <c r="U37" s="12"/>
      <c r="V37" s="12"/>
      <c r="W37" s="48">
        <v>44739</v>
      </c>
      <c r="X37" s="2">
        <f>(I165-I160)/I160</f>
        <v>1.7667558148958547E-2</v>
      </c>
      <c r="Y37" s="33">
        <f t="shared" si="2"/>
        <v>1.7667558148958546</v>
      </c>
      <c r="Z37" s="34">
        <v>1.7667558148958547E-2</v>
      </c>
      <c r="AA37" s="7">
        <v>5.1299999999999998E-2</v>
      </c>
      <c r="AD37" s="12">
        <f t="shared" si="3"/>
        <v>1.7154558148958547</v>
      </c>
    </row>
    <row r="38" spans="1:30" x14ac:dyDescent="0.3">
      <c r="A38" t="s">
        <v>64</v>
      </c>
      <c r="B38" t="s">
        <v>26</v>
      </c>
      <c r="C38" t="s">
        <v>290</v>
      </c>
      <c r="D38" t="s">
        <v>72</v>
      </c>
      <c r="E38">
        <v>612.75</v>
      </c>
      <c r="F38">
        <v>625.29999999999995</v>
      </c>
      <c r="G38">
        <v>557.29999999999995</v>
      </c>
      <c r="H38">
        <v>619.20000000000005</v>
      </c>
      <c r="I38">
        <v>619.20000000000005</v>
      </c>
      <c r="J38">
        <v>184</v>
      </c>
      <c r="K38">
        <v>903.24</v>
      </c>
      <c r="L38">
        <v>301600</v>
      </c>
      <c r="M38">
        <v>-13600</v>
      </c>
      <c r="O38" s="33">
        <f t="shared" si="0"/>
        <v>1.1268985791278934</v>
      </c>
      <c r="P38" s="12">
        <v>3.6799999999999999E-2</v>
      </c>
      <c r="Q38" s="12"/>
      <c r="R38" s="12"/>
      <c r="S38" s="12">
        <f t="shared" si="1"/>
        <v>1.0900985791278934</v>
      </c>
      <c r="T38" s="12">
        <v>1.0900985791278934</v>
      </c>
      <c r="U38" s="12"/>
      <c r="V38" s="12"/>
      <c r="W38" s="48">
        <v>44746</v>
      </c>
      <c r="X38" s="2">
        <f>(I170-I165)/I165</f>
        <v>-1.7042287170502581E-2</v>
      </c>
      <c r="Y38" s="33">
        <f t="shared" si="2"/>
        <v>-1.7042287170502581</v>
      </c>
      <c r="Z38" s="34">
        <v>-1.7042287170502581E-2</v>
      </c>
      <c r="AA38" s="7">
        <v>5.1699999999999996E-2</v>
      </c>
      <c r="AD38" s="12">
        <f t="shared" si="3"/>
        <v>-1.7559287170502582</v>
      </c>
    </row>
    <row r="39" spans="1:30" x14ac:dyDescent="0.3">
      <c r="A39" t="s">
        <v>65</v>
      </c>
      <c r="B39" t="s">
        <v>26</v>
      </c>
      <c r="C39" t="s">
        <v>290</v>
      </c>
      <c r="D39" t="s">
        <v>72</v>
      </c>
      <c r="E39">
        <v>621.35</v>
      </c>
      <c r="F39">
        <v>630.9</v>
      </c>
      <c r="G39">
        <v>620.85</v>
      </c>
      <c r="H39">
        <v>625.75</v>
      </c>
      <c r="I39">
        <v>625.75</v>
      </c>
      <c r="J39">
        <v>626</v>
      </c>
      <c r="K39">
        <v>3134.17</v>
      </c>
      <c r="L39">
        <v>521600</v>
      </c>
      <c r="M39">
        <v>220000</v>
      </c>
      <c r="O39" s="33">
        <f t="shared" si="0"/>
        <v>1.0578165374676929</v>
      </c>
      <c r="P39" s="12">
        <v>3.6600000000000001E-2</v>
      </c>
      <c r="Q39" s="12"/>
      <c r="R39" s="12"/>
      <c r="S39" s="12">
        <f t="shared" si="1"/>
        <v>1.0212165374676929</v>
      </c>
      <c r="T39" s="12">
        <v>1.0212165374676929</v>
      </c>
      <c r="U39" s="12"/>
      <c r="V39" s="12"/>
      <c r="W39" s="48">
        <v>44753</v>
      </c>
      <c r="X39" s="2">
        <f>(I175-I170)/I170</f>
        <v>7.4293121607388837E-2</v>
      </c>
      <c r="Y39" s="33">
        <f t="shared" si="2"/>
        <v>7.4293121607388839</v>
      </c>
      <c r="Z39" s="34">
        <v>7.4293121607388837E-2</v>
      </c>
      <c r="AA39" s="7">
        <v>5.2300000000000006E-2</v>
      </c>
      <c r="AD39" s="12">
        <f t="shared" si="3"/>
        <v>7.3770121607388841</v>
      </c>
    </row>
    <row r="40" spans="1:30" x14ac:dyDescent="0.3">
      <c r="A40" t="s">
        <v>66</v>
      </c>
      <c r="B40" t="s">
        <v>26</v>
      </c>
      <c r="C40" t="s">
        <v>290</v>
      </c>
      <c r="D40" t="s">
        <v>72</v>
      </c>
      <c r="E40">
        <v>627</v>
      </c>
      <c r="F40">
        <v>627</v>
      </c>
      <c r="G40">
        <v>603.35</v>
      </c>
      <c r="H40">
        <v>606</v>
      </c>
      <c r="I40">
        <v>606</v>
      </c>
      <c r="J40">
        <v>1173</v>
      </c>
      <c r="K40">
        <v>5740.56</v>
      </c>
      <c r="L40">
        <v>1039200</v>
      </c>
      <c r="M40">
        <v>517600</v>
      </c>
      <c r="O40" s="33">
        <f t="shared" si="0"/>
        <v>-3.1562125449460647</v>
      </c>
      <c r="P40" s="12">
        <v>3.6299999999999999E-2</v>
      </c>
      <c r="Q40" s="12"/>
      <c r="R40" s="12"/>
      <c r="S40" s="12">
        <f t="shared" si="1"/>
        <v>-3.192512544946065</v>
      </c>
      <c r="T40" s="12">
        <v>-3.192512544946065</v>
      </c>
      <c r="U40" s="12"/>
      <c r="V40" s="12"/>
      <c r="W40" s="48">
        <v>44760</v>
      </c>
      <c r="X40" s="2">
        <f>(I180-I175)/I175</f>
        <v>1.2518853695324215E-2</v>
      </c>
      <c r="Y40" s="33">
        <f t="shared" si="2"/>
        <v>1.2518853695324215</v>
      </c>
      <c r="Z40" s="34">
        <v>1.2518853695324215E-2</v>
      </c>
      <c r="AA40" s="7">
        <v>5.45E-2</v>
      </c>
      <c r="AD40" s="12">
        <f t="shared" si="3"/>
        <v>1.1973853695324215</v>
      </c>
    </row>
    <row r="41" spans="1:30" x14ac:dyDescent="0.3">
      <c r="A41" t="s">
        <v>67</v>
      </c>
      <c r="B41" t="s">
        <v>26</v>
      </c>
      <c r="C41" t="s">
        <v>290</v>
      </c>
      <c r="D41" t="s">
        <v>72</v>
      </c>
      <c r="E41">
        <v>598.65</v>
      </c>
      <c r="F41">
        <v>612.75</v>
      </c>
      <c r="G41">
        <v>598.65</v>
      </c>
      <c r="H41">
        <v>611.1</v>
      </c>
      <c r="I41">
        <v>611.1</v>
      </c>
      <c r="J41">
        <v>2421</v>
      </c>
      <c r="K41">
        <v>11770.45</v>
      </c>
      <c r="L41">
        <v>1955200</v>
      </c>
      <c r="M41">
        <v>916000</v>
      </c>
      <c r="O41" s="33">
        <f t="shared" si="0"/>
        <v>0.84158415841584533</v>
      </c>
      <c r="P41" s="12">
        <v>3.6400000000000002E-2</v>
      </c>
      <c r="Q41" s="12"/>
      <c r="R41" s="12"/>
      <c r="S41" s="12">
        <f t="shared" si="1"/>
        <v>0.80518415841584534</v>
      </c>
      <c r="T41" s="12">
        <v>0.80518415841584534</v>
      </c>
      <c r="U41" s="12"/>
      <c r="V41" s="12"/>
      <c r="W41" s="48">
        <v>44767</v>
      </c>
      <c r="X41" s="2">
        <f>(I185-I180)/I180</f>
        <v>-2.9792939073429437E-4</v>
      </c>
      <c r="Y41" s="33">
        <f t="shared" si="2"/>
        <v>-2.9792939073429437E-2</v>
      </c>
      <c r="Z41" s="34">
        <v>-2.9792939073429437E-4</v>
      </c>
      <c r="AA41" s="7">
        <v>5.5999999999999994E-2</v>
      </c>
      <c r="AD41" s="12">
        <f t="shared" si="3"/>
        <v>-8.5792939073429428E-2</v>
      </c>
    </row>
    <row r="42" spans="1:30" x14ac:dyDescent="0.3">
      <c r="A42" t="s">
        <v>68</v>
      </c>
      <c r="B42" t="s">
        <v>26</v>
      </c>
      <c r="C42" t="s">
        <v>290</v>
      </c>
      <c r="D42" t="s">
        <v>72</v>
      </c>
      <c r="E42">
        <v>615.04999999999995</v>
      </c>
      <c r="F42">
        <v>619.29999999999995</v>
      </c>
      <c r="G42">
        <v>610.65</v>
      </c>
      <c r="H42">
        <v>615.35</v>
      </c>
      <c r="I42">
        <v>615.35</v>
      </c>
      <c r="J42">
        <v>3603</v>
      </c>
      <c r="K42">
        <v>17743.3</v>
      </c>
      <c r="L42">
        <v>3547200</v>
      </c>
      <c r="M42">
        <v>1592000</v>
      </c>
      <c r="O42" s="33">
        <f t="shared" si="0"/>
        <v>0.69546719031255111</v>
      </c>
      <c r="P42" s="12">
        <v>3.6400000000000002E-2</v>
      </c>
      <c r="Q42" s="12"/>
      <c r="R42" s="12"/>
      <c r="S42" s="12">
        <f t="shared" si="1"/>
        <v>0.65906719031255112</v>
      </c>
      <c r="T42" s="12">
        <v>0.65906719031255112</v>
      </c>
      <c r="U42" s="12"/>
      <c r="V42" s="12"/>
      <c r="W42" s="48">
        <v>44774</v>
      </c>
      <c r="X42" s="2">
        <f>(I190-I185)/I185</f>
        <v>6.2360303978542725E-2</v>
      </c>
      <c r="Y42" s="33">
        <f t="shared" si="2"/>
        <v>6.2360303978542726</v>
      </c>
      <c r="Z42" s="34">
        <v>6.2360303978542725E-2</v>
      </c>
      <c r="AA42" s="7">
        <v>5.5800000000000002E-2</v>
      </c>
      <c r="AD42" s="12">
        <f t="shared" si="3"/>
        <v>6.180230397854273</v>
      </c>
    </row>
    <row r="43" spans="1:30" x14ac:dyDescent="0.3">
      <c r="A43" t="s">
        <v>69</v>
      </c>
      <c r="B43" t="s">
        <v>26</v>
      </c>
      <c r="C43" t="s">
        <v>290</v>
      </c>
      <c r="D43" t="s">
        <v>72</v>
      </c>
      <c r="E43">
        <v>618.45000000000005</v>
      </c>
      <c r="F43">
        <v>620.4</v>
      </c>
      <c r="G43">
        <v>612.25</v>
      </c>
      <c r="H43">
        <v>616.75</v>
      </c>
      <c r="I43">
        <v>616.75</v>
      </c>
      <c r="J43">
        <v>2711</v>
      </c>
      <c r="K43">
        <v>13375.93</v>
      </c>
      <c r="L43">
        <v>4739200</v>
      </c>
      <c r="M43">
        <v>1192000</v>
      </c>
      <c r="O43" s="33">
        <f t="shared" si="0"/>
        <v>0.22751279759486101</v>
      </c>
      <c r="P43" s="12">
        <v>3.6299999999999999E-2</v>
      </c>
      <c r="Q43" s="12"/>
      <c r="R43" s="12"/>
      <c r="S43" s="12">
        <f t="shared" si="1"/>
        <v>0.19121279759486101</v>
      </c>
      <c r="T43" s="12">
        <v>0.19121279759486101</v>
      </c>
      <c r="U43" s="12"/>
      <c r="V43" s="12"/>
      <c r="W43" s="48">
        <v>44781</v>
      </c>
      <c r="X43" s="2">
        <f>(I195-I190)/I190</f>
        <v>-2.5317343432218344E-2</v>
      </c>
      <c r="Y43" s="33">
        <f t="shared" si="2"/>
        <v>-2.5317343432218342</v>
      </c>
      <c r="Z43" s="34">
        <v>-2.5317343432218344E-2</v>
      </c>
      <c r="AA43" s="7">
        <v>5.5500000000000001E-2</v>
      </c>
      <c r="AD43" s="12">
        <f t="shared" si="3"/>
        <v>-2.5872343432218341</v>
      </c>
    </row>
    <row r="44" spans="1:30" x14ac:dyDescent="0.3">
      <c r="A44" t="s">
        <v>70</v>
      </c>
      <c r="B44" t="s">
        <v>26</v>
      </c>
      <c r="C44" t="s">
        <v>290</v>
      </c>
      <c r="D44" t="s">
        <v>72</v>
      </c>
      <c r="E44">
        <v>613.9</v>
      </c>
      <c r="F44">
        <v>618.4</v>
      </c>
      <c r="G44">
        <v>604.20000000000005</v>
      </c>
      <c r="H44">
        <v>607.54999999999995</v>
      </c>
      <c r="I44">
        <v>607.54999999999995</v>
      </c>
      <c r="J44">
        <v>3062</v>
      </c>
      <c r="K44">
        <v>14908.99</v>
      </c>
      <c r="L44">
        <v>6096000</v>
      </c>
      <c r="M44">
        <v>1356800</v>
      </c>
      <c r="O44" s="33">
        <f t="shared" si="0"/>
        <v>-1.4916903121199911</v>
      </c>
      <c r="P44" s="12">
        <v>3.6499999999999998E-2</v>
      </c>
      <c r="Q44" s="12"/>
      <c r="R44" s="12"/>
      <c r="S44" s="12">
        <f t="shared" si="1"/>
        <v>-1.5281903121199911</v>
      </c>
      <c r="T44" s="12">
        <v>-1.5281903121199911</v>
      </c>
      <c r="U44" s="12"/>
      <c r="V44" s="12"/>
      <c r="W44" s="48">
        <v>44788</v>
      </c>
      <c r="X44" s="2">
        <f>(I199-I195)/I195</f>
        <v>3.7199597064325837E-2</v>
      </c>
      <c r="Y44" s="33">
        <f t="shared" si="2"/>
        <v>3.7199597064325838</v>
      </c>
      <c r="Z44" s="34">
        <v>3.7199597064325837E-2</v>
      </c>
      <c r="AA44" s="7">
        <v>5.5500000000000001E-2</v>
      </c>
      <c r="AD44" s="12">
        <f t="shared" si="3"/>
        <v>3.6644597064325839</v>
      </c>
    </row>
    <row r="45" spans="1:30" x14ac:dyDescent="0.3">
      <c r="A45" t="s">
        <v>71</v>
      </c>
      <c r="B45" t="s">
        <v>26</v>
      </c>
      <c r="C45" t="s">
        <v>290</v>
      </c>
      <c r="D45" t="s">
        <v>92</v>
      </c>
      <c r="E45">
        <v>612</v>
      </c>
      <c r="F45">
        <v>621</v>
      </c>
      <c r="G45">
        <v>611.95000000000005</v>
      </c>
      <c r="H45">
        <v>619.1</v>
      </c>
      <c r="I45">
        <v>619.1</v>
      </c>
      <c r="J45">
        <v>12</v>
      </c>
      <c r="K45">
        <v>59.17</v>
      </c>
      <c r="L45">
        <v>140800</v>
      </c>
      <c r="M45">
        <v>0</v>
      </c>
      <c r="O45" s="33">
        <f t="shared" si="0"/>
        <v>1.9010781005678659</v>
      </c>
      <c r="P45" s="12">
        <v>3.6400000000000002E-2</v>
      </c>
      <c r="Q45" s="12"/>
      <c r="R45" s="12"/>
      <c r="S45" s="12">
        <f t="shared" si="1"/>
        <v>1.8646781005678659</v>
      </c>
      <c r="T45" s="12">
        <v>1.8646781005678659</v>
      </c>
      <c r="U45" s="12"/>
      <c r="V45" s="12"/>
      <c r="W45" s="48">
        <v>44795</v>
      </c>
      <c r="X45" s="2">
        <f>(I203-I199)/I199</f>
        <v>-6.6874783211932076E-2</v>
      </c>
      <c r="Y45" s="33">
        <f t="shared" si="2"/>
        <v>-6.6874783211932076</v>
      </c>
      <c r="Z45" s="34">
        <v>-6.6874783211932076E-2</v>
      </c>
      <c r="AA45" s="7">
        <v>5.5899999999999998E-2</v>
      </c>
      <c r="AD45" s="12">
        <f t="shared" si="3"/>
        <v>-6.7433783211932079</v>
      </c>
    </row>
    <row r="46" spans="1:30" x14ac:dyDescent="0.3">
      <c r="A46" t="s">
        <v>73</v>
      </c>
      <c r="B46" t="s">
        <v>26</v>
      </c>
      <c r="C46" t="s">
        <v>290</v>
      </c>
      <c r="D46" t="s">
        <v>92</v>
      </c>
      <c r="E46">
        <v>619.1</v>
      </c>
      <c r="F46">
        <v>625.25</v>
      </c>
      <c r="G46">
        <v>619.1</v>
      </c>
      <c r="H46">
        <v>624.20000000000005</v>
      </c>
      <c r="I46">
        <v>624.20000000000005</v>
      </c>
      <c r="J46">
        <v>5</v>
      </c>
      <c r="K46">
        <v>24.88</v>
      </c>
      <c r="L46">
        <v>143200</v>
      </c>
      <c r="M46">
        <v>2400</v>
      </c>
      <c r="O46" s="33">
        <f t="shared" si="0"/>
        <v>0.82377644968503028</v>
      </c>
      <c r="P46" s="12">
        <v>3.5900000000000001E-2</v>
      </c>
      <c r="Q46" s="12"/>
      <c r="R46" s="12"/>
      <c r="S46" s="12">
        <f t="shared" si="1"/>
        <v>0.78787644968503023</v>
      </c>
      <c r="T46" s="12">
        <v>0.78787644968503023</v>
      </c>
      <c r="U46" s="12"/>
      <c r="V46" s="12"/>
      <c r="W46" s="48">
        <v>44802</v>
      </c>
      <c r="X46" s="2">
        <f>(I208-I203)/I203</f>
        <v>3.3529105642703248E-2</v>
      </c>
      <c r="Y46" s="33">
        <f t="shared" si="2"/>
        <v>3.3529105642703247</v>
      </c>
      <c r="Z46" s="34">
        <v>3.3529105642703248E-2</v>
      </c>
      <c r="AA46" s="7">
        <v>5.6299999999999996E-2</v>
      </c>
      <c r="AD46" s="12">
        <f t="shared" si="3"/>
        <v>3.296610564270325</v>
      </c>
    </row>
    <row r="47" spans="1:30" x14ac:dyDescent="0.3">
      <c r="A47" t="s">
        <v>74</v>
      </c>
      <c r="B47" t="s">
        <v>26</v>
      </c>
      <c r="C47" t="s">
        <v>290</v>
      </c>
      <c r="D47" t="s">
        <v>92</v>
      </c>
      <c r="E47">
        <v>628.04999999999995</v>
      </c>
      <c r="F47">
        <v>637</v>
      </c>
      <c r="G47">
        <v>624</v>
      </c>
      <c r="H47">
        <v>631.75</v>
      </c>
      <c r="I47">
        <v>631.75</v>
      </c>
      <c r="J47">
        <v>81</v>
      </c>
      <c r="K47">
        <v>408.96</v>
      </c>
      <c r="L47">
        <v>180000</v>
      </c>
      <c r="M47">
        <v>36800</v>
      </c>
      <c r="O47" s="33">
        <f t="shared" si="0"/>
        <v>1.2095482217237992</v>
      </c>
      <c r="P47" s="12">
        <v>3.6000000000000004E-2</v>
      </c>
      <c r="Q47" s="12"/>
      <c r="R47" s="12"/>
      <c r="S47" s="12">
        <f t="shared" si="1"/>
        <v>1.1735482217237991</v>
      </c>
      <c r="T47" s="12">
        <v>1.1735482217237991</v>
      </c>
      <c r="U47" s="12"/>
      <c r="V47" s="12"/>
      <c r="W47" s="48">
        <v>44809</v>
      </c>
      <c r="X47" s="2">
        <f>(I212-I208)/I208</f>
        <v>-3.1722054380664749E-2</v>
      </c>
      <c r="Y47" s="33">
        <f t="shared" si="2"/>
        <v>-3.172205438066475</v>
      </c>
      <c r="Z47" s="34">
        <v>-3.1722054380664749E-2</v>
      </c>
      <c r="AA47" s="7">
        <v>5.6399999999999999E-2</v>
      </c>
      <c r="AD47" s="12">
        <f t="shared" si="3"/>
        <v>-3.228605438066475</v>
      </c>
    </row>
    <row r="48" spans="1:30" x14ac:dyDescent="0.3">
      <c r="A48" t="s">
        <v>75</v>
      </c>
      <c r="B48" t="s">
        <v>26</v>
      </c>
      <c r="C48" t="s">
        <v>290</v>
      </c>
      <c r="D48" t="s">
        <v>92</v>
      </c>
      <c r="E48">
        <v>636.54999999999995</v>
      </c>
      <c r="F48">
        <v>638</v>
      </c>
      <c r="G48">
        <v>629.79999999999995</v>
      </c>
      <c r="H48">
        <v>633</v>
      </c>
      <c r="I48">
        <v>633</v>
      </c>
      <c r="J48">
        <v>58</v>
      </c>
      <c r="K48">
        <v>294.33999999999997</v>
      </c>
      <c r="L48">
        <v>204800</v>
      </c>
      <c r="M48">
        <v>24800</v>
      </c>
      <c r="O48" s="33">
        <f t="shared" si="0"/>
        <v>0.19786307874950534</v>
      </c>
      <c r="P48" s="12">
        <v>3.5799999999999998E-2</v>
      </c>
      <c r="Q48" s="12"/>
      <c r="R48" s="12"/>
      <c r="S48" s="12">
        <f t="shared" si="1"/>
        <v>0.16206307874950535</v>
      </c>
      <c r="T48" s="12">
        <v>0.16206307874950535</v>
      </c>
      <c r="U48" s="12"/>
      <c r="V48" s="12"/>
      <c r="W48" s="48">
        <v>44816</v>
      </c>
      <c r="X48" s="2">
        <f>(I217-I212)/I212</f>
        <v>0.1430800089146424</v>
      </c>
      <c r="Y48" s="33">
        <f t="shared" si="2"/>
        <v>14.308000891464239</v>
      </c>
      <c r="Z48" s="34">
        <v>0.1430800089146424</v>
      </c>
      <c r="AA48" s="7">
        <v>5.7699999999999994E-2</v>
      </c>
      <c r="AD48" s="12">
        <f t="shared" si="3"/>
        <v>14.250300891464239</v>
      </c>
    </row>
    <row r="49" spans="1:32" x14ac:dyDescent="0.3">
      <c r="A49" t="s">
        <v>76</v>
      </c>
      <c r="B49" t="s">
        <v>26</v>
      </c>
      <c r="C49" t="s">
        <v>290</v>
      </c>
      <c r="D49" t="s">
        <v>92</v>
      </c>
      <c r="E49">
        <v>633</v>
      </c>
      <c r="F49">
        <v>642.5</v>
      </c>
      <c r="G49">
        <v>633</v>
      </c>
      <c r="H49">
        <v>637.29999999999995</v>
      </c>
      <c r="I49">
        <v>637.29999999999995</v>
      </c>
      <c r="J49">
        <v>797</v>
      </c>
      <c r="K49">
        <v>4075.1</v>
      </c>
      <c r="L49">
        <v>408800</v>
      </c>
      <c r="M49">
        <v>204000</v>
      </c>
      <c r="O49" s="33">
        <f t="shared" si="0"/>
        <v>0.67930489731436883</v>
      </c>
      <c r="P49" s="12">
        <v>3.5699999999999996E-2</v>
      </c>
      <c r="Q49" s="12"/>
      <c r="R49" s="12"/>
      <c r="S49" s="12">
        <f t="shared" si="1"/>
        <v>0.64360489731436887</v>
      </c>
      <c r="T49" s="12">
        <v>0.64360489731436887</v>
      </c>
      <c r="U49" s="12"/>
      <c r="V49" s="12"/>
      <c r="W49" s="48">
        <v>44823</v>
      </c>
      <c r="X49" s="2">
        <f>(I222-I217)/I217</f>
        <v>-2.5086111652693921E-2</v>
      </c>
      <c r="Y49" s="33">
        <f t="shared" si="2"/>
        <v>-2.5086111652693921</v>
      </c>
      <c r="Z49" s="34">
        <v>-2.5086111652693921E-2</v>
      </c>
      <c r="AA49" s="7">
        <v>5.9000000000000004E-2</v>
      </c>
      <c r="AD49" s="12">
        <f t="shared" si="3"/>
        <v>-2.5676111652693923</v>
      </c>
    </row>
    <row r="50" spans="1:32" x14ac:dyDescent="0.3">
      <c r="A50" t="s">
        <v>77</v>
      </c>
      <c r="B50" t="s">
        <v>26</v>
      </c>
      <c r="C50" t="s">
        <v>290</v>
      </c>
      <c r="D50" t="s">
        <v>92</v>
      </c>
      <c r="E50">
        <v>634.75</v>
      </c>
      <c r="F50">
        <v>642</v>
      </c>
      <c r="G50">
        <v>631.95000000000005</v>
      </c>
      <c r="H50">
        <v>638.04999999999995</v>
      </c>
      <c r="I50">
        <v>638.04999999999995</v>
      </c>
      <c r="J50">
        <v>48</v>
      </c>
      <c r="K50">
        <v>244.36</v>
      </c>
      <c r="L50">
        <v>412000</v>
      </c>
      <c r="M50">
        <v>3200</v>
      </c>
      <c r="O50" s="33">
        <f t="shared" si="0"/>
        <v>0.11768397928761966</v>
      </c>
      <c r="P50" s="12">
        <v>3.6000000000000004E-2</v>
      </c>
      <c r="Q50" s="12"/>
      <c r="R50" s="12"/>
      <c r="S50" s="12">
        <f t="shared" si="1"/>
        <v>8.1683979287619654E-2</v>
      </c>
      <c r="T50" s="12">
        <v>8.1683979287619654E-2</v>
      </c>
      <c r="U50" s="12"/>
      <c r="V50" s="12"/>
      <c r="W50" s="48">
        <v>44830</v>
      </c>
      <c r="X50" s="2">
        <f>(I227-I222)/I222</f>
        <v>-6.2462502499833226E-2</v>
      </c>
      <c r="Y50" s="33">
        <f t="shared" si="2"/>
        <v>-6.2462502499833228</v>
      </c>
      <c r="Z50" s="34">
        <v>-6.2462502499833226E-2</v>
      </c>
      <c r="AA50" s="7">
        <v>6.0899999999999996E-2</v>
      </c>
      <c r="AD50" s="12">
        <f t="shared" si="3"/>
        <v>-6.307150249983323</v>
      </c>
    </row>
    <row r="51" spans="1:32" x14ac:dyDescent="0.3">
      <c r="A51" t="s">
        <v>78</v>
      </c>
      <c r="B51" t="s">
        <v>26</v>
      </c>
      <c r="C51" t="s">
        <v>290</v>
      </c>
      <c r="D51" t="s">
        <v>92</v>
      </c>
      <c r="E51">
        <v>642.85</v>
      </c>
      <c r="F51">
        <v>647.20000000000005</v>
      </c>
      <c r="G51">
        <v>642.85</v>
      </c>
      <c r="H51">
        <v>646.75</v>
      </c>
      <c r="I51">
        <v>646.75</v>
      </c>
      <c r="J51">
        <v>46</v>
      </c>
      <c r="K51">
        <v>237.55</v>
      </c>
      <c r="L51">
        <v>415200</v>
      </c>
      <c r="M51">
        <v>3200</v>
      </c>
      <c r="O51" s="33">
        <f t="shared" si="0"/>
        <v>1.3635295039573774</v>
      </c>
      <c r="P51" s="12">
        <v>3.5900000000000001E-2</v>
      </c>
      <c r="Q51" s="12"/>
      <c r="R51" s="12"/>
      <c r="S51" s="12">
        <f t="shared" si="1"/>
        <v>1.3276295039573773</v>
      </c>
      <c r="T51" s="12">
        <v>1.3276295039573773</v>
      </c>
      <c r="U51" s="12"/>
      <c r="V51" s="12"/>
      <c r="W51" s="48">
        <v>44837</v>
      </c>
      <c r="X51" s="2">
        <f>(I232-I227)/I227</f>
        <v>-8.4613196814562648E-3</v>
      </c>
      <c r="Y51" s="33">
        <f t="shared" si="2"/>
        <v>-0.84613196814562652</v>
      </c>
      <c r="Z51" s="34">
        <v>-8.4613196814562648E-3</v>
      </c>
      <c r="AA51" s="7">
        <v>6.1200000000000004E-2</v>
      </c>
      <c r="AD51" s="12">
        <f t="shared" si="3"/>
        <v>-0.90733196814562656</v>
      </c>
    </row>
    <row r="52" spans="1:32" x14ac:dyDescent="0.3">
      <c r="A52" t="s">
        <v>79</v>
      </c>
      <c r="B52" t="s">
        <v>26</v>
      </c>
      <c r="C52" t="s">
        <v>290</v>
      </c>
      <c r="D52" t="s">
        <v>92</v>
      </c>
      <c r="E52">
        <v>643.29999999999995</v>
      </c>
      <c r="F52">
        <v>652.5</v>
      </c>
      <c r="G52">
        <v>639.5</v>
      </c>
      <c r="H52">
        <v>648.9</v>
      </c>
      <c r="I52">
        <v>648.9</v>
      </c>
      <c r="J52">
        <v>109</v>
      </c>
      <c r="K52">
        <v>563.13</v>
      </c>
      <c r="L52">
        <v>445600</v>
      </c>
      <c r="M52">
        <v>30400</v>
      </c>
      <c r="O52" s="33">
        <f t="shared" si="0"/>
        <v>0.33243138770776609</v>
      </c>
      <c r="P52" s="12">
        <v>3.5799999999999998E-2</v>
      </c>
      <c r="Q52" s="12"/>
      <c r="R52" s="12"/>
      <c r="S52" s="12">
        <f t="shared" si="1"/>
        <v>0.29663138770776609</v>
      </c>
      <c r="T52" s="12">
        <v>0.29663138770776609</v>
      </c>
      <c r="U52" s="12"/>
      <c r="V52" s="12"/>
      <c r="W52" s="48">
        <v>44844</v>
      </c>
      <c r="X52" s="2">
        <f>(I236-I232)/I232</f>
        <v>-4.6611688777339552E-3</v>
      </c>
      <c r="Y52" s="33">
        <f t="shared" si="2"/>
        <v>-0.46611688777339555</v>
      </c>
      <c r="Z52" s="34">
        <v>-4.6611688777339552E-3</v>
      </c>
      <c r="AA52" s="7">
        <v>6.3299999999999995E-2</v>
      </c>
      <c r="AD52" s="12">
        <f t="shared" si="3"/>
        <v>-0.52941688777339557</v>
      </c>
    </row>
    <row r="53" spans="1:32" x14ac:dyDescent="0.3">
      <c r="A53" t="s">
        <v>80</v>
      </c>
      <c r="B53" t="s">
        <v>26</v>
      </c>
      <c r="C53" t="s">
        <v>290</v>
      </c>
      <c r="D53" t="s">
        <v>92</v>
      </c>
      <c r="E53">
        <v>649.1</v>
      </c>
      <c r="F53">
        <v>663.1</v>
      </c>
      <c r="G53">
        <v>649.1</v>
      </c>
      <c r="H53">
        <v>660.2</v>
      </c>
      <c r="I53">
        <v>660.2</v>
      </c>
      <c r="J53">
        <v>140</v>
      </c>
      <c r="K53">
        <v>739.4</v>
      </c>
      <c r="L53">
        <v>476000</v>
      </c>
      <c r="M53">
        <v>30400</v>
      </c>
      <c r="O53" s="33">
        <f t="shared" si="0"/>
        <v>1.741408537525053</v>
      </c>
      <c r="P53" s="12">
        <v>3.5699999999999996E-2</v>
      </c>
      <c r="Q53" s="12"/>
      <c r="R53" s="12"/>
      <c r="S53" s="12">
        <f t="shared" si="1"/>
        <v>1.7057085375250529</v>
      </c>
      <c r="T53" s="12">
        <v>1.7057085375250529</v>
      </c>
      <c r="U53" s="12"/>
      <c r="V53" s="12"/>
      <c r="W53" s="48">
        <v>44851</v>
      </c>
      <c r="X53" s="2">
        <f>(I241-I236)/I236</f>
        <v>2.8242074927953924E-2</v>
      </c>
      <c r="Y53" s="33">
        <f t="shared" si="2"/>
        <v>2.8242074927953924</v>
      </c>
      <c r="Z53" s="34">
        <v>2.8242074927953924E-2</v>
      </c>
      <c r="AA53" s="7">
        <v>6.3799999999999996E-2</v>
      </c>
      <c r="AD53" s="12">
        <f t="shared" si="3"/>
        <v>2.7604074927953923</v>
      </c>
    </row>
    <row r="54" spans="1:32" x14ac:dyDescent="0.3">
      <c r="A54" t="s">
        <v>81</v>
      </c>
      <c r="B54" t="s">
        <v>26</v>
      </c>
      <c r="C54" t="s">
        <v>290</v>
      </c>
      <c r="D54" t="s">
        <v>92</v>
      </c>
      <c r="E54">
        <v>659</v>
      </c>
      <c r="F54">
        <v>671.95</v>
      </c>
      <c r="G54">
        <v>654.5</v>
      </c>
      <c r="H54">
        <v>671.4</v>
      </c>
      <c r="I54">
        <v>671.4</v>
      </c>
      <c r="J54">
        <v>233</v>
      </c>
      <c r="K54">
        <v>1243.67</v>
      </c>
      <c r="L54">
        <v>552000</v>
      </c>
      <c r="M54">
        <v>76000</v>
      </c>
      <c r="O54" s="33">
        <f t="shared" si="0"/>
        <v>1.6964556195092291</v>
      </c>
      <c r="P54" s="12">
        <v>3.5799999999999998E-2</v>
      </c>
      <c r="Q54" s="12"/>
      <c r="R54" s="12"/>
      <c r="S54" s="12">
        <f t="shared" si="1"/>
        <v>1.660655619509229</v>
      </c>
      <c r="T54" s="12">
        <v>1.660655619509229</v>
      </c>
      <c r="U54" s="12"/>
      <c r="V54" s="12"/>
      <c r="W54" s="48">
        <v>44858</v>
      </c>
      <c r="X54" s="2">
        <f>(I246-I241)/I241</f>
        <v>4.4843049327354258E-2</v>
      </c>
      <c r="Y54" s="33">
        <f t="shared" si="2"/>
        <v>4.4843049327354256</v>
      </c>
      <c r="Z54" s="34">
        <v>4.4843049327354258E-2</v>
      </c>
      <c r="AA54" s="7">
        <v>6.4500000000000002E-2</v>
      </c>
      <c r="AD54" s="12">
        <f t="shared" si="3"/>
        <v>4.4198049327354259</v>
      </c>
    </row>
    <row r="55" spans="1:32" x14ac:dyDescent="0.3">
      <c r="A55" t="s">
        <v>82</v>
      </c>
      <c r="B55" t="s">
        <v>26</v>
      </c>
      <c r="C55" t="s">
        <v>290</v>
      </c>
      <c r="D55" t="s">
        <v>92</v>
      </c>
      <c r="E55">
        <v>671.05</v>
      </c>
      <c r="F55">
        <v>696</v>
      </c>
      <c r="G55">
        <v>669.3</v>
      </c>
      <c r="H55">
        <v>693.7</v>
      </c>
      <c r="I55">
        <v>693.7</v>
      </c>
      <c r="J55">
        <v>435</v>
      </c>
      <c r="K55">
        <v>2391.19</v>
      </c>
      <c r="L55">
        <v>693600</v>
      </c>
      <c r="M55">
        <v>141600</v>
      </c>
      <c r="O55" s="33">
        <f t="shared" si="0"/>
        <v>3.3214179326779965</v>
      </c>
      <c r="P55" s="12">
        <v>3.5900000000000001E-2</v>
      </c>
      <c r="Q55" s="12"/>
      <c r="R55" s="12"/>
      <c r="S55" s="12">
        <f t="shared" si="1"/>
        <v>3.2855179326779966</v>
      </c>
      <c r="T55" s="12">
        <v>3.2855179326779966</v>
      </c>
      <c r="U55" s="12"/>
      <c r="V55" s="12"/>
      <c r="W55" s="48">
        <v>44865</v>
      </c>
      <c r="X55" s="2">
        <f>(I250-I246)/I246</f>
        <v>7.4369635193132957E-2</v>
      </c>
      <c r="Y55" s="33">
        <f t="shared" si="2"/>
        <v>7.4369635193132959</v>
      </c>
      <c r="Z55" s="34">
        <v>7.4369635193132957E-2</v>
      </c>
      <c r="AA55" s="7">
        <v>6.480000000000001E-2</v>
      </c>
      <c r="AD55" s="12">
        <f t="shared" si="3"/>
        <v>7.3721635193132959</v>
      </c>
    </row>
    <row r="56" spans="1:32" x14ac:dyDescent="0.3">
      <c r="A56" t="s">
        <v>83</v>
      </c>
      <c r="B56" t="s">
        <v>26</v>
      </c>
      <c r="C56" t="s">
        <v>290</v>
      </c>
      <c r="D56" t="s">
        <v>92</v>
      </c>
      <c r="E56">
        <v>690.05</v>
      </c>
      <c r="F56">
        <v>696.4</v>
      </c>
      <c r="G56">
        <v>687.95</v>
      </c>
      <c r="H56">
        <v>689.6</v>
      </c>
      <c r="I56">
        <v>689.6</v>
      </c>
      <c r="J56">
        <v>133</v>
      </c>
      <c r="K56">
        <v>736.94</v>
      </c>
      <c r="L56">
        <v>712800</v>
      </c>
      <c r="M56">
        <v>19200</v>
      </c>
      <c r="O56" s="33">
        <f t="shared" si="0"/>
        <v>-0.59103358800634609</v>
      </c>
      <c r="P56" s="12">
        <v>3.6000000000000004E-2</v>
      </c>
      <c r="Q56" s="12"/>
      <c r="R56" s="12"/>
      <c r="S56" s="12">
        <f t="shared" si="1"/>
        <v>-0.62703358800634612</v>
      </c>
      <c r="T56" s="12">
        <v>-0.62703358800634612</v>
      </c>
      <c r="U56" s="12"/>
      <c r="V56" s="12"/>
      <c r="X56" s="2">
        <f>AVERAGE(X4:X55)</f>
        <v>4.5328626526767845E-3</v>
      </c>
      <c r="Y56" s="33">
        <f t="shared" si="2"/>
        <v>0</v>
      </c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290</v>
      </c>
      <c r="D57" t="s">
        <v>92</v>
      </c>
      <c r="E57">
        <v>692.95</v>
      </c>
      <c r="F57">
        <v>693.65</v>
      </c>
      <c r="G57">
        <v>679.05</v>
      </c>
      <c r="H57">
        <v>682.15</v>
      </c>
      <c r="I57">
        <v>682.15</v>
      </c>
      <c r="J57">
        <v>125</v>
      </c>
      <c r="K57">
        <v>688.32</v>
      </c>
      <c r="L57">
        <v>741600</v>
      </c>
      <c r="M57">
        <v>28800</v>
      </c>
      <c r="O57" s="33">
        <f t="shared" si="0"/>
        <v>-1.0803364269141598</v>
      </c>
      <c r="P57" s="12">
        <v>3.6000000000000004E-2</v>
      </c>
      <c r="Q57" s="12"/>
      <c r="R57" s="12"/>
      <c r="S57" s="12">
        <f t="shared" si="1"/>
        <v>-1.1163364269141598</v>
      </c>
      <c r="T57" s="12">
        <v>-1.1163364269141598</v>
      </c>
      <c r="U57" s="12"/>
      <c r="V57" s="12"/>
      <c r="Y57" s="33">
        <f t="shared" si="2"/>
        <v>0</v>
      </c>
      <c r="AD57" s="12"/>
    </row>
    <row r="58" spans="1:32" x14ac:dyDescent="0.3">
      <c r="A58" t="s">
        <v>85</v>
      </c>
      <c r="B58" t="s">
        <v>26</v>
      </c>
      <c r="C58" t="s">
        <v>290</v>
      </c>
      <c r="D58" t="s">
        <v>92</v>
      </c>
      <c r="E58">
        <v>678</v>
      </c>
      <c r="F58">
        <v>689.25</v>
      </c>
      <c r="G58">
        <v>672.65</v>
      </c>
      <c r="H58">
        <v>673.75</v>
      </c>
      <c r="I58">
        <v>673.75</v>
      </c>
      <c r="J58">
        <v>663</v>
      </c>
      <c r="K58">
        <v>3591.63</v>
      </c>
      <c r="L58">
        <v>612800</v>
      </c>
      <c r="M58">
        <v>-128800</v>
      </c>
      <c r="O58" s="33">
        <f t="shared" si="0"/>
        <v>-1.2314007183170823</v>
      </c>
      <c r="P58" s="12">
        <v>3.6799999999999999E-2</v>
      </c>
      <c r="Q58" s="12"/>
      <c r="R58" s="12"/>
      <c r="S58" s="12">
        <f t="shared" si="1"/>
        <v>-1.2682007183170823</v>
      </c>
      <c r="T58" s="12">
        <v>-1.2682007183170823</v>
      </c>
      <c r="U58" s="12"/>
      <c r="V58" s="12"/>
      <c r="Y58" s="33">
        <f t="shared" si="2"/>
        <v>0</v>
      </c>
      <c r="AD58" s="12"/>
    </row>
    <row r="59" spans="1:32" x14ac:dyDescent="0.3">
      <c r="A59" t="s">
        <v>86</v>
      </c>
      <c r="B59" t="s">
        <v>26</v>
      </c>
      <c r="C59" t="s">
        <v>290</v>
      </c>
      <c r="D59" t="s">
        <v>92</v>
      </c>
      <c r="E59">
        <v>667.85</v>
      </c>
      <c r="F59">
        <v>670.2</v>
      </c>
      <c r="G59">
        <v>654.5</v>
      </c>
      <c r="H59">
        <v>662</v>
      </c>
      <c r="I59">
        <v>662</v>
      </c>
      <c r="J59">
        <v>557</v>
      </c>
      <c r="K59">
        <v>2953.1</v>
      </c>
      <c r="L59">
        <v>585600</v>
      </c>
      <c r="M59">
        <v>-27200</v>
      </c>
      <c r="O59" s="33">
        <f t="shared" si="0"/>
        <v>-1.7439703153988868</v>
      </c>
      <c r="P59" s="12">
        <v>3.73E-2</v>
      </c>
      <c r="Q59" s="12"/>
      <c r="R59" s="12"/>
      <c r="S59" s="12">
        <f t="shared" si="1"/>
        <v>-1.7812703153988867</v>
      </c>
      <c r="T59" s="12">
        <v>-1.7812703153988867</v>
      </c>
      <c r="U59" s="12"/>
      <c r="V59" s="12"/>
      <c r="Y59" s="33">
        <f t="shared" si="2"/>
        <v>0</v>
      </c>
      <c r="AD59" s="12"/>
    </row>
    <row r="60" spans="1:32" x14ac:dyDescent="0.3">
      <c r="A60" t="s">
        <v>87</v>
      </c>
      <c r="B60" t="s">
        <v>26</v>
      </c>
      <c r="C60" t="s">
        <v>290</v>
      </c>
      <c r="D60" t="s">
        <v>92</v>
      </c>
      <c r="E60">
        <v>665.15</v>
      </c>
      <c r="F60">
        <v>665.4</v>
      </c>
      <c r="G60">
        <v>621</v>
      </c>
      <c r="H60">
        <v>625.1</v>
      </c>
      <c r="I60">
        <v>625.1</v>
      </c>
      <c r="J60">
        <v>3258</v>
      </c>
      <c r="K60">
        <v>16544.080000000002</v>
      </c>
      <c r="L60">
        <v>2215200</v>
      </c>
      <c r="M60">
        <v>1629600</v>
      </c>
      <c r="O60" s="33">
        <f t="shared" si="0"/>
        <v>-5.5740181268882143</v>
      </c>
      <c r="P60" s="12">
        <v>3.73E-2</v>
      </c>
      <c r="Q60" s="12"/>
      <c r="R60" s="12"/>
      <c r="S60" s="12">
        <f t="shared" si="1"/>
        <v>-5.6113181268882144</v>
      </c>
      <c r="T60" s="12">
        <v>-5.6113181268882144</v>
      </c>
      <c r="U60" s="12"/>
      <c r="V60" s="12"/>
      <c r="Y60" s="33">
        <f t="shared" si="2"/>
        <v>0</v>
      </c>
      <c r="AD60" s="12"/>
    </row>
    <row r="61" spans="1:32" x14ac:dyDescent="0.3">
      <c r="A61" t="s">
        <v>88</v>
      </c>
      <c r="B61" t="s">
        <v>26</v>
      </c>
      <c r="C61" t="s">
        <v>290</v>
      </c>
      <c r="D61" t="s">
        <v>92</v>
      </c>
      <c r="E61">
        <v>628.85</v>
      </c>
      <c r="F61">
        <v>633.25</v>
      </c>
      <c r="G61">
        <v>613.04999999999995</v>
      </c>
      <c r="H61">
        <v>622.75</v>
      </c>
      <c r="I61">
        <v>622.75</v>
      </c>
      <c r="J61">
        <v>1880</v>
      </c>
      <c r="K61">
        <v>9410.16</v>
      </c>
      <c r="L61">
        <v>2858400</v>
      </c>
      <c r="M61">
        <v>643200</v>
      </c>
      <c r="O61" s="33">
        <f t="shared" si="0"/>
        <v>-0.37593984962406379</v>
      </c>
      <c r="P61" s="12">
        <v>3.73E-2</v>
      </c>
      <c r="Q61" s="12"/>
      <c r="R61" s="12"/>
      <c r="S61" s="12">
        <f t="shared" si="1"/>
        <v>-0.41323984962406379</v>
      </c>
      <c r="T61" s="12">
        <v>-0.41323984962406379</v>
      </c>
      <c r="U61" s="12"/>
      <c r="V61" s="12"/>
      <c r="Y61" s="33">
        <f t="shared" si="2"/>
        <v>0</v>
      </c>
      <c r="AD61" s="12"/>
    </row>
    <row r="62" spans="1:32" x14ac:dyDescent="0.3">
      <c r="A62" t="s">
        <v>89</v>
      </c>
      <c r="B62" t="s">
        <v>26</v>
      </c>
      <c r="C62" t="s">
        <v>290</v>
      </c>
      <c r="D62" t="s">
        <v>92</v>
      </c>
      <c r="E62">
        <v>620</v>
      </c>
      <c r="F62">
        <v>630</v>
      </c>
      <c r="G62">
        <v>607.4</v>
      </c>
      <c r="H62">
        <v>622.04999999999995</v>
      </c>
      <c r="I62">
        <v>622.04999999999995</v>
      </c>
      <c r="J62">
        <v>3254</v>
      </c>
      <c r="K62">
        <v>16199.4</v>
      </c>
      <c r="L62">
        <v>4130400</v>
      </c>
      <c r="M62">
        <v>1272000</v>
      </c>
      <c r="O62" s="33">
        <f t="shared" si="0"/>
        <v>-0.11240465676435897</v>
      </c>
      <c r="P62" s="12">
        <v>3.7100000000000001E-2</v>
      </c>
      <c r="Q62" s="12"/>
      <c r="R62" s="12"/>
      <c r="S62" s="12">
        <f t="shared" si="1"/>
        <v>-0.14950465676435898</v>
      </c>
      <c r="T62" s="12">
        <v>-0.14950465676435898</v>
      </c>
      <c r="U62" s="12"/>
      <c r="V62" s="12"/>
      <c r="Y62" s="33">
        <f t="shared" si="2"/>
        <v>0</v>
      </c>
      <c r="AD62" s="12"/>
    </row>
    <row r="63" spans="1:32" x14ac:dyDescent="0.3">
      <c r="A63" t="s">
        <v>90</v>
      </c>
      <c r="B63" t="s">
        <v>26</v>
      </c>
      <c r="C63" t="s">
        <v>290</v>
      </c>
      <c r="D63" t="s">
        <v>92</v>
      </c>
      <c r="E63">
        <v>611.04999999999995</v>
      </c>
      <c r="F63">
        <v>622.35</v>
      </c>
      <c r="G63">
        <v>600.54999999999995</v>
      </c>
      <c r="H63">
        <v>616.20000000000005</v>
      </c>
      <c r="I63">
        <v>616.20000000000005</v>
      </c>
      <c r="J63">
        <v>2889</v>
      </c>
      <c r="K63">
        <v>14143.23</v>
      </c>
      <c r="L63">
        <v>4848000</v>
      </c>
      <c r="M63">
        <v>717600</v>
      </c>
      <c r="O63" s="33">
        <f t="shared" si="0"/>
        <v>-0.94043887147333971</v>
      </c>
      <c r="P63" s="12">
        <v>3.7599999999999995E-2</v>
      </c>
      <c r="Q63" s="12"/>
      <c r="R63" s="12"/>
      <c r="S63" s="12">
        <f t="shared" si="1"/>
        <v>-0.97803887147333968</v>
      </c>
      <c r="T63" s="12">
        <v>-0.97803887147333968</v>
      </c>
      <c r="U63" s="12"/>
      <c r="V63" s="12"/>
      <c r="Y63" s="33">
        <f t="shared" si="2"/>
        <v>0</v>
      </c>
      <c r="AD63" s="12"/>
    </row>
    <row r="64" spans="1:32" x14ac:dyDescent="0.3">
      <c r="A64" t="s">
        <v>91</v>
      </c>
      <c r="B64" t="s">
        <v>26</v>
      </c>
      <c r="C64" t="s">
        <v>290</v>
      </c>
      <c r="D64" t="s">
        <v>113</v>
      </c>
      <c r="E64">
        <v>632.5</v>
      </c>
      <c r="F64">
        <v>647</v>
      </c>
      <c r="G64">
        <v>630.35</v>
      </c>
      <c r="H64">
        <v>636.54999999999995</v>
      </c>
      <c r="I64">
        <v>636.54999999999995</v>
      </c>
      <c r="J64">
        <v>17</v>
      </c>
      <c r="K64">
        <v>86.86</v>
      </c>
      <c r="L64">
        <v>69600</v>
      </c>
      <c r="M64">
        <v>1600</v>
      </c>
      <c r="O64" s="33">
        <f t="shared" si="0"/>
        <v>3.3024991885751231</v>
      </c>
      <c r="P64" s="12">
        <v>3.7599999999999995E-2</v>
      </c>
      <c r="Q64" s="12"/>
      <c r="R64" s="12"/>
      <c r="S64" s="12">
        <f t="shared" si="1"/>
        <v>3.2648991885751233</v>
      </c>
      <c r="T64" s="12">
        <v>3.2648991885751233</v>
      </c>
      <c r="U64" s="12"/>
      <c r="V64" s="12"/>
      <c r="Y64" s="33">
        <f t="shared" si="2"/>
        <v>0</v>
      </c>
      <c r="AD64" s="12"/>
    </row>
    <row r="65" spans="1:30" x14ac:dyDescent="0.3">
      <c r="A65" t="s">
        <v>93</v>
      </c>
      <c r="B65" t="s">
        <v>26</v>
      </c>
      <c r="C65" t="s">
        <v>290</v>
      </c>
      <c r="D65" t="s">
        <v>113</v>
      </c>
      <c r="E65">
        <v>643.54999999999995</v>
      </c>
      <c r="F65">
        <v>650.5</v>
      </c>
      <c r="G65">
        <v>640.95000000000005</v>
      </c>
      <c r="H65">
        <v>650</v>
      </c>
      <c r="I65">
        <v>650</v>
      </c>
      <c r="J65">
        <v>23</v>
      </c>
      <c r="K65">
        <v>119.28</v>
      </c>
      <c r="L65">
        <v>69600</v>
      </c>
      <c r="M65">
        <v>0</v>
      </c>
      <c r="O65" s="33">
        <f t="shared" si="0"/>
        <v>2.1129526352996697</v>
      </c>
      <c r="P65" s="12">
        <v>3.7599999999999995E-2</v>
      </c>
      <c r="Q65" s="12"/>
      <c r="R65" s="12"/>
      <c r="S65" s="12">
        <f t="shared" si="1"/>
        <v>2.0753526352996698</v>
      </c>
      <c r="T65" s="12">
        <v>2.0753526352996698</v>
      </c>
      <c r="U65" s="12"/>
      <c r="V65" s="12"/>
      <c r="Y65" s="33">
        <f t="shared" si="2"/>
        <v>0</v>
      </c>
      <c r="AD65" s="12"/>
    </row>
    <row r="66" spans="1:30" x14ac:dyDescent="0.3">
      <c r="A66" t="s">
        <v>94</v>
      </c>
      <c r="B66" t="s">
        <v>26</v>
      </c>
      <c r="C66" t="s">
        <v>290</v>
      </c>
      <c r="D66" t="s">
        <v>113</v>
      </c>
      <c r="E66">
        <v>652</v>
      </c>
      <c r="F66">
        <v>664.55</v>
      </c>
      <c r="G66">
        <v>652</v>
      </c>
      <c r="H66">
        <v>659.4</v>
      </c>
      <c r="I66">
        <v>659.4</v>
      </c>
      <c r="J66">
        <v>20</v>
      </c>
      <c r="K66">
        <v>105.29</v>
      </c>
      <c r="L66">
        <v>73600</v>
      </c>
      <c r="M66">
        <v>4000</v>
      </c>
      <c r="O66" s="33">
        <f t="shared" si="0"/>
        <v>1.4461538461538426</v>
      </c>
      <c r="P66" s="12">
        <v>3.7699999999999997E-2</v>
      </c>
      <c r="Q66" s="12"/>
      <c r="R66" s="12"/>
      <c r="S66" s="12">
        <f t="shared" si="1"/>
        <v>1.4084538461538425</v>
      </c>
      <c r="T66" s="12">
        <v>1.4084538461538425</v>
      </c>
      <c r="U66" s="12"/>
      <c r="V66" s="12"/>
      <c r="Y66" s="33">
        <f t="shared" si="2"/>
        <v>0</v>
      </c>
      <c r="AD66" s="12"/>
    </row>
    <row r="67" spans="1:30" x14ac:dyDescent="0.3">
      <c r="A67" t="s">
        <v>95</v>
      </c>
      <c r="B67" t="s">
        <v>26</v>
      </c>
      <c r="C67" t="s">
        <v>290</v>
      </c>
      <c r="D67" t="s">
        <v>113</v>
      </c>
      <c r="E67">
        <v>663.8</v>
      </c>
      <c r="F67">
        <v>670</v>
      </c>
      <c r="G67">
        <v>663.8</v>
      </c>
      <c r="H67">
        <v>665</v>
      </c>
      <c r="I67">
        <v>668.6</v>
      </c>
      <c r="J67">
        <v>14</v>
      </c>
      <c r="K67">
        <v>74.73</v>
      </c>
      <c r="L67">
        <v>72000</v>
      </c>
      <c r="M67">
        <v>-1600</v>
      </c>
      <c r="O67" s="33">
        <f t="shared" si="0"/>
        <v>1.3952077646345231</v>
      </c>
      <c r="P67" s="12">
        <v>3.8399999999999997E-2</v>
      </c>
      <c r="Q67" s="12"/>
      <c r="R67" s="12"/>
      <c r="S67" s="12">
        <f t="shared" si="1"/>
        <v>1.3568077646345231</v>
      </c>
      <c r="T67" s="12">
        <v>1.3568077646345231</v>
      </c>
      <c r="U67" s="12"/>
      <c r="V67" s="12"/>
      <c r="Y67" s="33">
        <f t="shared" si="2"/>
        <v>0</v>
      </c>
      <c r="AD67" s="12"/>
    </row>
    <row r="68" spans="1:30" x14ac:dyDescent="0.3">
      <c r="A68" t="s">
        <v>96</v>
      </c>
      <c r="B68" t="s">
        <v>26</v>
      </c>
      <c r="C68" t="s">
        <v>290</v>
      </c>
      <c r="D68" t="s">
        <v>113</v>
      </c>
      <c r="E68">
        <v>665</v>
      </c>
      <c r="F68">
        <v>665</v>
      </c>
      <c r="G68">
        <v>662.45</v>
      </c>
      <c r="H68">
        <v>662.6</v>
      </c>
      <c r="I68">
        <v>662.6</v>
      </c>
      <c r="J68">
        <v>12</v>
      </c>
      <c r="K68">
        <v>63.65</v>
      </c>
      <c r="L68">
        <v>74400</v>
      </c>
      <c r="M68">
        <v>2400</v>
      </c>
      <c r="O68" s="33">
        <f t="shared" ref="O68:O131" si="6">(I68-I67)*100/I67</f>
        <v>-0.89739754711337116</v>
      </c>
      <c r="P68" s="12">
        <v>3.8300000000000001E-2</v>
      </c>
      <c r="Q68" s="12"/>
      <c r="R68" s="12"/>
      <c r="S68" s="12">
        <f t="shared" ref="S68:S131" si="7">O68-P68</f>
        <v>-0.93569754711337116</v>
      </c>
      <c r="T68" s="12">
        <v>-0.93569754711337116</v>
      </c>
      <c r="U68" s="12"/>
      <c r="V68" s="12"/>
      <c r="Y68" s="33">
        <f t="shared" si="2"/>
        <v>0</v>
      </c>
      <c r="AD68" s="12"/>
    </row>
    <row r="69" spans="1:30" x14ac:dyDescent="0.3">
      <c r="A69" t="s">
        <v>97</v>
      </c>
      <c r="B69" t="s">
        <v>26</v>
      </c>
      <c r="C69" t="s">
        <v>290</v>
      </c>
      <c r="D69" t="s">
        <v>113</v>
      </c>
      <c r="E69">
        <v>661.8</v>
      </c>
      <c r="F69">
        <v>664.95</v>
      </c>
      <c r="G69">
        <v>647.70000000000005</v>
      </c>
      <c r="H69">
        <v>648.4</v>
      </c>
      <c r="I69">
        <v>648.4</v>
      </c>
      <c r="J69">
        <v>17</v>
      </c>
      <c r="K69">
        <v>89.25</v>
      </c>
      <c r="L69">
        <v>79200</v>
      </c>
      <c r="M69">
        <v>4800</v>
      </c>
      <c r="O69" s="33">
        <f t="shared" si="6"/>
        <v>-2.1430727437368011</v>
      </c>
      <c r="P69" s="12">
        <v>3.8599999999999995E-2</v>
      </c>
      <c r="Q69" s="12"/>
      <c r="R69" s="12"/>
      <c r="S69" s="12">
        <f t="shared" si="7"/>
        <v>-2.1816727437368013</v>
      </c>
      <c r="T69" s="12">
        <v>-2.1816727437368013</v>
      </c>
      <c r="U69" s="12"/>
      <c r="V69" s="12"/>
      <c r="Y69" s="33">
        <f t="shared" ref="Y69:Y132" si="8">Z69*100</f>
        <v>0</v>
      </c>
      <c r="AD69" s="12"/>
    </row>
    <row r="70" spans="1:30" x14ac:dyDescent="0.3">
      <c r="A70" t="s">
        <v>98</v>
      </c>
      <c r="B70" t="s">
        <v>26</v>
      </c>
      <c r="C70" t="s">
        <v>290</v>
      </c>
      <c r="D70" t="s">
        <v>113</v>
      </c>
      <c r="E70">
        <v>643.29999999999995</v>
      </c>
      <c r="F70">
        <v>643.29999999999995</v>
      </c>
      <c r="G70">
        <v>633</v>
      </c>
      <c r="H70">
        <v>634.15</v>
      </c>
      <c r="I70">
        <v>634.15</v>
      </c>
      <c r="J70">
        <v>19</v>
      </c>
      <c r="K70">
        <v>96.79</v>
      </c>
      <c r="L70">
        <v>86400</v>
      </c>
      <c r="M70">
        <v>7200</v>
      </c>
      <c r="O70" s="33">
        <f t="shared" si="6"/>
        <v>-2.1977174583590378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Y70" s="33">
        <f t="shared" si="8"/>
        <v>0</v>
      </c>
      <c r="AD70" s="12"/>
    </row>
    <row r="71" spans="1:30" x14ac:dyDescent="0.3">
      <c r="A71" t="s">
        <v>99</v>
      </c>
      <c r="B71" t="s">
        <v>26</v>
      </c>
      <c r="C71" t="s">
        <v>290</v>
      </c>
      <c r="D71" t="s">
        <v>113</v>
      </c>
      <c r="E71">
        <v>627.79999999999995</v>
      </c>
      <c r="F71">
        <v>630.5</v>
      </c>
      <c r="G71">
        <v>619.15</v>
      </c>
      <c r="H71">
        <v>620.15</v>
      </c>
      <c r="I71">
        <v>620.15</v>
      </c>
      <c r="J71">
        <v>67</v>
      </c>
      <c r="K71">
        <v>334.41</v>
      </c>
      <c r="L71">
        <v>96000</v>
      </c>
      <c r="M71">
        <v>9600</v>
      </c>
      <c r="O71" s="33">
        <f t="shared" si="6"/>
        <v>-2.2076795710793977</v>
      </c>
      <c r="P71" s="12">
        <v>3.9E-2</v>
      </c>
      <c r="Q71" s="12"/>
      <c r="R71" s="12"/>
      <c r="S71" s="12">
        <f t="shared" si="7"/>
        <v>-2.2466795710793979</v>
      </c>
      <c r="T71" s="12">
        <v>-2.2466795710793979</v>
      </c>
      <c r="U71" s="12"/>
      <c r="V71" s="12"/>
      <c r="Y71" s="33">
        <f t="shared" si="8"/>
        <v>0</v>
      </c>
      <c r="AD71" s="12"/>
    </row>
    <row r="72" spans="1:30" x14ac:dyDescent="0.3">
      <c r="A72" t="s">
        <v>100</v>
      </c>
      <c r="B72" t="s">
        <v>26</v>
      </c>
      <c r="C72" t="s">
        <v>290</v>
      </c>
      <c r="D72" t="s">
        <v>113</v>
      </c>
      <c r="E72">
        <v>622.4</v>
      </c>
      <c r="F72">
        <v>623.04999999999995</v>
      </c>
      <c r="G72">
        <v>617.45000000000005</v>
      </c>
      <c r="H72">
        <v>621.65</v>
      </c>
      <c r="I72">
        <v>621.65</v>
      </c>
      <c r="J72">
        <v>37</v>
      </c>
      <c r="K72">
        <v>183.66</v>
      </c>
      <c r="L72">
        <v>105600</v>
      </c>
      <c r="M72">
        <v>9600</v>
      </c>
      <c r="O72" s="33">
        <f t="shared" si="6"/>
        <v>0.24187696525034266</v>
      </c>
      <c r="P72" s="12">
        <v>3.8800000000000001E-2</v>
      </c>
      <c r="Q72" s="12"/>
      <c r="R72" s="12"/>
      <c r="S72" s="12">
        <f t="shared" si="7"/>
        <v>0.20307696525034266</v>
      </c>
      <c r="T72" s="12">
        <v>0.20307696525034266</v>
      </c>
      <c r="U72" s="12"/>
      <c r="V72" s="12"/>
      <c r="Y72" s="33">
        <f t="shared" si="8"/>
        <v>0</v>
      </c>
      <c r="AD72" s="12"/>
    </row>
    <row r="73" spans="1:30" x14ac:dyDescent="0.3">
      <c r="A73" t="s">
        <v>101</v>
      </c>
      <c r="B73" t="s">
        <v>26</v>
      </c>
      <c r="C73" t="s">
        <v>290</v>
      </c>
      <c r="D73" t="s">
        <v>113</v>
      </c>
      <c r="E73">
        <v>621</v>
      </c>
      <c r="F73">
        <v>632.15</v>
      </c>
      <c r="G73">
        <v>620.45000000000005</v>
      </c>
      <c r="H73">
        <v>624.65</v>
      </c>
      <c r="I73">
        <v>624.65</v>
      </c>
      <c r="J73">
        <v>80</v>
      </c>
      <c r="K73">
        <v>401.74</v>
      </c>
      <c r="L73">
        <v>121600</v>
      </c>
      <c r="M73">
        <v>16000</v>
      </c>
      <c r="O73" s="33">
        <f t="shared" si="6"/>
        <v>0.48258666452183707</v>
      </c>
      <c r="P73" s="12">
        <v>3.7599999999999995E-2</v>
      </c>
      <c r="Q73" s="12"/>
      <c r="R73" s="12"/>
      <c r="S73" s="12">
        <f t="shared" si="7"/>
        <v>0.44498666452183711</v>
      </c>
      <c r="T73" s="12">
        <v>0.44498666452183711</v>
      </c>
      <c r="U73" s="12"/>
      <c r="V73" s="12"/>
      <c r="Y73" s="33">
        <f t="shared" si="8"/>
        <v>0</v>
      </c>
      <c r="AD73" s="12"/>
    </row>
    <row r="74" spans="1:30" x14ac:dyDescent="0.3">
      <c r="A74" t="s">
        <v>102</v>
      </c>
      <c r="B74" t="s">
        <v>26</v>
      </c>
      <c r="C74" t="s">
        <v>290</v>
      </c>
      <c r="D74" t="s">
        <v>113</v>
      </c>
      <c r="E74">
        <v>617.79999999999995</v>
      </c>
      <c r="F74">
        <v>619.54999999999995</v>
      </c>
      <c r="G74">
        <v>612.15</v>
      </c>
      <c r="H74">
        <v>613.35</v>
      </c>
      <c r="I74">
        <v>613.35</v>
      </c>
      <c r="J74">
        <v>77</v>
      </c>
      <c r="K74">
        <v>379.14</v>
      </c>
      <c r="L74">
        <v>138400</v>
      </c>
      <c r="M74">
        <v>16800</v>
      </c>
      <c r="O74" s="33">
        <f t="shared" si="6"/>
        <v>-1.8090130473064845</v>
      </c>
      <c r="P74" s="12">
        <v>3.7499999999999999E-2</v>
      </c>
      <c r="Q74" s="12"/>
      <c r="R74" s="12"/>
      <c r="S74" s="12">
        <f t="shared" si="7"/>
        <v>-1.8465130473064846</v>
      </c>
      <c r="T74" s="12">
        <v>-1.8465130473064846</v>
      </c>
      <c r="U74" s="12"/>
      <c r="V74" s="12"/>
      <c r="Y74" s="33">
        <f t="shared" si="8"/>
        <v>0</v>
      </c>
      <c r="AD74" s="12"/>
    </row>
    <row r="75" spans="1:30" x14ac:dyDescent="0.3">
      <c r="A75" t="s">
        <v>103</v>
      </c>
      <c r="B75" t="s">
        <v>26</v>
      </c>
      <c r="C75" t="s">
        <v>290</v>
      </c>
      <c r="D75" t="s">
        <v>113</v>
      </c>
      <c r="E75">
        <v>591.45000000000005</v>
      </c>
      <c r="F75">
        <v>607</v>
      </c>
      <c r="G75">
        <v>589.95000000000005</v>
      </c>
      <c r="H75">
        <v>592.9</v>
      </c>
      <c r="I75">
        <v>592.9</v>
      </c>
      <c r="J75">
        <v>278</v>
      </c>
      <c r="K75">
        <v>1331.82</v>
      </c>
      <c r="L75">
        <v>221600</v>
      </c>
      <c r="M75">
        <v>83200</v>
      </c>
      <c r="O75" s="33">
        <f t="shared" si="6"/>
        <v>-3.3341485285726002</v>
      </c>
      <c r="P75" s="12">
        <v>3.7599999999999995E-2</v>
      </c>
      <c r="Q75" s="12"/>
      <c r="R75" s="12"/>
      <c r="S75" s="12">
        <f t="shared" si="7"/>
        <v>-3.3717485285726001</v>
      </c>
      <c r="T75" s="12">
        <v>-3.3717485285726001</v>
      </c>
      <c r="U75" s="12"/>
      <c r="V75" s="12"/>
      <c r="Y75" s="33">
        <f t="shared" si="8"/>
        <v>0</v>
      </c>
      <c r="AD75" s="12"/>
    </row>
    <row r="76" spans="1:30" x14ac:dyDescent="0.3">
      <c r="A76" t="s">
        <v>104</v>
      </c>
      <c r="B76" t="s">
        <v>26</v>
      </c>
      <c r="C76" t="s">
        <v>290</v>
      </c>
      <c r="D76" t="s">
        <v>113</v>
      </c>
      <c r="E76">
        <v>595</v>
      </c>
      <c r="F76">
        <v>603.20000000000005</v>
      </c>
      <c r="G76">
        <v>588.5</v>
      </c>
      <c r="H76">
        <v>600.54999999999995</v>
      </c>
      <c r="I76">
        <v>600.54999999999995</v>
      </c>
      <c r="J76">
        <v>275</v>
      </c>
      <c r="K76">
        <v>1309.08</v>
      </c>
      <c r="L76">
        <v>313600</v>
      </c>
      <c r="M76">
        <v>92000</v>
      </c>
      <c r="O76" s="33">
        <f t="shared" si="6"/>
        <v>1.2902681733850527</v>
      </c>
      <c r="P76" s="12">
        <v>3.7699999999999997E-2</v>
      </c>
      <c r="Q76" s="12"/>
      <c r="R76" s="12"/>
      <c r="S76" s="12">
        <f t="shared" si="7"/>
        <v>1.2525681733850527</v>
      </c>
      <c r="T76" s="12">
        <v>1.2525681733850527</v>
      </c>
      <c r="U76" s="12"/>
      <c r="V76" s="12"/>
      <c r="Y76" s="33">
        <f t="shared" si="8"/>
        <v>0</v>
      </c>
      <c r="AD76" s="12"/>
    </row>
    <row r="77" spans="1:30" x14ac:dyDescent="0.3">
      <c r="A77" t="s">
        <v>105</v>
      </c>
      <c r="B77" t="s">
        <v>26</v>
      </c>
      <c r="C77" t="s">
        <v>290</v>
      </c>
      <c r="D77" t="s">
        <v>113</v>
      </c>
      <c r="E77">
        <v>602</v>
      </c>
      <c r="F77">
        <v>610.54999999999995</v>
      </c>
      <c r="G77">
        <v>596.54999999999995</v>
      </c>
      <c r="H77">
        <v>603.4</v>
      </c>
      <c r="I77">
        <v>603.4</v>
      </c>
      <c r="J77">
        <v>315</v>
      </c>
      <c r="K77">
        <v>1518.02</v>
      </c>
      <c r="L77">
        <v>405600</v>
      </c>
      <c r="M77">
        <v>92000</v>
      </c>
      <c r="O77" s="33">
        <f t="shared" si="6"/>
        <v>0.47456498209974574</v>
      </c>
      <c r="P77" s="12">
        <v>3.73E-2</v>
      </c>
      <c r="Q77" s="12"/>
      <c r="R77" s="12"/>
      <c r="S77" s="12">
        <f t="shared" si="7"/>
        <v>0.43726498209974574</v>
      </c>
      <c r="T77" s="12">
        <v>0.43726498209974574</v>
      </c>
      <c r="U77" s="12"/>
      <c r="V77" s="12"/>
      <c r="Y77" s="33">
        <f t="shared" si="8"/>
        <v>0</v>
      </c>
      <c r="AD77" s="12"/>
    </row>
    <row r="78" spans="1:30" x14ac:dyDescent="0.3">
      <c r="A78" t="s">
        <v>106</v>
      </c>
      <c r="B78" t="s">
        <v>26</v>
      </c>
      <c r="C78" t="s">
        <v>290</v>
      </c>
      <c r="D78" t="s">
        <v>113</v>
      </c>
      <c r="E78">
        <v>603.75</v>
      </c>
      <c r="F78">
        <v>608.75</v>
      </c>
      <c r="G78">
        <v>596.70000000000005</v>
      </c>
      <c r="H78">
        <v>600.75</v>
      </c>
      <c r="I78">
        <v>600.75</v>
      </c>
      <c r="J78">
        <v>326</v>
      </c>
      <c r="K78">
        <v>1571.39</v>
      </c>
      <c r="L78">
        <v>508000</v>
      </c>
      <c r="M78">
        <v>102400</v>
      </c>
      <c r="O78" s="33">
        <f t="shared" si="6"/>
        <v>-0.43917799138216396</v>
      </c>
      <c r="P78" s="12">
        <v>3.6600000000000001E-2</v>
      </c>
      <c r="Q78" s="12"/>
      <c r="R78" s="12"/>
      <c r="S78" s="12">
        <f t="shared" si="7"/>
        <v>-0.47577799138216398</v>
      </c>
      <c r="T78" s="12">
        <v>-0.47577799138216398</v>
      </c>
      <c r="U78" s="12"/>
      <c r="V78" s="12"/>
      <c r="Y78" s="33">
        <f t="shared" si="8"/>
        <v>0</v>
      </c>
      <c r="AD78" s="12"/>
    </row>
    <row r="79" spans="1:30" x14ac:dyDescent="0.3">
      <c r="A79" t="s">
        <v>107</v>
      </c>
      <c r="B79" t="s">
        <v>26</v>
      </c>
      <c r="C79" t="s">
        <v>290</v>
      </c>
      <c r="D79" t="s">
        <v>113</v>
      </c>
      <c r="E79">
        <v>600.70000000000005</v>
      </c>
      <c r="F79">
        <v>605.5</v>
      </c>
      <c r="G79">
        <v>594</v>
      </c>
      <c r="H79">
        <v>596.35</v>
      </c>
      <c r="I79">
        <v>596.35</v>
      </c>
      <c r="J79">
        <v>674</v>
      </c>
      <c r="K79">
        <v>3239.58</v>
      </c>
      <c r="L79">
        <v>700000</v>
      </c>
      <c r="M79">
        <v>192000</v>
      </c>
      <c r="O79" s="33">
        <f t="shared" si="6"/>
        <v>-0.73241781106949266</v>
      </c>
      <c r="P79" s="12">
        <v>3.7200000000000004E-2</v>
      </c>
      <c r="Q79" s="12"/>
      <c r="R79" s="12"/>
      <c r="S79" s="12">
        <f t="shared" si="7"/>
        <v>-0.76961781106949267</v>
      </c>
      <c r="T79" s="12">
        <v>-0.76961781106949267</v>
      </c>
      <c r="U79" s="12"/>
      <c r="V79" s="12"/>
      <c r="Y79" s="33">
        <f t="shared" si="8"/>
        <v>0</v>
      </c>
      <c r="AD79" s="12"/>
    </row>
    <row r="80" spans="1:30" x14ac:dyDescent="0.3">
      <c r="A80" t="s">
        <v>108</v>
      </c>
      <c r="B80" t="s">
        <v>26</v>
      </c>
      <c r="C80" t="s">
        <v>290</v>
      </c>
      <c r="D80" t="s">
        <v>113</v>
      </c>
      <c r="E80">
        <v>594.95000000000005</v>
      </c>
      <c r="F80">
        <v>599.5</v>
      </c>
      <c r="G80">
        <v>588</v>
      </c>
      <c r="H80">
        <v>590.6</v>
      </c>
      <c r="I80">
        <v>590.6</v>
      </c>
      <c r="J80">
        <v>1820</v>
      </c>
      <c r="K80">
        <v>8625.36</v>
      </c>
      <c r="L80">
        <v>1752800</v>
      </c>
      <c r="M80">
        <v>1052800</v>
      </c>
      <c r="O80" s="33">
        <f t="shared" si="6"/>
        <v>-0.9641988764987004</v>
      </c>
      <c r="P80" s="12">
        <v>3.7100000000000001E-2</v>
      </c>
      <c r="Q80" s="12"/>
      <c r="R80" s="12"/>
      <c r="S80" s="12">
        <f t="shared" si="7"/>
        <v>-1.0012988764987003</v>
      </c>
      <c r="T80" s="12">
        <v>-1.0012988764987003</v>
      </c>
      <c r="U80" s="12"/>
      <c r="V80" s="12"/>
      <c r="Y80" s="33">
        <f t="shared" si="8"/>
        <v>0</v>
      </c>
      <c r="AD80" s="12"/>
    </row>
    <row r="81" spans="1:30" x14ac:dyDescent="0.3">
      <c r="A81" t="s">
        <v>109</v>
      </c>
      <c r="B81" t="s">
        <v>26</v>
      </c>
      <c r="C81" t="s">
        <v>290</v>
      </c>
      <c r="D81" t="s">
        <v>113</v>
      </c>
      <c r="E81">
        <v>575.15</v>
      </c>
      <c r="F81">
        <v>581.65</v>
      </c>
      <c r="G81">
        <v>566.75</v>
      </c>
      <c r="H81">
        <v>577.65</v>
      </c>
      <c r="I81">
        <v>577.65</v>
      </c>
      <c r="J81">
        <v>3345</v>
      </c>
      <c r="K81">
        <v>15305.95</v>
      </c>
      <c r="L81">
        <v>3464000</v>
      </c>
      <c r="M81">
        <v>1711200</v>
      </c>
      <c r="O81" s="33">
        <f t="shared" si="6"/>
        <v>-2.1926854046732212</v>
      </c>
      <c r="P81" s="12">
        <v>3.7200000000000004E-2</v>
      </c>
      <c r="Q81" s="12"/>
      <c r="R81" s="12"/>
      <c r="S81" s="12">
        <f t="shared" si="7"/>
        <v>-2.229885404673221</v>
      </c>
      <c r="T81" s="12">
        <v>-2.229885404673221</v>
      </c>
      <c r="U81" s="12"/>
      <c r="V81" s="12"/>
      <c r="Y81" s="33">
        <f t="shared" si="8"/>
        <v>0</v>
      </c>
      <c r="AD81" s="12"/>
    </row>
    <row r="82" spans="1:30" x14ac:dyDescent="0.3">
      <c r="A82" t="s">
        <v>110</v>
      </c>
      <c r="B82" t="s">
        <v>26</v>
      </c>
      <c r="C82" t="s">
        <v>290</v>
      </c>
      <c r="D82" t="s">
        <v>113</v>
      </c>
      <c r="E82">
        <v>580</v>
      </c>
      <c r="F82">
        <v>596.1</v>
      </c>
      <c r="G82">
        <v>578.95000000000005</v>
      </c>
      <c r="H82">
        <v>587.4</v>
      </c>
      <c r="I82">
        <v>587.4</v>
      </c>
      <c r="J82">
        <v>2704</v>
      </c>
      <c r="K82">
        <v>12772.58</v>
      </c>
      <c r="L82">
        <v>4708800</v>
      </c>
      <c r="M82">
        <v>1244800</v>
      </c>
      <c r="O82" s="33">
        <f t="shared" si="6"/>
        <v>1.6878732796676188</v>
      </c>
      <c r="P82" s="12">
        <v>3.7100000000000001E-2</v>
      </c>
      <c r="Q82" s="12"/>
      <c r="R82" s="12"/>
      <c r="S82" s="12">
        <f t="shared" si="7"/>
        <v>1.6507732796676189</v>
      </c>
      <c r="T82" s="12">
        <v>1.6507732796676189</v>
      </c>
      <c r="U82" s="12"/>
      <c r="V82" s="12"/>
      <c r="Y82" s="33">
        <f t="shared" si="8"/>
        <v>0</v>
      </c>
      <c r="AD82" s="12"/>
    </row>
    <row r="83" spans="1:30" x14ac:dyDescent="0.3">
      <c r="A83" t="s">
        <v>111</v>
      </c>
      <c r="B83" t="s">
        <v>26</v>
      </c>
      <c r="C83" t="s">
        <v>290</v>
      </c>
      <c r="D83" t="s">
        <v>113</v>
      </c>
      <c r="E83">
        <v>567</v>
      </c>
      <c r="F83">
        <v>577.35</v>
      </c>
      <c r="G83">
        <v>557.70000000000005</v>
      </c>
      <c r="H83">
        <v>559.54999999999995</v>
      </c>
      <c r="I83">
        <v>559.54999999999995</v>
      </c>
      <c r="J83">
        <v>3456</v>
      </c>
      <c r="K83">
        <v>15715.42</v>
      </c>
      <c r="L83">
        <v>5420000</v>
      </c>
      <c r="M83">
        <v>711200</v>
      </c>
      <c r="O83" s="33">
        <f t="shared" si="6"/>
        <v>-4.7412325502213184</v>
      </c>
      <c r="P83" s="12">
        <v>3.7400000000000003E-2</v>
      </c>
      <c r="Q83" s="12"/>
      <c r="R83" s="12"/>
      <c r="S83" s="12">
        <f t="shared" si="7"/>
        <v>-4.7786325502213183</v>
      </c>
      <c r="T83" s="12">
        <v>-4.7786325502213183</v>
      </c>
      <c r="U83" s="12"/>
      <c r="V83" s="12"/>
      <c r="Y83" s="33">
        <f t="shared" si="8"/>
        <v>0</v>
      </c>
      <c r="AD83" s="12"/>
    </row>
    <row r="84" spans="1:30" x14ac:dyDescent="0.3">
      <c r="A84" t="s">
        <v>112</v>
      </c>
      <c r="B84" t="s">
        <v>26</v>
      </c>
      <c r="C84" t="s">
        <v>290</v>
      </c>
      <c r="D84" t="s">
        <v>137</v>
      </c>
      <c r="E84">
        <v>578.20000000000005</v>
      </c>
      <c r="F84">
        <v>592.9</v>
      </c>
      <c r="G84">
        <v>578.20000000000005</v>
      </c>
      <c r="H84">
        <v>582.5</v>
      </c>
      <c r="I84">
        <v>582.5</v>
      </c>
      <c r="J84">
        <v>40</v>
      </c>
      <c r="K84">
        <v>186.91</v>
      </c>
      <c r="L84">
        <v>59200</v>
      </c>
      <c r="M84">
        <v>11200</v>
      </c>
      <c r="O84" s="33">
        <f t="shared" si="6"/>
        <v>4.1015101420784648</v>
      </c>
      <c r="P84" s="12">
        <v>3.7400000000000003E-2</v>
      </c>
      <c r="Q84" s="12"/>
      <c r="R84" s="12"/>
      <c r="S84" s="12">
        <f t="shared" si="7"/>
        <v>4.0641101420784649</v>
      </c>
      <c r="T84" s="12">
        <v>4.0641101420784649</v>
      </c>
      <c r="U84" s="12"/>
      <c r="V84" s="12"/>
      <c r="Y84" s="33">
        <f t="shared" si="8"/>
        <v>0</v>
      </c>
      <c r="AD84" s="12"/>
    </row>
    <row r="85" spans="1:30" x14ac:dyDescent="0.3">
      <c r="A85" t="s">
        <v>114</v>
      </c>
      <c r="B85" t="s">
        <v>26</v>
      </c>
      <c r="C85" t="s">
        <v>290</v>
      </c>
      <c r="D85" t="s">
        <v>137</v>
      </c>
      <c r="E85">
        <v>578.85</v>
      </c>
      <c r="F85">
        <v>602.35</v>
      </c>
      <c r="G85">
        <v>578</v>
      </c>
      <c r="H85">
        <v>601.54999999999995</v>
      </c>
      <c r="I85">
        <v>601.54999999999995</v>
      </c>
      <c r="J85">
        <v>33</v>
      </c>
      <c r="K85">
        <v>156.13999999999999</v>
      </c>
      <c r="L85">
        <v>55200</v>
      </c>
      <c r="M85">
        <v>-4000</v>
      </c>
      <c r="O85" s="33">
        <f t="shared" si="6"/>
        <v>3.270386266094413</v>
      </c>
      <c r="P85" s="12">
        <v>3.73E-2</v>
      </c>
      <c r="Q85" s="12"/>
      <c r="R85" s="12"/>
      <c r="S85" s="12">
        <f t="shared" si="7"/>
        <v>3.2330862660944129</v>
      </c>
      <c r="T85" s="12">
        <v>3.2330862660944129</v>
      </c>
      <c r="U85" s="12"/>
      <c r="V85" s="12"/>
      <c r="Y85" s="33">
        <f t="shared" si="8"/>
        <v>0</v>
      </c>
      <c r="AD85" s="12"/>
    </row>
    <row r="86" spans="1:30" x14ac:dyDescent="0.3">
      <c r="A86" t="s">
        <v>115</v>
      </c>
      <c r="B86" t="s">
        <v>26</v>
      </c>
      <c r="C86" t="s">
        <v>290</v>
      </c>
      <c r="D86" t="s">
        <v>137</v>
      </c>
      <c r="E86">
        <v>602.04999999999995</v>
      </c>
      <c r="F86">
        <v>610</v>
      </c>
      <c r="G86">
        <v>597.5</v>
      </c>
      <c r="H86">
        <v>604.95000000000005</v>
      </c>
      <c r="I86">
        <v>604.95000000000005</v>
      </c>
      <c r="J86">
        <v>52</v>
      </c>
      <c r="K86">
        <v>251.71</v>
      </c>
      <c r="L86">
        <v>62400</v>
      </c>
      <c r="M86">
        <v>7200</v>
      </c>
      <c r="O86" s="33">
        <f t="shared" si="6"/>
        <v>0.56520654974650342</v>
      </c>
      <c r="P86" s="12">
        <v>3.78E-2</v>
      </c>
      <c r="Q86" s="12"/>
      <c r="R86" s="12"/>
      <c r="S86" s="12">
        <f t="shared" si="7"/>
        <v>0.52740654974650347</v>
      </c>
      <c r="T86" s="12">
        <v>0.52740654974650347</v>
      </c>
      <c r="U86" s="12"/>
      <c r="V86" s="12"/>
      <c r="Y86" s="33">
        <f t="shared" si="8"/>
        <v>0</v>
      </c>
      <c r="AD86" s="12"/>
    </row>
    <row r="87" spans="1:30" x14ac:dyDescent="0.3">
      <c r="A87" t="s">
        <v>116</v>
      </c>
      <c r="B87" t="s">
        <v>26</v>
      </c>
      <c r="C87" t="s">
        <v>290</v>
      </c>
      <c r="D87" t="s">
        <v>137</v>
      </c>
      <c r="E87">
        <v>613.6</v>
      </c>
      <c r="F87">
        <v>613.6</v>
      </c>
      <c r="G87">
        <v>598.65</v>
      </c>
      <c r="H87">
        <v>598.65</v>
      </c>
      <c r="I87">
        <v>598.65</v>
      </c>
      <c r="J87">
        <v>17</v>
      </c>
      <c r="K87">
        <v>82.57</v>
      </c>
      <c r="L87">
        <v>64800</v>
      </c>
      <c r="M87">
        <v>2400</v>
      </c>
      <c r="O87" s="33">
        <f t="shared" si="6"/>
        <v>-1.0414083808579333</v>
      </c>
      <c r="P87" s="12">
        <v>3.7900000000000003E-2</v>
      </c>
      <c r="Q87" s="12"/>
      <c r="R87" s="12"/>
      <c r="S87" s="12">
        <f t="shared" si="7"/>
        <v>-1.0793083808579333</v>
      </c>
      <c r="T87" s="12">
        <v>-1.0793083808579333</v>
      </c>
      <c r="U87" s="12"/>
      <c r="V87" s="12"/>
      <c r="Y87" s="33">
        <f t="shared" si="8"/>
        <v>0</v>
      </c>
      <c r="AD87" s="12"/>
    </row>
    <row r="88" spans="1:30" x14ac:dyDescent="0.3">
      <c r="A88" t="s">
        <v>117</v>
      </c>
      <c r="B88" t="s">
        <v>26</v>
      </c>
      <c r="C88" t="s">
        <v>290</v>
      </c>
      <c r="D88" t="s">
        <v>137</v>
      </c>
      <c r="E88">
        <v>594</v>
      </c>
      <c r="F88">
        <v>594</v>
      </c>
      <c r="G88">
        <v>583</v>
      </c>
      <c r="H88">
        <v>583.95000000000005</v>
      </c>
      <c r="I88">
        <v>583.95000000000005</v>
      </c>
      <c r="J88">
        <v>14</v>
      </c>
      <c r="K88">
        <v>65.72</v>
      </c>
      <c r="L88">
        <v>71200</v>
      </c>
      <c r="M88">
        <v>6400</v>
      </c>
      <c r="O88" s="33">
        <f t="shared" si="6"/>
        <v>-2.4555249310949523</v>
      </c>
      <c r="P88" s="12">
        <v>3.7999999999999999E-2</v>
      </c>
      <c r="Q88" s="12"/>
      <c r="R88" s="12"/>
      <c r="S88" s="12">
        <f t="shared" si="7"/>
        <v>-2.4935249310949521</v>
      </c>
      <c r="T88" s="12">
        <v>-2.4935249310949521</v>
      </c>
      <c r="U88" s="12"/>
      <c r="V88" s="12"/>
      <c r="Y88" s="33">
        <f t="shared" si="8"/>
        <v>0</v>
      </c>
      <c r="AD88" s="12"/>
    </row>
    <row r="89" spans="1:30" x14ac:dyDescent="0.3">
      <c r="A89" t="s">
        <v>118</v>
      </c>
      <c r="B89" t="s">
        <v>26</v>
      </c>
      <c r="C89" t="s">
        <v>290</v>
      </c>
      <c r="D89" t="s">
        <v>137</v>
      </c>
      <c r="E89">
        <v>570.5</v>
      </c>
      <c r="F89">
        <v>579.95000000000005</v>
      </c>
      <c r="G89">
        <v>567.35</v>
      </c>
      <c r="H89">
        <v>575.75</v>
      </c>
      <c r="I89">
        <v>575.75</v>
      </c>
      <c r="J89">
        <v>40</v>
      </c>
      <c r="K89">
        <v>183.26</v>
      </c>
      <c r="L89">
        <v>70400</v>
      </c>
      <c r="M89">
        <v>-800</v>
      </c>
      <c r="O89" s="33">
        <f t="shared" si="6"/>
        <v>-1.4042298141964287</v>
      </c>
      <c r="P89" s="12">
        <v>3.8300000000000001E-2</v>
      </c>
      <c r="Q89" s="12"/>
      <c r="R89" s="12"/>
      <c r="S89" s="12">
        <f t="shared" si="7"/>
        <v>-1.4425298141964287</v>
      </c>
      <c r="T89" s="12">
        <v>-1.4425298141964287</v>
      </c>
      <c r="U89" s="12"/>
      <c r="V89" s="12"/>
      <c r="Y89" s="33">
        <f t="shared" si="8"/>
        <v>0</v>
      </c>
      <c r="AD89" s="12"/>
    </row>
    <row r="90" spans="1:30" x14ac:dyDescent="0.3">
      <c r="A90" t="s">
        <v>119</v>
      </c>
      <c r="B90" t="s">
        <v>26</v>
      </c>
      <c r="C90" t="s">
        <v>290</v>
      </c>
      <c r="D90" t="s">
        <v>137</v>
      </c>
      <c r="E90">
        <v>573.5</v>
      </c>
      <c r="F90">
        <v>581.5</v>
      </c>
      <c r="G90">
        <v>561</v>
      </c>
      <c r="H90">
        <v>572.6</v>
      </c>
      <c r="I90">
        <v>572.6</v>
      </c>
      <c r="J90">
        <v>49</v>
      </c>
      <c r="K90">
        <v>223.46</v>
      </c>
      <c r="L90">
        <v>84000</v>
      </c>
      <c r="M90">
        <v>13600</v>
      </c>
      <c r="O90" s="33">
        <f t="shared" si="6"/>
        <v>-0.54711246200607511</v>
      </c>
      <c r="P90" s="12">
        <v>3.8399999999999997E-2</v>
      </c>
      <c r="Q90" s="12"/>
      <c r="R90" s="12"/>
      <c r="S90" s="12">
        <f t="shared" si="7"/>
        <v>-0.5855124620060751</v>
      </c>
      <c r="T90" s="12">
        <v>-0.5855124620060751</v>
      </c>
      <c r="U90" s="12"/>
      <c r="V90" s="12"/>
      <c r="Y90" s="33">
        <f t="shared" si="8"/>
        <v>0</v>
      </c>
      <c r="AD90" s="12"/>
    </row>
    <row r="91" spans="1:30" x14ac:dyDescent="0.3">
      <c r="A91" t="s">
        <v>120</v>
      </c>
      <c r="B91" t="s">
        <v>26</v>
      </c>
      <c r="C91" t="s">
        <v>290</v>
      </c>
      <c r="D91" t="s">
        <v>137</v>
      </c>
      <c r="E91">
        <v>576</v>
      </c>
      <c r="F91">
        <v>598.35</v>
      </c>
      <c r="G91">
        <v>576</v>
      </c>
      <c r="H91">
        <v>597.75</v>
      </c>
      <c r="I91">
        <v>597.75</v>
      </c>
      <c r="J91">
        <v>71</v>
      </c>
      <c r="K91">
        <v>334.8</v>
      </c>
      <c r="L91">
        <v>80800</v>
      </c>
      <c r="M91">
        <v>-3200</v>
      </c>
      <c r="O91" s="33">
        <f t="shared" si="6"/>
        <v>4.3922458959133737</v>
      </c>
      <c r="P91" s="12">
        <v>3.78E-2</v>
      </c>
      <c r="Q91" s="12"/>
      <c r="R91" s="12"/>
      <c r="S91" s="12">
        <f t="shared" si="7"/>
        <v>4.3544458959133738</v>
      </c>
      <c r="T91" s="12">
        <v>4.3544458959133738</v>
      </c>
      <c r="U91" s="12"/>
      <c r="V91" s="12"/>
      <c r="Y91" s="33">
        <f t="shared" si="8"/>
        <v>0</v>
      </c>
      <c r="AD91" s="12"/>
    </row>
    <row r="92" spans="1:30" x14ac:dyDescent="0.3">
      <c r="A92" t="s">
        <v>121</v>
      </c>
      <c r="B92" t="s">
        <v>26</v>
      </c>
      <c r="C92" t="s">
        <v>290</v>
      </c>
      <c r="D92" t="s">
        <v>137</v>
      </c>
      <c r="E92">
        <v>599.6</v>
      </c>
      <c r="F92">
        <v>606.6</v>
      </c>
      <c r="G92">
        <v>596.6</v>
      </c>
      <c r="H92">
        <v>597.79999999999995</v>
      </c>
      <c r="I92">
        <v>597.79999999999995</v>
      </c>
      <c r="J92">
        <v>47</v>
      </c>
      <c r="K92">
        <v>225.36</v>
      </c>
      <c r="L92">
        <v>96800</v>
      </c>
      <c r="M92">
        <v>16000</v>
      </c>
      <c r="O92" s="33">
        <f t="shared" si="6"/>
        <v>8.364700961933003E-3</v>
      </c>
      <c r="P92" s="12">
        <v>3.8399999999999997E-2</v>
      </c>
      <c r="Q92" s="12"/>
      <c r="R92" s="12"/>
      <c r="S92" s="12">
        <f t="shared" si="7"/>
        <v>-3.0035299038066995E-2</v>
      </c>
      <c r="T92" s="12">
        <v>-3.0035299038066995E-2</v>
      </c>
      <c r="U92" s="12"/>
      <c r="V92" s="12"/>
      <c r="Y92" s="33">
        <f t="shared" si="8"/>
        <v>0</v>
      </c>
      <c r="AD92" s="12"/>
    </row>
    <row r="93" spans="1:30" x14ac:dyDescent="0.3">
      <c r="A93" t="s">
        <v>122</v>
      </c>
      <c r="B93" t="s">
        <v>26</v>
      </c>
      <c r="C93" t="s">
        <v>290</v>
      </c>
      <c r="D93" t="s">
        <v>137</v>
      </c>
      <c r="E93">
        <v>588.1</v>
      </c>
      <c r="F93">
        <v>604.9</v>
      </c>
      <c r="G93">
        <v>586</v>
      </c>
      <c r="H93">
        <v>602.75</v>
      </c>
      <c r="I93">
        <v>602.75</v>
      </c>
      <c r="J93">
        <v>129</v>
      </c>
      <c r="K93">
        <v>611.97</v>
      </c>
      <c r="L93">
        <v>140000</v>
      </c>
      <c r="M93">
        <v>43200</v>
      </c>
      <c r="O93" s="33">
        <f t="shared" si="6"/>
        <v>0.82803613248578889</v>
      </c>
      <c r="P93" s="12">
        <v>3.8300000000000001E-2</v>
      </c>
      <c r="Q93" s="12"/>
      <c r="R93" s="12"/>
      <c r="S93" s="12">
        <f t="shared" si="7"/>
        <v>0.78973613248578889</v>
      </c>
      <c r="T93" s="12">
        <v>0.78973613248578889</v>
      </c>
      <c r="U93" s="12"/>
      <c r="V93" s="12"/>
      <c r="Y93" s="33">
        <f t="shared" si="8"/>
        <v>0</v>
      </c>
      <c r="AD93" s="12"/>
    </row>
    <row r="94" spans="1:30" x14ac:dyDescent="0.3">
      <c r="A94" t="s">
        <v>123</v>
      </c>
      <c r="B94" t="s">
        <v>26</v>
      </c>
      <c r="C94" t="s">
        <v>290</v>
      </c>
      <c r="D94" t="s">
        <v>137</v>
      </c>
      <c r="E94">
        <v>601.25</v>
      </c>
      <c r="F94">
        <v>607.85</v>
      </c>
      <c r="G94">
        <v>593.75</v>
      </c>
      <c r="H94">
        <v>603.45000000000005</v>
      </c>
      <c r="I94">
        <v>603.45000000000005</v>
      </c>
      <c r="J94">
        <v>148</v>
      </c>
      <c r="K94">
        <v>712.37</v>
      </c>
      <c r="L94">
        <v>149600</v>
      </c>
      <c r="M94">
        <v>9600</v>
      </c>
      <c r="O94" s="33">
        <f t="shared" si="6"/>
        <v>0.1161343840730063</v>
      </c>
      <c r="P94" s="12">
        <v>3.8300000000000001E-2</v>
      </c>
      <c r="Q94" s="12"/>
      <c r="R94" s="12"/>
      <c r="S94" s="12">
        <f t="shared" si="7"/>
        <v>7.7834384073006302E-2</v>
      </c>
      <c r="T94" s="12">
        <v>7.7834384073006302E-2</v>
      </c>
      <c r="U94" s="12"/>
      <c r="V94" s="12"/>
      <c r="Y94" s="33">
        <f t="shared" si="8"/>
        <v>0</v>
      </c>
      <c r="AD94" s="12"/>
    </row>
    <row r="95" spans="1:30" x14ac:dyDescent="0.3">
      <c r="A95" t="s">
        <v>124</v>
      </c>
      <c r="B95" t="s">
        <v>26</v>
      </c>
      <c r="C95" t="s">
        <v>290</v>
      </c>
      <c r="D95" t="s">
        <v>137</v>
      </c>
      <c r="E95">
        <v>605.45000000000005</v>
      </c>
      <c r="F95">
        <v>607.95000000000005</v>
      </c>
      <c r="G95">
        <v>592</v>
      </c>
      <c r="H95">
        <v>594</v>
      </c>
      <c r="I95">
        <v>594</v>
      </c>
      <c r="J95">
        <v>31</v>
      </c>
      <c r="K95">
        <v>148.66999999999999</v>
      </c>
      <c r="L95">
        <v>157600</v>
      </c>
      <c r="M95">
        <v>8000</v>
      </c>
      <c r="O95" s="33">
        <f t="shared" si="6"/>
        <v>-1.5659955257270768</v>
      </c>
      <c r="P95" s="12">
        <v>3.7999999999999999E-2</v>
      </c>
      <c r="Q95" s="12"/>
      <c r="R95" s="12"/>
      <c r="S95" s="12">
        <f t="shared" si="7"/>
        <v>-1.6039955257270768</v>
      </c>
      <c r="T95" s="12">
        <v>-1.6039955257270768</v>
      </c>
      <c r="U95" s="12"/>
      <c r="V95" s="12"/>
      <c r="Y95" s="33">
        <f t="shared" si="8"/>
        <v>0</v>
      </c>
      <c r="AD95" s="12"/>
    </row>
    <row r="96" spans="1:30" x14ac:dyDescent="0.3">
      <c r="A96" t="s">
        <v>125</v>
      </c>
      <c r="B96" t="s">
        <v>26</v>
      </c>
      <c r="C96" t="s">
        <v>290</v>
      </c>
      <c r="D96" t="s">
        <v>137</v>
      </c>
      <c r="E96">
        <v>601.70000000000005</v>
      </c>
      <c r="F96">
        <v>621.20000000000005</v>
      </c>
      <c r="G96">
        <v>601.70000000000005</v>
      </c>
      <c r="H96">
        <v>618.65</v>
      </c>
      <c r="I96">
        <v>618.65</v>
      </c>
      <c r="J96">
        <v>239</v>
      </c>
      <c r="K96">
        <v>1179.53</v>
      </c>
      <c r="L96">
        <v>250400</v>
      </c>
      <c r="M96">
        <v>92800</v>
      </c>
      <c r="O96" s="33">
        <f t="shared" si="6"/>
        <v>4.1498316498316461</v>
      </c>
      <c r="P96" s="12">
        <v>3.7900000000000003E-2</v>
      </c>
      <c r="Q96" s="12"/>
      <c r="R96" s="12"/>
      <c r="S96" s="12">
        <f t="shared" si="7"/>
        <v>4.1119316498316465</v>
      </c>
      <c r="T96" s="12">
        <v>4.1119316498316465</v>
      </c>
      <c r="U96" s="12"/>
      <c r="V96" s="12"/>
      <c r="Y96" s="33">
        <f t="shared" si="8"/>
        <v>0</v>
      </c>
      <c r="AD96" s="12"/>
    </row>
    <row r="97" spans="1:30" x14ac:dyDescent="0.3">
      <c r="A97" t="s">
        <v>126</v>
      </c>
      <c r="B97" t="s">
        <v>26</v>
      </c>
      <c r="C97" t="s">
        <v>290</v>
      </c>
      <c r="D97" t="s">
        <v>137</v>
      </c>
      <c r="E97">
        <v>622.4</v>
      </c>
      <c r="F97">
        <v>622.54999999999995</v>
      </c>
      <c r="G97">
        <v>616.4</v>
      </c>
      <c r="H97">
        <v>619.1</v>
      </c>
      <c r="I97">
        <v>619.1</v>
      </c>
      <c r="J97">
        <v>71</v>
      </c>
      <c r="K97">
        <v>352.26</v>
      </c>
      <c r="L97">
        <v>256800</v>
      </c>
      <c r="M97">
        <v>6400</v>
      </c>
      <c r="O97" s="33">
        <f t="shared" si="6"/>
        <v>7.273902852987077E-2</v>
      </c>
      <c r="P97" s="12">
        <v>3.7699999999999997E-2</v>
      </c>
      <c r="Q97" s="12"/>
      <c r="R97" s="12"/>
      <c r="S97" s="12">
        <f t="shared" si="7"/>
        <v>3.5039028529870772E-2</v>
      </c>
      <c r="T97" s="12">
        <v>3.5039028529870772E-2</v>
      </c>
      <c r="U97" s="12"/>
      <c r="V97" s="12"/>
      <c r="Y97" s="33">
        <f t="shared" si="8"/>
        <v>0</v>
      </c>
      <c r="AD97" s="12"/>
    </row>
    <row r="98" spans="1:30" x14ac:dyDescent="0.3">
      <c r="A98" t="s">
        <v>127</v>
      </c>
      <c r="B98" t="s">
        <v>26</v>
      </c>
      <c r="C98" t="s">
        <v>290</v>
      </c>
      <c r="D98" t="s">
        <v>137</v>
      </c>
      <c r="E98">
        <v>627</v>
      </c>
      <c r="F98">
        <v>627</v>
      </c>
      <c r="G98">
        <v>614.85</v>
      </c>
      <c r="H98">
        <v>617.1</v>
      </c>
      <c r="I98">
        <v>617.1</v>
      </c>
      <c r="J98">
        <v>96</v>
      </c>
      <c r="K98">
        <v>475.78</v>
      </c>
      <c r="L98">
        <v>288000</v>
      </c>
      <c r="M98">
        <v>31200</v>
      </c>
      <c r="O98" s="33">
        <f t="shared" si="6"/>
        <v>-0.32304958811177514</v>
      </c>
      <c r="P98" s="12">
        <v>3.78E-2</v>
      </c>
      <c r="Q98" s="12"/>
      <c r="R98" s="12"/>
      <c r="S98" s="12">
        <f t="shared" si="7"/>
        <v>-0.36084958811177514</v>
      </c>
      <c r="T98" s="12">
        <v>-0.36084958811177514</v>
      </c>
      <c r="U98" s="12"/>
      <c r="V98" s="12"/>
      <c r="Y98" s="33">
        <f t="shared" si="8"/>
        <v>0</v>
      </c>
      <c r="AD98" s="12"/>
    </row>
    <row r="99" spans="1:30" x14ac:dyDescent="0.3">
      <c r="A99" t="s">
        <v>128</v>
      </c>
      <c r="B99" t="s">
        <v>26</v>
      </c>
      <c r="C99" t="s">
        <v>290</v>
      </c>
      <c r="D99" t="s">
        <v>137</v>
      </c>
      <c r="E99">
        <v>615</v>
      </c>
      <c r="F99">
        <v>621.1</v>
      </c>
      <c r="G99">
        <v>612.45000000000005</v>
      </c>
      <c r="H99">
        <v>619.9</v>
      </c>
      <c r="I99">
        <v>619.9</v>
      </c>
      <c r="J99">
        <v>110</v>
      </c>
      <c r="K99">
        <v>543.30999999999995</v>
      </c>
      <c r="L99">
        <v>302400</v>
      </c>
      <c r="M99">
        <v>14400</v>
      </c>
      <c r="O99" s="33">
        <f t="shared" si="6"/>
        <v>0.45373521309349446</v>
      </c>
      <c r="P99" s="12">
        <v>3.7599999999999995E-2</v>
      </c>
      <c r="Q99" s="12"/>
      <c r="R99" s="12"/>
      <c r="S99" s="12">
        <f t="shared" si="7"/>
        <v>0.41613521309349444</v>
      </c>
      <c r="T99" s="12">
        <v>0.41613521309349444</v>
      </c>
      <c r="U99" s="12"/>
      <c r="V99" s="12"/>
      <c r="Y99" s="33">
        <f t="shared" si="8"/>
        <v>0</v>
      </c>
      <c r="AD99" s="12"/>
    </row>
    <row r="100" spans="1:30" x14ac:dyDescent="0.3">
      <c r="A100" t="s">
        <v>129</v>
      </c>
      <c r="B100" t="s">
        <v>26</v>
      </c>
      <c r="C100" t="s">
        <v>290</v>
      </c>
      <c r="D100" t="s">
        <v>137</v>
      </c>
      <c r="E100">
        <v>625.9</v>
      </c>
      <c r="F100">
        <v>630.45000000000005</v>
      </c>
      <c r="G100">
        <v>614.9</v>
      </c>
      <c r="H100">
        <v>617.45000000000005</v>
      </c>
      <c r="I100">
        <v>617.45000000000005</v>
      </c>
      <c r="J100">
        <v>178</v>
      </c>
      <c r="K100">
        <v>886.57</v>
      </c>
      <c r="L100">
        <v>360800</v>
      </c>
      <c r="M100">
        <v>58400</v>
      </c>
      <c r="O100" s="33">
        <f t="shared" si="6"/>
        <v>-0.39522503629616579</v>
      </c>
      <c r="P100" s="12">
        <v>3.7999999999999999E-2</v>
      </c>
      <c r="Q100" s="12"/>
      <c r="R100" s="12"/>
      <c r="S100" s="12">
        <f t="shared" si="7"/>
        <v>-0.43322503629616577</v>
      </c>
      <c r="T100" s="12">
        <v>-0.43322503629616577</v>
      </c>
      <c r="U100" s="12"/>
      <c r="V100" s="12"/>
      <c r="Y100" s="33">
        <f t="shared" si="8"/>
        <v>0</v>
      </c>
      <c r="AD100" s="12"/>
    </row>
    <row r="101" spans="1:30" x14ac:dyDescent="0.3">
      <c r="A101" t="s">
        <v>130</v>
      </c>
      <c r="B101" t="s">
        <v>26</v>
      </c>
      <c r="C101" t="s">
        <v>290</v>
      </c>
      <c r="D101" t="s">
        <v>137</v>
      </c>
      <c r="E101">
        <v>624.5</v>
      </c>
      <c r="F101">
        <v>633</v>
      </c>
      <c r="G101">
        <v>611.79999999999995</v>
      </c>
      <c r="H101">
        <v>625.79999999999995</v>
      </c>
      <c r="I101">
        <v>625.79999999999995</v>
      </c>
      <c r="J101">
        <v>471</v>
      </c>
      <c r="K101">
        <v>2350.08</v>
      </c>
      <c r="L101">
        <v>466400</v>
      </c>
      <c r="M101">
        <v>105600</v>
      </c>
      <c r="O101" s="33">
        <f t="shared" si="6"/>
        <v>1.3523362215563866</v>
      </c>
      <c r="P101" s="12">
        <v>3.7999999999999999E-2</v>
      </c>
      <c r="Q101" s="12"/>
      <c r="R101" s="12"/>
      <c r="S101" s="12">
        <f t="shared" si="7"/>
        <v>1.3143362215563865</v>
      </c>
      <c r="T101" s="12">
        <v>1.3143362215563865</v>
      </c>
      <c r="U101" s="12"/>
      <c r="V101" s="12"/>
      <c r="Y101" s="33">
        <f t="shared" si="8"/>
        <v>0</v>
      </c>
      <c r="AD101" s="12"/>
    </row>
    <row r="102" spans="1:30" x14ac:dyDescent="0.3">
      <c r="A102" t="s">
        <v>131</v>
      </c>
      <c r="B102" t="s">
        <v>26</v>
      </c>
      <c r="C102" t="s">
        <v>290</v>
      </c>
      <c r="D102" t="s">
        <v>137</v>
      </c>
      <c r="E102">
        <v>629.5</v>
      </c>
      <c r="F102">
        <v>706.5</v>
      </c>
      <c r="G102">
        <v>628.5</v>
      </c>
      <c r="H102">
        <v>693.2</v>
      </c>
      <c r="I102">
        <v>693.2</v>
      </c>
      <c r="J102">
        <v>4094</v>
      </c>
      <c r="K102">
        <v>22182.48</v>
      </c>
      <c r="L102">
        <v>1732800</v>
      </c>
      <c r="M102">
        <v>1266400</v>
      </c>
      <c r="O102" s="33">
        <f t="shared" si="6"/>
        <v>10.770214125918839</v>
      </c>
      <c r="P102" s="12">
        <v>3.7900000000000003E-2</v>
      </c>
      <c r="Q102" s="12"/>
      <c r="R102" s="12"/>
      <c r="S102" s="12">
        <f t="shared" si="7"/>
        <v>10.732314125918839</v>
      </c>
      <c r="T102" s="12">
        <v>10.732314125918839</v>
      </c>
      <c r="U102" s="12"/>
      <c r="V102" s="12"/>
      <c r="Y102" s="33">
        <f t="shared" si="8"/>
        <v>0</v>
      </c>
      <c r="AD102" s="12"/>
    </row>
    <row r="103" spans="1:30" x14ac:dyDescent="0.3">
      <c r="A103" t="s">
        <v>132</v>
      </c>
      <c r="B103" t="s">
        <v>26</v>
      </c>
      <c r="C103" t="s">
        <v>290</v>
      </c>
      <c r="D103" t="s">
        <v>137</v>
      </c>
      <c r="E103">
        <v>685.05</v>
      </c>
      <c r="F103">
        <v>690.25</v>
      </c>
      <c r="G103">
        <v>658.35</v>
      </c>
      <c r="H103">
        <v>664.5</v>
      </c>
      <c r="I103">
        <v>664.5</v>
      </c>
      <c r="J103">
        <v>2880</v>
      </c>
      <c r="K103">
        <v>15415.65</v>
      </c>
      <c r="L103">
        <v>2700000</v>
      </c>
      <c r="M103">
        <v>967200</v>
      </c>
      <c r="O103" s="33">
        <f t="shared" si="6"/>
        <v>-4.1402192729371095</v>
      </c>
      <c r="P103" s="12">
        <v>3.78E-2</v>
      </c>
      <c r="Q103" s="12"/>
      <c r="R103" s="12"/>
      <c r="S103" s="12">
        <f t="shared" si="7"/>
        <v>-4.1780192729371093</v>
      </c>
      <c r="T103" s="12">
        <v>-4.1780192729371093</v>
      </c>
      <c r="U103" s="12"/>
      <c r="V103" s="12"/>
      <c r="Y103" s="33">
        <f t="shared" si="8"/>
        <v>0</v>
      </c>
      <c r="AD103" s="12"/>
    </row>
    <row r="104" spans="1:30" x14ac:dyDescent="0.3">
      <c r="A104" t="s">
        <v>133</v>
      </c>
      <c r="B104" t="s">
        <v>26</v>
      </c>
      <c r="C104" t="s">
        <v>290</v>
      </c>
      <c r="D104" t="s">
        <v>137</v>
      </c>
      <c r="E104">
        <v>668</v>
      </c>
      <c r="F104">
        <v>693</v>
      </c>
      <c r="G104">
        <v>648.75</v>
      </c>
      <c r="H104">
        <v>651.54999999999995</v>
      </c>
      <c r="I104">
        <v>651.54999999999995</v>
      </c>
      <c r="J104">
        <v>4185</v>
      </c>
      <c r="K104">
        <v>22276.49</v>
      </c>
      <c r="L104">
        <v>4292000</v>
      </c>
      <c r="M104">
        <v>1592000</v>
      </c>
      <c r="O104" s="33">
        <f t="shared" si="6"/>
        <v>-1.9488337095560639</v>
      </c>
      <c r="P104" s="12">
        <v>3.78E-2</v>
      </c>
      <c r="Q104" s="12"/>
      <c r="R104" s="12"/>
      <c r="S104" s="12">
        <f t="shared" si="7"/>
        <v>-1.986633709556064</v>
      </c>
      <c r="T104" s="12">
        <v>-1.986633709556064</v>
      </c>
      <c r="U104" s="12"/>
      <c r="V104" s="12"/>
      <c r="Y104" s="33">
        <f t="shared" si="8"/>
        <v>0</v>
      </c>
      <c r="AD104" s="12"/>
    </row>
    <row r="105" spans="1:30" x14ac:dyDescent="0.3">
      <c r="A105" t="s">
        <v>134</v>
      </c>
      <c r="B105" t="s">
        <v>26</v>
      </c>
      <c r="C105" t="s">
        <v>290</v>
      </c>
      <c r="D105" t="s">
        <v>137</v>
      </c>
      <c r="E105">
        <v>659</v>
      </c>
      <c r="F105">
        <v>663.85</v>
      </c>
      <c r="G105">
        <v>649.1</v>
      </c>
      <c r="H105">
        <v>654</v>
      </c>
      <c r="I105">
        <v>654</v>
      </c>
      <c r="J105">
        <v>3566</v>
      </c>
      <c r="K105">
        <v>18722.09</v>
      </c>
      <c r="L105">
        <v>5179200</v>
      </c>
      <c r="M105">
        <v>887200</v>
      </c>
      <c r="O105" s="33">
        <f t="shared" si="6"/>
        <v>0.37602639858798953</v>
      </c>
      <c r="P105" s="12">
        <v>3.8300000000000001E-2</v>
      </c>
      <c r="Q105" s="12"/>
      <c r="R105" s="12"/>
      <c r="S105" s="12">
        <f t="shared" si="7"/>
        <v>0.33772639858798953</v>
      </c>
      <c r="T105" s="12">
        <v>0.33772639858798953</v>
      </c>
      <c r="U105" s="12"/>
      <c r="V105" s="12"/>
      <c r="Y105" s="33">
        <f t="shared" si="8"/>
        <v>0</v>
      </c>
      <c r="AD105" s="12"/>
    </row>
    <row r="106" spans="1:30" x14ac:dyDescent="0.3">
      <c r="A106" t="s">
        <v>135</v>
      </c>
      <c r="B106" t="s">
        <v>26</v>
      </c>
      <c r="C106" t="s">
        <v>290</v>
      </c>
      <c r="D106" t="s">
        <v>137</v>
      </c>
      <c r="E106">
        <v>658.6</v>
      </c>
      <c r="F106">
        <v>678.1</v>
      </c>
      <c r="G106">
        <v>651</v>
      </c>
      <c r="H106">
        <v>675.55</v>
      </c>
      <c r="I106">
        <v>675.55</v>
      </c>
      <c r="J106">
        <v>3523</v>
      </c>
      <c r="K106">
        <v>18829.11</v>
      </c>
      <c r="L106">
        <v>5956000</v>
      </c>
      <c r="M106">
        <v>776800</v>
      </c>
      <c r="O106" s="33">
        <f t="shared" si="6"/>
        <v>3.2951070336391366</v>
      </c>
      <c r="P106" s="12">
        <v>3.8300000000000001E-2</v>
      </c>
      <c r="Q106" s="12"/>
      <c r="R106" s="12"/>
      <c r="S106" s="12">
        <f t="shared" si="7"/>
        <v>3.2568070336391366</v>
      </c>
      <c r="T106" s="12">
        <v>3.2568070336391366</v>
      </c>
      <c r="U106" s="12"/>
      <c r="V106" s="12"/>
      <c r="Y106" s="33">
        <f t="shared" si="8"/>
        <v>0</v>
      </c>
      <c r="AD106" s="12"/>
    </row>
    <row r="107" spans="1:30" x14ac:dyDescent="0.3">
      <c r="A107" t="s">
        <v>136</v>
      </c>
      <c r="B107" t="s">
        <v>26</v>
      </c>
      <c r="C107" t="s">
        <v>290</v>
      </c>
      <c r="D107" t="s">
        <v>156</v>
      </c>
      <c r="E107">
        <v>667</v>
      </c>
      <c r="F107">
        <v>689.25</v>
      </c>
      <c r="G107">
        <v>667</v>
      </c>
      <c r="H107">
        <v>687.3</v>
      </c>
      <c r="I107">
        <v>687.3</v>
      </c>
      <c r="J107">
        <v>66</v>
      </c>
      <c r="K107">
        <v>358.71</v>
      </c>
      <c r="L107">
        <v>47200</v>
      </c>
      <c r="M107">
        <v>13600</v>
      </c>
      <c r="O107" s="33">
        <f t="shared" si="6"/>
        <v>1.7393235141736365</v>
      </c>
      <c r="P107" s="12">
        <f>AVERAGE(P108:P125)</f>
        <v>3.9433333333333334E-2</v>
      </c>
      <c r="Q107" s="12"/>
      <c r="R107" s="12"/>
      <c r="S107" s="12">
        <f t="shared" si="7"/>
        <v>1.6998901808403031</v>
      </c>
      <c r="T107" s="12">
        <v>1.6998901808403031</v>
      </c>
      <c r="U107" s="12"/>
      <c r="V107" s="12"/>
      <c r="Y107" s="33">
        <f t="shared" si="8"/>
        <v>0</v>
      </c>
      <c r="AD107" s="12"/>
    </row>
    <row r="108" spans="1:30" x14ac:dyDescent="0.3">
      <c r="A108" t="s">
        <v>138</v>
      </c>
      <c r="B108" t="s">
        <v>26</v>
      </c>
      <c r="C108" t="s">
        <v>290</v>
      </c>
      <c r="D108" t="s">
        <v>156</v>
      </c>
      <c r="E108">
        <v>688.1</v>
      </c>
      <c r="F108">
        <v>693</v>
      </c>
      <c r="G108">
        <v>677.85</v>
      </c>
      <c r="H108">
        <v>686.8</v>
      </c>
      <c r="I108">
        <v>686.8</v>
      </c>
      <c r="J108">
        <v>87</v>
      </c>
      <c r="K108">
        <v>475.83</v>
      </c>
      <c r="L108">
        <v>52800</v>
      </c>
      <c r="M108">
        <v>5600</v>
      </c>
      <c r="O108" s="33">
        <f t="shared" si="6"/>
        <v>-7.2748435908627965E-2</v>
      </c>
      <c r="P108" s="12">
        <v>3.7499999999999999E-2</v>
      </c>
      <c r="Q108" s="12"/>
      <c r="R108" s="12"/>
      <c r="S108" s="12">
        <f t="shared" si="7"/>
        <v>-0.11024843590862796</v>
      </c>
      <c r="T108" s="12">
        <v>-0.11024843590862796</v>
      </c>
      <c r="U108" s="12"/>
      <c r="V108" s="12"/>
      <c r="Y108" s="33">
        <f t="shared" si="8"/>
        <v>0</v>
      </c>
      <c r="AD108" s="12"/>
    </row>
    <row r="109" spans="1:30" x14ac:dyDescent="0.3">
      <c r="A109" t="s">
        <v>139</v>
      </c>
      <c r="B109" t="s">
        <v>26</v>
      </c>
      <c r="C109" t="s">
        <v>290</v>
      </c>
      <c r="D109" t="s">
        <v>156</v>
      </c>
      <c r="E109">
        <v>693.8</v>
      </c>
      <c r="F109">
        <v>700.7</v>
      </c>
      <c r="G109">
        <v>689</v>
      </c>
      <c r="H109">
        <v>689.8</v>
      </c>
      <c r="I109">
        <v>689.8</v>
      </c>
      <c r="J109">
        <v>43</v>
      </c>
      <c r="K109">
        <v>238.95</v>
      </c>
      <c r="L109">
        <v>58400</v>
      </c>
      <c r="M109">
        <v>5600</v>
      </c>
      <c r="O109" s="33">
        <f t="shared" si="6"/>
        <v>0.43680838672102507</v>
      </c>
      <c r="P109" s="12">
        <v>3.73E-2</v>
      </c>
      <c r="Q109" s="12"/>
      <c r="R109" s="12"/>
      <c r="S109" s="12">
        <f t="shared" si="7"/>
        <v>0.39950838672102507</v>
      </c>
      <c r="T109" s="12">
        <v>0.39950838672102507</v>
      </c>
      <c r="U109" s="12"/>
      <c r="V109" s="12"/>
      <c r="Y109" s="33">
        <f t="shared" si="8"/>
        <v>0</v>
      </c>
      <c r="AD109" s="12"/>
    </row>
    <row r="110" spans="1:30" x14ac:dyDescent="0.3">
      <c r="A110" t="s">
        <v>140</v>
      </c>
      <c r="B110" t="s">
        <v>26</v>
      </c>
      <c r="C110" t="s">
        <v>290</v>
      </c>
      <c r="D110" t="s">
        <v>156</v>
      </c>
      <c r="E110">
        <v>687</v>
      </c>
      <c r="F110">
        <v>719.65</v>
      </c>
      <c r="G110">
        <v>687</v>
      </c>
      <c r="H110">
        <v>717.25</v>
      </c>
      <c r="I110">
        <v>717.25</v>
      </c>
      <c r="J110">
        <v>123</v>
      </c>
      <c r="K110">
        <v>698.63</v>
      </c>
      <c r="L110">
        <v>85600</v>
      </c>
      <c r="M110">
        <v>27200</v>
      </c>
      <c r="O110" s="33">
        <f t="shared" si="6"/>
        <v>3.9794143229921786</v>
      </c>
      <c r="P110" s="12">
        <v>3.78E-2</v>
      </c>
      <c r="Q110" s="12"/>
      <c r="R110" s="12"/>
      <c r="S110" s="12">
        <f t="shared" si="7"/>
        <v>3.9416143229921787</v>
      </c>
      <c r="T110" s="12">
        <v>3.9416143229921787</v>
      </c>
      <c r="U110" s="12"/>
      <c r="V110" s="12"/>
      <c r="Y110" s="33">
        <f t="shared" si="8"/>
        <v>0</v>
      </c>
      <c r="AD110" s="12"/>
    </row>
    <row r="111" spans="1:30" x14ac:dyDescent="0.3">
      <c r="A111" t="s">
        <v>141</v>
      </c>
      <c r="B111" t="s">
        <v>26</v>
      </c>
      <c r="C111" t="s">
        <v>290</v>
      </c>
      <c r="D111" t="s">
        <v>156</v>
      </c>
      <c r="E111">
        <v>718</v>
      </c>
      <c r="F111">
        <v>720.65</v>
      </c>
      <c r="G111">
        <v>687</v>
      </c>
      <c r="H111">
        <v>691</v>
      </c>
      <c r="I111">
        <v>691</v>
      </c>
      <c r="J111">
        <v>107</v>
      </c>
      <c r="K111">
        <v>602.35</v>
      </c>
      <c r="L111">
        <v>73600</v>
      </c>
      <c r="M111">
        <v>-12000</v>
      </c>
      <c r="O111" s="33">
        <f t="shared" si="6"/>
        <v>-3.6598117811084001</v>
      </c>
      <c r="P111" s="12">
        <v>3.8699999999999998E-2</v>
      </c>
      <c r="Q111" s="12"/>
      <c r="R111" s="12"/>
      <c r="S111" s="12">
        <f t="shared" si="7"/>
        <v>-3.6985117811084001</v>
      </c>
      <c r="T111" s="12">
        <v>-3.6985117811084001</v>
      </c>
      <c r="U111" s="12"/>
      <c r="V111" s="12"/>
      <c r="Y111" s="33">
        <f t="shared" si="8"/>
        <v>0</v>
      </c>
      <c r="AD111" s="12"/>
    </row>
    <row r="112" spans="1:30" x14ac:dyDescent="0.3">
      <c r="A112" t="s">
        <v>142</v>
      </c>
      <c r="B112" t="s">
        <v>26</v>
      </c>
      <c r="C112" t="s">
        <v>290</v>
      </c>
      <c r="D112" t="s">
        <v>156</v>
      </c>
      <c r="E112">
        <v>700.8</v>
      </c>
      <c r="F112">
        <v>712.3</v>
      </c>
      <c r="G112">
        <v>695.05</v>
      </c>
      <c r="H112">
        <v>709.65</v>
      </c>
      <c r="I112">
        <v>709.65</v>
      </c>
      <c r="J112">
        <v>68</v>
      </c>
      <c r="K112">
        <v>384.25</v>
      </c>
      <c r="L112">
        <v>82400</v>
      </c>
      <c r="M112">
        <v>8800</v>
      </c>
      <c r="O112" s="33">
        <f t="shared" si="6"/>
        <v>2.6989869753979705</v>
      </c>
      <c r="P112" s="12">
        <v>3.9800000000000002E-2</v>
      </c>
      <c r="Q112" s="12"/>
      <c r="R112" s="12"/>
      <c r="S112" s="12">
        <f t="shared" si="7"/>
        <v>2.6591869753979704</v>
      </c>
      <c r="T112" s="12">
        <v>2.6591869753979704</v>
      </c>
      <c r="U112" s="12"/>
      <c r="V112" s="12"/>
      <c r="Y112" s="33">
        <f t="shared" si="8"/>
        <v>0</v>
      </c>
      <c r="AD112" s="12"/>
    </row>
    <row r="113" spans="1:30" x14ac:dyDescent="0.3">
      <c r="A113" t="s">
        <v>143</v>
      </c>
      <c r="B113" t="s">
        <v>26</v>
      </c>
      <c r="C113" t="s">
        <v>290</v>
      </c>
      <c r="D113" t="s">
        <v>156</v>
      </c>
      <c r="E113">
        <v>708.9</v>
      </c>
      <c r="F113">
        <v>713.75</v>
      </c>
      <c r="G113">
        <v>698.95</v>
      </c>
      <c r="H113">
        <v>704.25</v>
      </c>
      <c r="I113">
        <v>704.25</v>
      </c>
      <c r="J113">
        <v>44</v>
      </c>
      <c r="K113">
        <v>249.25</v>
      </c>
      <c r="L113">
        <v>84000</v>
      </c>
      <c r="M113">
        <v>1600</v>
      </c>
      <c r="O113" s="33">
        <f t="shared" si="6"/>
        <v>-0.76093849080532339</v>
      </c>
      <c r="P113" s="12">
        <v>0.04</v>
      </c>
      <c r="Q113" s="12"/>
      <c r="R113" s="12"/>
      <c r="S113" s="12">
        <f t="shared" si="7"/>
        <v>-0.80093849080532342</v>
      </c>
      <c r="T113" s="12">
        <v>-0.80093849080532342</v>
      </c>
      <c r="U113" s="12"/>
      <c r="V113" s="12"/>
      <c r="Y113" s="33">
        <f t="shared" si="8"/>
        <v>0</v>
      </c>
      <c r="AD113" s="12"/>
    </row>
    <row r="114" spans="1:30" x14ac:dyDescent="0.3">
      <c r="A114" t="s">
        <v>144</v>
      </c>
      <c r="B114" t="s">
        <v>26</v>
      </c>
      <c r="C114" t="s">
        <v>290</v>
      </c>
      <c r="D114" t="s">
        <v>156</v>
      </c>
      <c r="E114">
        <v>692.5</v>
      </c>
      <c r="F114">
        <v>696.75</v>
      </c>
      <c r="G114">
        <v>683.15</v>
      </c>
      <c r="H114">
        <v>689.85</v>
      </c>
      <c r="I114">
        <v>689.85</v>
      </c>
      <c r="J114">
        <v>35</v>
      </c>
      <c r="K114">
        <v>193.88</v>
      </c>
      <c r="L114">
        <v>94400</v>
      </c>
      <c r="M114">
        <v>10400</v>
      </c>
      <c r="O114" s="33">
        <f t="shared" si="6"/>
        <v>-2.0447284345047891</v>
      </c>
      <c r="P114" s="12">
        <v>3.9800000000000002E-2</v>
      </c>
      <c r="Q114" s="12"/>
      <c r="R114" s="12"/>
      <c r="S114" s="12">
        <f t="shared" si="7"/>
        <v>-2.0845284345047892</v>
      </c>
      <c r="T114" s="12">
        <v>-2.0845284345047892</v>
      </c>
      <c r="U114" s="12"/>
      <c r="V114" s="12"/>
      <c r="Y114" s="33">
        <f t="shared" si="8"/>
        <v>0</v>
      </c>
      <c r="AD114" s="12"/>
    </row>
    <row r="115" spans="1:30" x14ac:dyDescent="0.3">
      <c r="A115" t="s">
        <v>145</v>
      </c>
      <c r="B115" t="s">
        <v>26</v>
      </c>
      <c r="C115" t="s">
        <v>290</v>
      </c>
      <c r="D115" t="s">
        <v>156</v>
      </c>
      <c r="E115">
        <v>691.05</v>
      </c>
      <c r="F115">
        <v>691.75</v>
      </c>
      <c r="G115">
        <v>678.2</v>
      </c>
      <c r="H115">
        <v>679.3</v>
      </c>
      <c r="I115">
        <v>679.3</v>
      </c>
      <c r="J115">
        <v>74</v>
      </c>
      <c r="K115">
        <v>405.86</v>
      </c>
      <c r="L115">
        <v>114400</v>
      </c>
      <c r="M115">
        <v>20000</v>
      </c>
      <c r="O115" s="33">
        <f t="shared" si="6"/>
        <v>-1.529317967674142</v>
      </c>
      <c r="P115" s="12">
        <v>3.9900000000000005E-2</v>
      </c>
      <c r="Q115" s="12"/>
      <c r="R115" s="12"/>
      <c r="S115" s="12">
        <f t="shared" si="7"/>
        <v>-1.569217967674142</v>
      </c>
      <c r="T115" s="12">
        <v>-1.569217967674142</v>
      </c>
      <c r="U115" s="12"/>
      <c r="V115" s="12"/>
      <c r="Y115" s="33">
        <f t="shared" si="8"/>
        <v>0</v>
      </c>
      <c r="AD115" s="12"/>
    </row>
    <row r="116" spans="1:30" x14ac:dyDescent="0.3">
      <c r="A116" t="s">
        <v>146</v>
      </c>
      <c r="B116" t="s">
        <v>26</v>
      </c>
      <c r="C116" t="s">
        <v>290</v>
      </c>
      <c r="D116" t="s">
        <v>156</v>
      </c>
      <c r="E116">
        <v>671</v>
      </c>
      <c r="F116">
        <v>680.05</v>
      </c>
      <c r="G116">
        <v>669.85</v>
      </c>
      <c r="H116">
        <v>677.55</v>
      </c>
      <c r="I116">
        <v>677.55</v>
      </c>
      <c r="J116">
        <v>135</v>
      </c>
      <c r="K116">
        <v>729.74</v>
      </c>
      <c r="L116">
        <v>180800</v>
      </c>
      <c r="M116">
        <v>66400</v>
      </c>
      <c r="O116" s="33">
        <f t="shared" si="6"/>
        <v>-0.2576181363167967</v>
      </c>
      <c r="P116" s="12">
        <v>4.0099999999999997E-2</v>
      </c>
      <c r="Q116" s="12"/>
      <c r="R116" s="12"/>
      <c r="S116" s="12">
        <f t="shared" si="7"/>
        <v>-0.29771813631679667</v>
      </c>
      <c r="T116" s="12">
        <v>-0.29771813631679667</v>
      </c>
      <c r="U116" s="12"/>
      <c r="V116" s="12"/>
      <c r="Y116" s="33">
        <f t="shared" si="8"/>
        <v>0</v>
      </c>
      <c r="AD116" s="12"/>
    </row>
    <row r="117" spans="1:30" x14ac:dyDescent="0.3">
      <c r="A117" t="s">
        <v>147</v>
      </c>
      <c r="B117" t="s">
        <v>26</v>
      </c>
      <c r="C117" t="s">
        <v>290</v>
      </c>
      <c r="D117" t="s">
        <v>156</v>
      </c>
      <c r="E117">
        <v>685.95</v>
      </c>
      <c r="F117">
        <v>687.3</v>
      </c>
      <c r="G117">
        <v>652.15</v>
      </c>
      <c r="H117">
        <v>659.3</v>
      </c>
      <c r="I117">
        <v>659.3</v>
      </c>
      <c r="J117">
        <v>190</v>
      </c>
      <c r="K117">
        <v>1023.25</v>
      </c>
      <c r="L117">
        <v>226400</v>
      </c>
      <c r="M117">
        <v>45600</v>
      </c>
      <c r="O117" s="33">
        <f t="shared" si="6"/>
        <v>-2.6935281529038448</v>
      </c>
      <c r="P117" s="12">
        <v>3.9900000000000005E-2</v>
      </c>
      <c r="Q117" s="12"/>
      <c r="R117" s="12"/>
      <c r="S117" s="12">
        <f t="shared" si="7"/>
        <v>-2.7334281529038447</v>
      </c>
      <c r="T117" s="12">
        <v>-2.7334281529038447</v>
      </c>
      <c r="U117" s="12"/>
      <c r="V117" s="12"/>
      <c r="Y117" s="33">
        <f t="shared" si="8"/>
        <v>0</v>
      </c>
      <c r="AD117" s="12"/>
    </row>
    <row r="118" spans="1:30" x14ac:dyDescent="0.3">
      <c r="A118" t="s">
        <v>148</v>
      </c>
      <c r="B118" t="s">
        <v>26</v>
      </c>
      <c r="C118" t="s">
        <v>290</v>
      </c>
      <c r="D118" t="s">
        <v>156</v>
      </c>
      <c r="E118">
        <v>662</v>
      </c>
      <c r="F118">
        <v>662</v>
      </c>
      <c r="G118">
        <v>650.6</v>
      </c>
      <c r="H118">
        <v>652.5</v>
      </c>
      <c r="I118">
        <v>652.5</v>
      </c>
      <c r="J118">
        <v>250</v>
      </c>
      <c r="K118">
        <v>1314.03</v>
      </c>
      <c r="L118">
        <v>324800</v>
      </c>
      <c r="M118">
        <v>98400</v>
      </c>
      <c r="O118" s="33">
        <f t="shared" si="6"/>
        <v>-1.0313969361443887</v>
      </c>
      <c r="P118" s="12">
        <v>3.9699999999999999E-2</v>
      </c>
      <c r="Q118" s="12"/>
      <c r="R118" s="12"/>
      <c r="S118" s="12">
        <f t="shared" si="7"/>
        <v>-1.0710969361443887</v>
      </c>
      <c r="T118" s="12">
        <v>-1.0710969361443887</v>
      </c>
      <c r="U118" s="12"/>
      <c r="V118" s="12"/>
      <c r="Y118" s="33">
        <f t="shared" si="8"/>
        <v>0</v>
      </c>
      <c r="AD118" s="12"/>
    </row>
    <row r="119" spans="1:30" x14ac:dyDescent="0.3">
      <c r="A119" t="s">
        <v>149</v>
      </c>
      <c r="B119" t="s">
        <v>26</v>
      </c>
      <c r="C119" t="s">
        <v>290</v>
      </c>
      <c r="D119" t="s">
        <v>156</v>
      </c>
      <c r="E119">
        <v>654.9</v>
      </c>
      <c r="F119">
        <v>668.55</v>
      </c>
      <c r="G119">
        <v>654.25</v>
      </c>
      <c r="H119">
        <v>659.7</v>
      </c>
      <c r="I119">
        <v>659.7</v>
      </c>
      <c r="J119">
        <v>547</v>
      </c>
      <c r="K119">
        <v>2893.82</v>
      </c>
      <c r="L119">
        <v>463200</v>
      </c>
      <c r="M119">
        <v>138400</v>
      </c>
      <c r="O119" s="33">
        <f t="shared" si="6"/>
        <v>1.1034482758620758</v>
      </c>
      <c r="P119" s="12">
        <v>3.9699999999999999E-2</v>
      </c>
      <c r="Q119" s="12"/>
      <c r="R119" s="12"/>
      <c r="S119" s="12">
        <f t="shared" si="7"/>
        <v>1.0637482758620758</v>
      </c>
      <c r="T119" s="12">
        <v>1.0637482758620758</v>
      </c>
      <c r="U119" s="12"/>
      <c r="V119" s="12"/>
      <c r="Y119" s="33">
        <f t="shared" si="8"/>
        <v>0</v>
      </c>
      <c r="AD119" s="12"/>
    </row>
    <row r="120" spans="1:30" x14ac:dyDescent="0.3">
      <c r="A120" t="s">
        <v>150</v>
      </c>
      <c r="B120" t="s">
        <v>26</v>
      </c>
      <c r="C120" t="s">
        <v>290</v>
      </c>
      <c r="D120" t="s">
        <v>156</v>
      </c>
      <c r="E120">
        <v>650.04999999999995</v>
      </c>
      <c r="F120">
        <v>678.9</v>
      </c>
      <c r="G120">
        <v>650.04999999999995</v>
      </c>
      <c r="H120">
        <v>660.55</v>
      </c>
      <c r="I120">
        <v>660.55</v>
      </c>
      <c r="J120">
        <v>1019</v>
      </c>
      <c r="K120">
        <v>5457.76</v>
      </c>
      <c r="L120">
        <v>707200</v>
      </c>
      <c r="M120">
        <v>244000</v>
      </c>
      <c r="O120" s="33">
        <f t="shared" si="6"/>
        <v>0.12884644535393497</v>
      </c>
      <c r="P120" s="12">
        <v>3.9800000000000002E-2</v>
      </c>
      <c r="Q120" s="12"/>
      <c r="R120" s="12"/>
      <c r="S120" s="12">
        <f t="shared" si="7"/>
        <v>8.9046445353934967E-2</v>
      </c>
      <c r="T120" s="12">
        <v>8.9046445353934967E-2</v>
      </c>
      <c r="U120" s="12"/>
      <c r="V120" s="12"/>
      <c r="Y120" s="33">
        <f t="shared" si="8"/>
        <v>0</v>
      </c>
      <c r="AD120" s="12"/>
    </row>
    <row r="121" spans="1:30" x14ac:dyDescent="0.3">
      <c r="A121" t="s">
        <v>151</v>
      </c>
      <c r="B121" t="s">
        <v>26</v>
      </c>
      <c r="C121" t="s">
        <v>290</v>
      </c>
      <c r="D121" t="s">
        <v>156</v>
      </c>
      <c r="E121">
        <v>646.85</v>
      </c>
      <c r="F121">
        <v>656.85</v>
      </c>
      <c r="G121">
        <v>644.1</v>
      </c>
      <c r="H121">
        <v>647.45000000000005</v>
      </c>
      <c r="I121">
        <v>647.45000000000005</v>
      </c>
      <c r="J121">
        <v>2804</v>
      </c>
      <c r="K121">
        <v>14583.16</v>
      </c>
      <c r="L121">
        <v>2282400</v>
      </c>
      <c r="M121">
        <v>1575200</v>
      </c>
      <c r="O121" s="33">
        <f t="shared" si="6"/>
        <v>-1.9831958216637513</v>
      </c>
      <c r="P121" s="12">
        <v>3.9599999999999996E-2</v>
      </c>
      <c r="Q121" s="12"/>
      <c r="R121" s="12"/>
      <c r="S121" s="12">
        <f t="shared" si="7"/>
        <v>-2.0227958216637512</v>
      </c>
      <c r="T121" s="12">
        <v>-2.0227958216637512</v>
      </c>
      <c r="U121" s="12"/>
      <c r="V121" s="12"/>
      <c r="Y121" s="33">
        <f t="shared" si="8"/>
        <v>0</v>
      </c>
      <c r="AD121" s="12"/>
    </row>
    <row r="122" spans="1:30" x14ac:dyDescent="0.3">
      <c r="A122" t="s">
        <v>152</v>
      </c>
      <c r="B122" t="s">
        <v>26</v>
      </c>
      <c r="C122" t="s">
        <v>290</v>
      </c>
      <c r="D122" t="s">
        <v>156</v>
      </c>
      <c r="E122">
        <v>650.04999999999995</v>
      </c>
      <c r="F122">
        <v>657.6</v>
      </c>
      <c r="G122">
        <v>640.1</v>
      </c>
      <c r="H122">
        <v>647.04999999999995</v>
      </c>
      <c r="I122">
        <v>647.04999999999995</v>
      </c>
      <c r="J122">
        <v>2459</v>
      </c>
      <c r="K122">
        <v>12751.82</v>
      </c>
      <c r="L122">
        <v>3508800</v>
      </c>
      <c r="M122">
        <v>1226400</v>
      </c>
      <c r="O122" s="33">
        <f t="shared" si="6"/>
        <v>-6.1780832496731934E-2</v>
      </c>
      <c r="P122" s="12">
        <v>3.9800000000000002E-2</v>
      </c>
      <c r="Q122" s="12"/>
      <c r="R122" s="12"/>
      <c r="S122" s="12">
        <f t="shared" si="7"/>
        <v>-0.10158083249673194</v>
      </c>
      <c r="T122" s="12">
        <v>-0.10158083249673194</v>
      </c>
      <c r="U122" s="12"/>
      <c r="V122" s="12"/>
      <c r="Y122" s="33">
        <f t="shared" si="8"/>
        <v>0</v>
      </c>
      <c r="AD122" s="12"/>
    </row>
    <row r="123" spans="1:30" x14ac:dyDescent="0.3">
      <c r="A123" t="s">
        <v>153</v>
      </c>
      <c r="B123" t="s">
        <v>26</v>
      </c>
      <c r="C123" t="s">
        <v>290</v>
      </c>
      <c r="D123" t="s">
        <v>156</v>
      </c>
      <c r="E123">
        <v>645.79999999999995</v>
      </c>
      <c r="F123">
        <v>654.6</v>
      </c>
      <c r="G123">
        <v>642.85</v>
      </c>
      <c r="H123">
        <v>651.1</v>
      </c>
      <c r="I123">
        <v>651.1</v>
      </c>
      <c r="J123">
        <v>3270</v>
      </c>
      <c r="K123">
        <v>16980.55</v>
      </c>
      <c r="L123">
        <v>5212800</v>
      </c>
      <c r="M123">
        <v>1704000</v>
      </c>
      <c r="O123" s="33">
        <f t="shared" si="6"/>
        <v>0.62591762614945812</v>
      </c>
      <c r="P123" s="12">
        <v>0.04</v>
      </c>
      <c r="Q123" s="12"/>
      <c r="R123" s="12"/>
      <c r="S123" s="12">
        <f t="shared" si="7"/>
        <v>0.58591762614945808</v>
      </c>
      <c r="T123" s="12">
        <v>0.58591762614945808</v>
      </c>
      <c r="U123" s="12"/>
      <c r="V123" s="12"/>
      <c r="Y123" s="33">
        <f t="shared" si="8"/>
        <v>0</v>
      </c>
      <c r="AD123" s="12"/>
    </row>
    <row r="124" spans="1:30" x14ac:dyDescent="0.3">
      <c r="A124" t="s">
        <v>154</v>
      </c>
      <c r="B124" t="s">
        <v>26</v>
      </c>
      <c r="C124" t="s">
        <v>290</v>
      </c>
      <c r="D124" t="s">
        <v>156</v>
      </c>
      <c r="E124">
        <v>654.04999999999995</v>
      </c>
      <c r="F124">
        <v>662</v>
      </c>
      <c r="G124">
        <v>649.79999999999995</v>
      </c>
      <c r="H124">
        <v>659.55</v>
      </c>
      <c r="I124">
        <v>659.55</v>
      </c>
      <c r="J124">
        <v>2574</v>
      </c>
      <c r="K124">
        <v>13504.28</v>
      </c>
      <c r="L124">
        <v>6020000</v>
      </c>
      <c r="M124">
        <v>807200</v>
      </c>
      <c r="O124" s="33">
        <f t="shared" si="6"/>
        <v>1.2978037167869654</v>
      </c>
      <c r="P124" s="12">
        <v>4.0099999999999997E-2</v>
      </c>
      <c r="Q124" s="12"/>
      <c r="R124" s="12"/>
      <c r="S124" s="12">
        <f t="shared" si="7"/>
        <v>1.2577037167869654</v>
      </c>
      <c r="T124" s="12">
        <v>1.2577037167869654</v>
      </c>
      <c r="U124" s="12"/>
      <c r="V124" s="12"/>
      <c r="Y124" s="33">
        <f t="shared" si="8"/>
        <v>0</v>
      </c>
      <c r="AD124" s="12"/>
    </row>
    <row r="125" spans="1:30" x14ac:dyDescent="0.3">
      <c r="A125" t="s">
        <v>155</v>
      </c>
      <c r="B125" t="s">
        <v>26</v>
      </c>
      <c r="C125" t="s">
        <v>290</v>
      </c>
      <c r="D125" t="s">
        <v>176</v>
      </c>
      <c r="E125">
        <v>666.05</v>
      </c>
      <c r="F125">
        <v>666.05</v>
      </c>
      <c r="G125">
        <v>652.25</v>
      </c>
      <c r="H125">
        <v>654.04999999999995</v>
      </c>
      <c r="I125">
        <v>654.04999999999995</v>
      </c>
      <c r="J125">
        <v>10</v>
      </c>
      <c r="K125">
        <v>52.53</v>
      </c>
      <c r="L125">
        <v>31200</v>
      </c>
      <c r="M125">
        <v>4000</v>
      </c>
      <c r="O125" s="33">
        <f t="shared" si="6"/>
        <v>-0.83390190281252374</v>
      </c>
      <c r="P125" s="12">
        <v>4.0300000000000002E-2</v>
      </c>
      <c r="Q125" s="12"/>
      <c r="R125" s="12"/>
      <c r="S125" s="12">
        <f t="shared" si="7"/>
        <v>-0.87420190281252375</v>
      </c>
      <c r="T125" s="12">
        <v>-0.87420190281252375</v>
      </c>
      <c r="U125" s="12"/>
      <c r="V125" s="12"/>
      <c r="Y125" s="33">
        <f t="shared" si="8"/>
        <v>0</v>
      </c>
      <c r="AD125" s="12"/>
    </row>
    <row r="126" spans="1:30" x14ac:dyDescent="0.3">
      <c r="A126" t="s">
        <v>157</v>
      </c>
      <c r="B126" t="s">
        <v>26</v>
      </c>
      <c r="C126" t="s">
        <v>290</v>
      </c>
      <c r="D126" t="s">
        <v>176</v>
      </c>
      <c r="E126">
        <v>644.45000000000005</v>
      </c>
      <c r="F126">
        <v>661.3</v>
      </c>
      <c r="G126">
        <v>640.5</v>
      </c>
      <c r="H126">
        <v>647.29999999999995</v>
      </c>
      <c r="I126">
        <v>647.29999999999995</v>
      </c>
      <c r="J126">
        <v>42</v>
      </c>
      <c r="K126">
        <v>218.38</v>
      </c>
      <c r="L126">
        <v>34400</v>
      </c>
      <c r="M126">
        <v>3200</v>
      </c>
      <c r="O126" s="33">
        <f t="shared" si="6"/>
        <v>-1.0320311902759729</v>
      </c>
      <c r="P126" s="12">
        <v>4.0300000000000002E-2</v>
      </c>
      <c r="Q126" s="12"/>
      <c r="R126" s="12"/>
      <c r="S126" s="12">
        <f t="shared" si="7"/>
        <v>-1.0723311902759729</v>
      </c>
      <c r="T126" s="12">
        <v>-1.0723311902759729</v>
      </c>
      <c r="U126" s="12"/>
      <c r="V126" s="12"/>
      <c r="Y126" s="33">
        <f t="shared" si="8"/>
        <v>0</v>
      </c>
      <c r="AD126" s="12"/>
    </row>
    <row r="127" spans="1:30" x14ac:dyDescent="0.3">
      <c r="A127" t="s">
        <v>158</v>
      </c>
      <c r="B127" t="s">
        <v>26</v>
      </c>
      <c r="C127" t="s">
        <v>290</v>
      </c>
      <c r="D127" t="s">
        <v>176</v>
      </c>
      <c r="E127">
        <v>650</v>
      </c>
      <c r="F127">
        <v>650</v>
      </c>
      <c r="G127">
        <v>643.35</v>
      </c>
      <c r="H127">
        <v>646.35</v>
      </c>
      <c r="I127">
        <v>646.35</v>
      </c>
      <c r="J127">
        <v>4</v>
      </c>
      <c r="K127">
        <v>20.68</v>
      </c>
      <c r="L127">
        <v>34400</v>
      </c>
      <c r="M127">
        <v>0</v>
      </c>
      <c r="O127" s="33">
        <f t="shared" si="6"/>
        <v>-0.14676347906688272</v>
      </c>
      <c r="P127" s="12">
        <v>4.3700000000000003E-2</v>
      </c>
      <c r="Q127" s="12"/>
      <c r="R127" s="12"/>
      <c r="S127" s="12">
        <f t="shared" si="7"/>
        <v>-0.19046347906688271</v>
      </c>
      <c r="T127" s="12">
        <v>-0.19046347906688271</v>
      </c>
      <c r="U127" s="12"/>
      <c r="V127" s="12"/>
      <c r="Y127" s="33">
        <f t="shared" si="8"/>
        <v>0</v>
      </c>
      <c r="AD127" s="12"/>
    </row>
    <row r="128" spans="1:30" x14ac:dyDescent="0.3">
      <c r="A128" t="s">
        <v>159</v>
      </c>
      <c r="B128" t="s">
        <v>26</v>
      </c>
      <c r="C128" t="s">
        <v>290</v>
      </c>
      <c r="D128" t="s">
        <v>176</v>
      </c>
      <c r="E128">
        <v>651.54999999999995</v>
      </c>
      <c r="F128">
        <v>674.4</v>
      </c>
      <c r="G128">
        <v>650.70000000000005</v>
      </c>
      <c r="H128">
        <v>652.29999999999995</v>
      </c>
      <c r="I128">
        <v>652.29999999999995</v>
      </c>
      <c r="J128">
        <v>83</v>
      </c>
      <c r="K128">
        <v>439.65</v>
      </c>
      <c r="L128">
        <v>47200</v>
      </c>
      <c r="M128">
        <v>12800</v>
      </c>
      <c r="O128" s="33">
        <f t="shared" si="6"/>
        <v>0.92055387947705292</v>
      </c>
      <c r="P128" s="12">
        <v>4.58E-2</v>
      </c>
      <c r="Q128" s="12"/>
      <c r="R128" s="12"/>
      <c r="S128" s="12">
        <f t="shared" si="7"/>
        <v>0.87475387947705296</v>
      </c>
      <c r="T128" s="12">
        <v>0.87475387947705296</v>
      </c>
      <c r="U128" s="12"/>
      <c r="V128" s="12"/>
      <c r="Y128" s="33">
        <f t="shared" si="8"/>
        <v>0</v>
      </c>
      <c r="AD128" s="12"/>
    </row>
    <row r="129" spans="1:30" x14ac:dyDescent="0.3">
      <c r="A129" t="s">
        <v>160</v>
      </c>
      <c r="B129" t="s">
        <v>26</v>
      </c>
      <c r="C129" t="s">
        <v>290</v>
      </c>
      <c r="D129" t="s">
        <v>176</v>
      </c>
      <c r="E129">
        <v>635.9</v>
      </c>
      <c r="F129">
        <v>650</v>
      </c>
      <c r="G129">
        <v>635.9</v>
      </c>
      <c r="H129">
        <v>640.65</v>
      </c>
      <c r="I129">
        <v>640.65</v>
      </c>
      <c r="J129">
        <v>63</v>
      </c>
      <c r="K129">
        <v>323.92</v>
      </c>
      <c r="L129">
        <v>52000</v>
      </c>
      <c r="M129">
        <v>4800</v>
      </c>
      <c r="O129" s="33">
        <f t="shared" si="6"/>
        <v>-1.7859880423118164</v>
      </c>
      <c r="P129" s="12">
        <v>4.58E-2</v>
      </c>
      <c r="Q129" s="12"/>
      <c r="R129" s="12"/>
      <c r="S129" s="12">
        <f t="shared" si="7"/>
        <v>-1.8317880423118165</v>
      </c>
      <c r="T129" s="12">
        <v>-1.8317880423118165</v>
      </c>
      <c r="U129" s="12"/>
      <c r="V129" s="12"/>
      <c r="Y129" s="33">
        <f t="shared" si="8"/>
        <v>0</v>
      </c>
      <c r="AD129" s="12"/>
    </row>
    <row r="130" spans="1:30" x14ac:dyDescent="0.3">
      <c r="A130" t="s">
        <v>161</v>
      </c>
      <c r="B130" t="s">
        <v>26</v>
      </c>
      <c r="C130" t="s">
        <v>290</v>
      </c>
      <c r="D130" t="s">
        <v>176</v>
      </c>
      <c r="E130">
        <v>633.79999999999995</v>
      </c>
      <c r="F130">
        <v>641.5</v>
      </c>
      <c r="G130">
        <v>626</v>
      </c>
      <c r="H130">
        <v>628.79999999999995</v>
      </c>
      <c r="I130">
        <v>628.79999999999995</v>
      </c>
      <c r="J130">
        <v>999</v>
      </c>
      <c r="K130">
        <v>5076.62</v>
      </c>
      <c r="L130">
        <v>600000</v>
      </c>
      <c r="M130">
        <v>548000</v>
      </c>
      <c r="O130" s="33">
        <f t="shared" si="6"/>
        <v>-1.8496839147740611</v>
      </c>
      <c r="P130" s="12">
        <v>4.6199999999999998E-2</v>
      </c>
      <c r="Q130" s="12"/>
      <c r="R130" s="12"/>
      <c r="S130" s="12">
        <f t="shared" si="7"/>
        <v>-1.8958839147740612</v>
      </c>
      <c r="T130" s="12">
        <v>-1.8958839147740612</v>
      </c>
      <c r="U130" s="12"/>
      <c r="V130" s="12"/>
      <c r="Y130" s="33">
        <f t="shared" si="8"/>
        <v>0</v>
      </c>
      <c r="AD130" s="12"/>
    </row>
    <row r="131" spans="1:30" x14ac:dyDescent="0.3">
      <c r="A131" t="s">
        <v>162</v>
      </c>
      <c r="B131" t="s">
        <v>26</v>
      </c>
      <c r="C131" t="s">
        <v>290</v>
      </c>
      <c r="D131" t="s">
        <v>176</v>
      </c>
      <c r="E131">
        <v>633.5</v>
      </c>
      <c r="F131">
        <v>633.5</v>
      </c>
      <c r="G131">
        <v>613.70000000000005</v>
      </c>
      <c r="H131">
        <v>615.85</v>
      </c>
      <c r="I131">
        <v>615.85</v>
      </c>
      <c r="J131">
        <v>377</v>
      </c>
      <c r="K131">
        <v>1881.17</v>
      </c>
      <c r="L131">
        <v>699200</v>
      </c>
      <c r="M131">
        <v>99200</v>
      </c>
      <c r="O131" s="33">
        <f t="shared" si="6"/>
        <v>-2.0594783715012617</v>
      </c>
      <c r="P131" s="12">
        <v>4.6300000000000001E-2</v>
      </c>
      <c r="Q131" s="12"/>
      <c r="R131" s="12"/>
      <c r="S131" s="12">
        <f t="shared" si="7"/>
        <v>-2.1057783715012617</v>
      </c>
      <c r="T131" s="12">
        <v>-2.1057783715012617</v>
      </c>
      <c r="U131" s="12"/>
      <c r="V131" s="12"/>
      <c r="Y131" s="33">
        <f t="shared" si="8"/>
        <v>0</v>
      </c>
      <c r="AD131" s="12"/>
    </row>
    <row r="132" spans="1:30" x14ac:dyDescent="0.3">
      <c r="A132" t="s">
        <v>163</v>
      </c>
      <c r="B132" t="s">
        <v>26</v>
      </c>
      <c r="C132" t="s">
        <v>290</v>
      </c>
      <c r="D132" t="s">
        <v>176</v>
      </c>
      <c r="E132">
        <v>620.20000000000005</v>
      </c>
      <c r="F132">
        <v>628.85</v>
      </c>
      <c r="G132">
        <v>605.25</v>
      </c>
      <c r="H132">
        <v>609.20000000000005</v>
      </c>
      <c r="I132">
        <v>609.20000000000005</v>
      </c>
      <c r="J132">
        <v>157</v>
      </c>
      <c r="K132">
        <v>771.99</v>
      </c>
      <c r="L132">
        <v>749600</v>
      </c>
      <c r="M132">
        <v>50400</v>
      </c>
      <c r="O132" s="33">
        <f t="shared" ref="O132:O195" si="9">(I132-I131)*100/I131</f>
        <v>-1.0798083949013522</v>
      </c>
      <c r="P132" s="12">
        <v>4.7500000000000001E-2</v>
      </c>
      <c r="Q132" s="12"/>
      <c r="R132" s="12"/>
      <c r="S132" s="12">
        <f t="shared" ref="S132:S195" si="10">O132-P132</f>
        <v>-1.1273083949013523</v>
      </c>
      <c r="T132" s="12">
        <v>-1.1273083949013523</v>
      </c>
      <c r="U132" s="12"/>
      <c r="V132" s="12"/>
      <c r="Y132" s="33">
        <f t="shared" si="8"/>
        <v>0</v>
      </c>
      <c r="AD132" s="12"/>
    </row>
    <row r="133" spans="1:30" x14ac:dyDescent="0.3">
      <c r="A133" t="s">
        <v>164</v>
      </c>
      <c r="B133" t="s">
        <v>26</v>
      </c>
      <c r="C133" t="s">
        <v>290</v>
      </c>
      <c r="D133" t="s">
        <v>176</v>
      </c>
      <c r="E133">
        <v>605.85</v>
      </c>
      <c r="F133">
        <v>607.1</v>
      </c>
      <c r="G133">
        <v>590.65</v>
      </c>
      <c r="H133">
        <v>598.35</v>
      </c>
      <c r="I133">
        <v>598.35</v>
      </c>
      <c r="J133">
        <v>144</v>
      </c>
      <c r="K133">
        <v>686.93</v>
      </c>
      <c r="L133">
        <v>765600</v>
      </c>
      <c r="M133">
        <v>16000</v>
      </c>
      <c r="O133" s="33">
        <f t="shared" si="9"/>
        <v>-1.7810242941562742</v>
      </c>
      <c r="P133" s="12">
        <v>4.8399999999999999E-2</v>
      </c>
      <c r="Q133" s="12"/>
      <c r="R133" s="12"/>
      <c r="S133" s="12">
        <f t="shared" si="10"/>
        <v>-1.8294242941562742</v>
      </c>
      <c r="T133" s="12">
        <v>-1.8294242941562742</v>
      </c>
      <c r="U133" s="12"/>
      <c r="V133" s="12"/>
      <c r="Y133" s="33">
        <f t="shared" ref="Y133:Y196" si="11">Z133*100</f>
        <v>0</v>
      </c>
      <c r="AD133" s="12"/>
    </row>
    <row r="134" spans="1:30" x14ac:dyDescent="0.3">
      <c r="A134" t="s">
        <v>165</v>
      </c>
      <c r="B134" t="s">
        <v>26</v>
      </c>
      <c r="C134" t="s">
        <v>290</v>
      </c>
      <c r="D134" t="s">
        <v>176</v>
      </c>
      <c r="E134">
        <v>611.1</v>
      </c>
      <c r="F134">
        <v>626.20000000000005</v>
      </c>
      <c r="G134">
        <v>606.54999999999995</v>
      </c>
      <c r="H134">
        <v>608.29999999999995</v>
      </c>
      <c r="I134">
        <v>608.29999999999995</v>
      </c>
      <c r="J134">
        <v>166</v>
      </c>
      <c r="K134">
        <v>818.73</v>
      </c>
      <c r="L134">
        <v>787200</v>
      </c>
      <c r="M134">
        <v>21600</v>
      </c>
      <c r="O134" s="33">
        <f t="shared" si="9"/>
        <v>1.6629063257290768</v>
      </c>
      <c r="P134" s="12">
        <v>4.9000000000000002E-2</v>
      </c>
      <c r="Q134" s="12"/>
      <c r="R134" s="12"/>
      <c r="S134" s="12">
        <f t="shared" si="10"/>
        <v>1.6139063257290769</v>
      </c>
      <c r="T134" s="12">
        <v>1.6139063257290769</v>
      </c>
      <c r="U134" s="12"/>
      <c r="V134" s="12"/>
      <c r="Y134" s="33">
        <f t="shared" si="11"/>
        <v>0</v>
      </c>
      <c r="AD134" s="12"/>
    </row>
    <row r="135" spans="1:30" x14ac:dyDescent="0.3">
      <c r="A135" t="s">
        <v>166</v>
      </c>
      <c r="B135" t="s">
        <v>26</v>
      </c>
      <c r="C135" t="s">
        <v>290</v>
      </c>
      <c r="D135" t="s">
        <v>176</v>
      </c>
      <c r="E135">
        <v>613.04999999999995</v>
      </c>
      <c r="F135">
        <v>623</v>
      </c>
      <c r="G135">
        <v>608.25</v>
      </c>
      <c r="H135">
        <v>621.04999999999995</v>
      </c>
      <c r="I135">
        <v>621.04999999999995</v>
      </c>
      <c r="J135">
        <v>70</v>
      </c>
      <c r="K135">
        <v>345.44</v>
      </c>
      <c r="L135">
        <v>793600</v>
      </c>
      <c r="M135">
        <v>6400</v>
      </c>
      <c r="O135" s="33">
        <f t="shared" si="9"/>
        <v>2.0960052605622228</v>
      </c>
      <c r="P135" s="12">
        <v>4.7500000000000001E-2</v>
      </c>
      <c r="Q135" s="12"/>
      <c r="R135" s="12"/>
      <c r="S135" s="12">
        <f t="shared" si="10"/>
        <v>2.0485052605622229</v>
      </c>
      <c r="T135" s="12">
        <v>2.0485052605622229</v>
      </c>
      <c r="U135" s="12"/>
      <c r="V135" s="12"/>
      <c r="Y135" s="33">
        <f t="shared" si="11"/>
        <v>0</v>
      </c>
      <c r="AD135" s="12"/>
    </row>
    <row r="136" spans="1:30" x14ac:dyDescent="0.3">
      <c r="A136" t="s">
        <v>167</v>
      </c>
      <c r="B136" t="s">
        <v>26</v>
      </c>
      <c r="C136" t="s">
        <v>290</v>
      </c>
      <c r="D136" t="s">
        <v>176</v>
      </c>
      <c r="E136">
        <v>620</v>
      </c>
      <c r="F136">
        <v>635.35</v>
      </c>
      <c r="G136">
        <v>617</v>
      </c>
      <c r="H136">
        <v>632.70000000000005</v>
      </c>
      <c r="I136">
        <v>632.70000000000005</v>
      </c>
      <c r="J136">
        <v>504</v>
      </c>
      <c r="K136">
        <v>2523.7199999999998</v>
      </c>
      <c r="L136">
        <v>951200</v>
      </c>
      <c r="M136">
        <v>157600</v>
      </c>
      <c r="O136" s="33">
        <f t="shared" si="9"/>
        <v>1.8758554061669901</v>
      </c>
      <c r="P136" s="12">
        <v>4.8799999999999996E-2</v>
      </c>
      <c r="Q136" s="12"/>
      <c r="R136" s="12"/>
      <c r="S136" s="12">
        <f t="shared" si="10"/>
        <v>1.8270554061669901</v>
      </c>
      <c r="T136" s="12">
        <v>1.8270554061669901</v>
      </c>
      <c r="U136" s="12"/>
      <c r="V136" s="12"/>
      <c r="Y136" s="33">
        <f t="shared" si="11"/>
        <v>0</v>
      </c>
      <c r="AD136" s="12"/>
    </row>
    <row r="137" spans="1:30" x14ac:dyDescent="0.3">
      <c r="A137" t="s">
        <v>168</v>
      </c>
      <c r="B137" t="s">
        <v>26</v>
      </c>
      <c r="C137" t="s">
        <v>290</v>
      </c>
      <c r="D137" t="s">
        <v>176</v>
      </c>
      <c r="E137">
        <v>632.6</v>
      </c>
      <c r="F137">
        <v>639.79999999999995</v>
      </c>
      <c r="G137">
        <v>621.5</v>
      </c>
      <c r="H137">
        <v>624.25</v>
      </c>
      <c r="I137">
        <v>624.25</v>
      </c>
      <c r="J137">
        <v>550</v>
      </c>
      <c r="K137">
        <v>2762.15</v>
      </c>
      <c r="L137">
        <v>1082400</v>
      </c>
      <c r="M137">
        <v>131200</v>
      </c>
      <c r="O137" s="33">
        <f t="shared" si="9"/>
        <v>-1.3355460723881847</v>
      </c>
      <c r="P137" s="12">
        <v>4.8899999999999999E-2</v>
      </c>
      <c r="Q137" s="12"/>
      <c r="R137" s="12"/>
      <c r="S137" s="12">
        <f t="shared" si="10"/>
        <v>-1.3844460723881846</v>
      </c>
      <c r="T137" s="12">
        <v>-1.3844460723881846</v>
      </c>
      <c r="U137" s="12"/>
      <c r="V137" s="12"/>
      <c r="Y137" s="33">
        <f t="shared" si="11"/>
        <v>0</v>
      </c>
      <c r="AD137" s="12"/>
    </row>
    <row r="138" spans="1:30" x14ac:dyDescent="0.3">
      <c r="A138" t="s">
        <v>169</v>
      </c>
      <c r="B138" t="s">
        <v>26</v>
      </c>
      <c r="C138" t="s">
        <v>290</v>
      </c>
      <c r="D138" t="s">
        <v>176</v>
      </c>
      <c r="E138">
        <v>614.70000000000005</v>
      </c>
      <c r="F138">
        <v>615.04999999999995</v>
      </c>
      <c r="G138">
        <v>604.35</v>
      </c>
      <c r="H138">
        <v>609.45000000000005</v>
      </c>
      <c r="I138">
        <v>609.45000000000005</v>
      </c>
      <c r="J138">
        <v>434</v>
      </c>
      <c r="K138">
        <v>2117.27</v>
      </c>
      <c r="L138">
        <v>1153600</v>
      </c>
      <c r="M138">
        <v>71200</v>
      </c>
      <c r="O138" s="33">
        <f t="shared" si="9"/>
        <v>-2.3708450140168127</v>
      </c>
      <c r="P138" s="12">
        <v>4.9100000000000005E-2</v>
      </c>
      <c r="Q138" s="12"/>
      <c r="R138" s="12"/>
      <c r="S138" s="12">
        <f t="shared" si="10"/>
        <v>-2.4199450140168128</v>
      </c>
      <c r="T138" s="12">
        <v>-2.4199450140168128</v>
      </c>
      <c r="U138" s="12"/>
      <c r="V138" s="12"/>
      <c r="Y138" s="33">
        <f t="shared" si="11"/>
        <v>0</v>
      </c>
      <c r="AD138" s="12"/>
    </row>
    <row r="139" spans="1:30" x14ac:dyDescent="0.3">
      <c r="A139" t="s">
        <v>170</v>
      </c>
      <c r="B139" t="s">
        <v>26</v>
      </c>
      <c r="C139" t="s">
        <v>290</v>
      </c>
      <c r="D139" t="s">
        <v>176</v>
      </c>
      <c r="E139">
        <v>610.70000000000005</v>
      </c>
      <c r="F139">
        <v>621.70000000000005</v>
      </c>
      <c r="G139">
        <v>555</v>
      </c>
      <c r="H139">
        <v>574.85</v>
      </c>
      <c r="I139">
        <v>574.85</v>
      </c>
      <c r="J139">
        <v>3430</v>
      </c>
      <c r="K139">
        <v>16189.76</v>
      </c>
      <c r="L139">
        <v>1916800</v>
      </c>
      <c r="M139">
        <v>763200</v>
      </c>
      <c r="O139" s="33">
        <f t="shared" si="9"/>
        <v>-5.6772499794897069</v>
      </c>
      <c r="P139" s="12">
        <v>4.9200000000000001E-2</v>
      </c>
      <c r="Q139" s="12"/>
      <c r="R139" s="12"/>
      <c r="S139" s="12">
        <f t="shared" si="10"/>
        <v>-5.7264499794897068</v>
      </c>
      <c r="T139" s="12">
        <v>-5.7264499794897068</v>
      </c>
      <c r="U139" s="12"/>
      <c r="V139" s="12"/>
      <c r="Y139" s="33">
        <f t="shared" si="11"/>
        <v>0</v>
      </c>
      <c r="AD139" s="12"/>
    </row>
    <row r="140" spans="1:30" x14ac:dyDescent="0.3">
      <c r="A140" t="s">
        <v>171</v>
      </c>
      <c r="B140" t="s">
        <v>26</v>
      </c>
      <c r="C140" t="s">
        <v>290</v>
      </c>
      <c r="D140" t="s">
        <v>176</v>
      </c>
      <c r="E140">
        <v>578.70000000000005</v>
      </c>
      <c r="F140">
        <v>614.5</v>
      </c>
      <c r="G140">
        <v>578.70000000000005</v>
      </c>
      <c r="H140">
        <v>602.25</v>
      </c>
      <c r="I140">
        <v>602.25</v>
      </c>
      <c r="J140">
        <v>3475</v>
      </c>
      <c r="K140">
        <v>16819.87</v>
      </c>
      <c r="L140">
        <v>2935200</v>
      </c>
      <c r="M140">
        <v>1018400</v>
      </c>
      <c r="O140" s="33">
        <f t="shared" si="9"/>
        <v>4.7664608158650044</v>
      </c>
      <c r="P140" s="12">
        <v>4.87E-2</v>
      </c>
      <c r="Q140" s="12"/>
      <c r="R140" s="12"/>
      <c r="S140" s="12">
        <f t="shared" si="10"/>
        <v>4.7177608158650042</v>
      </c>
      <c r="T140" s="12">
        <v>4.7177608158650042</v>
      </c>
      <c r="U140" s="12"/>
      <c r="V140" s="12"/>
      <c r="Y140" s="33">
        <f t="shared" si="11"/>
        <v>0</v>
      </c>
      <c r="AD140" s="12"/>
    </row>
    <row r="141" spans="1:30" x14ac:dyDescent="0.3">
      <c r="A141" t="s">
        <v>172</v>
      </c>
      <c r="B141" t="s">
        <v>26</v>
      </c>
      <c r="C141" t="s">
        <v>290</v>
      </c>
      <c r="D141" t="s">
        <v>176</v>
      </c>
      <c r="E141">
        <v>601.15</v>
      </c>
      <c r="F141">
        <v>610.4</v>
      </c>
      <c r="G141">
        <v>585.20000000000005</v>
      </c>
      <c r="H141">
        <v>587.95000000000005</v>
      </c>
      <c r="I141">
        <v>587.95000000000005</v>
      </c>
      <c r="J141">
        <v>4204</v>
      </c>
      <c r="K141">
        <v>20028.939999999999</v>
      </c>
      <c r="L141">
        <v>4761600</v>
      </c>
      <c r="M141">
        <v>1826400</v>
      </c>
      <c r="O141" s="33">
        <f t="shared" si="9"/>
        <v>-2.3744292237442846</v>
      </c>
      <c r="P141" s="12">
        <v>4.87E-2</v>
      </c>
      <c r="Q141" s="12"/>
      <c r="R141" s="12"/>
      <c r="S141" s="12">
        <f t="shared" si="10"/>
        <v>-2.4231292237442847</v>
      </c>
      <c r="T141" s="12">
        <v>-2.4231292237442847</v>
      </c>
      <c r="U141" s="12"/>
      <c r="V141" s="12"/>
      <c r="Y141" s="33">
        <f t="shared" si="11"/>
        <v>0</v>
      </c>
      <c r="AD141" s="12"/>
    </row>
    <row r="142" spans="1:30" x14ac:dyDescent="0.3">
      <c r="A142" t="s">
        <v>173</v>
      </c>
      <c r="B142" t="s">
        <v>26</v>
      </c>
      <c r="C142" t="s">
        <v>290</v>
      </c>
      <c r="D142" t="s">
        <v>176</v>
      </c>
      <c r="E142">
        <v>591.15</v>
      </c>
      <c r="F142">
        <v>644.70000000000005</v>
      </c>
      <c r="G142">
        <v>581.20000000000005</v>
      </c>
      <c r="H142">
        <v>625.45000000000005</v>
      </c>
      <c r="I142">
        <v>625.45000000000005</v>
      </c>
      <c r="J142">
        <v>8581</v>
      </c>
      <c r="K142">
        <v>42231.88</v>
      </c>
      <c r="L142">
        <v>7215200</v>
      </c>
      <c r="M142">
        <v>2453600</v>
      </c>
      <c r="O142" s="33">
        <f t="shared" si="9"/>
        <v>6.3780933752870137</v>
      </c>
      <c r="P142" s="12">
        <v>4.8799999999999996E-2</v>
      </c>
      <c r="Q142" s="12"/>
      <c r="R142" s="12"/>
      <c r="S142" s="12">
        <f t="shared" si="10"/>
        <v>6.3292933752870137</v>
      </c>
      <c r="T142" s="12">
        <v>6.3292933752870137</v>
      </c>
      <c r="U142" s="12"/>
      <c r="V142" s="12"/>
      <c r="Y142" s="33">
        <f t="shared" si="11"/>
        <v>0</v>
      </c>
      <c r="AD142" s="12"/>
    </row>
    <row r="143" spans="1:30" x14ac:dyDescent="0.3">
      <c r="A143" t="s">
        <v>174</v>
      </c>
      <c r="B143" t="s">
        <v>26</v>
      </c>
      <c r="C143" t="s">
        <v>290</v>
      </c>
      <c r="D143" t="s">
        <v>176</v>
      </c>
      <c r="E143">
        <v>624.5</v>
      </c>
      <c r="F143">
        <v>646.25</v>
      </c>
      <c r="G143">
        <v>623</v>
      </c>
      <c r="H143">
        <v>642.79999999999995</v>
      </c>
      <c r="I143">
        <v>642.79999999999995</v>
      </c>
      <c r="J143">
        <v>4928</v>
      </c>
      <c r="K143">
        <v>25094.18</v>
      </c>
      <c r="L143">
        <v>6996800</v>
      </c>
      <c r="M143">
        <v>-218400</v>
      </c>
      <c r="O143" s="33">
        <f t="shared" si="9"/>
        <v>2.7740027180429943</v>
      </c>
      <c r="P143" s="12">
        <v>4.8899999999999999E-2</v>
      </c>
      <c r="Q143" s="12"/>
      <c r="R143" s="12"/>
      <c r="S143" s="12">
        <f t="shared" si="10"/>
        <v>2.7251027180429941</v>
      </c>
      <c r="T143" s="12">
        <v>2.7251027180429941</v>
      </c>
      <c r="U143" s="12"/>
      <c r="V143" s="12"/>
      <c r="Y143" s="33">
        <f t="shared" si="11"/>
        <v>0</v>
      </c>
      <c r="AD143" s="12"/>
    </row>
    <row r="144" spans="1:30" x14ac:dyDescent="0.3">
      <c r="A144" t="s">
        <v>175</v>
      </c>
      <c r="B144" t="s">
        <v>26</v>
      </c>
      <c r="C144" t="s">
        <v>290</v>
      </c>
      <c r="D144" t="s">
        <v>202</v>
      </c>
      <c r="E144">
        <v>649</v>
      </c>
      <c r="F144">
        <v>660</v>
      </c>
      <c r="G144">
        <v>644.4</v>
      </c>
      <c r="H144">
        <v>657.4</v>
      </c>
      <c r="I144">
        <v>657.4</v>
      </c>
      <c r="J144">
        <v>48</v>
      </c>
      <c r="K144">
        <v>313.5</v>
      </c>
      <c r="L144">
        <v>55000</v>
      </c>
      <c r="M144">
        <v>18000</v>
      </c>
      <c r="O144" s="33">
        <f t="shared" si="9"/>
        <v>2.2713130056005015</v>
      </c>
      <c r="P144" s="12">
        <v>4.8799999999999996E-2</v>
      </c>
      <c r="Q144" s="12"/>
      <c r="R144" s="12"/>
      <c r="S144" s="12">
        <f t="shared" si="10"/>
        <v>2.2225130056005016</v>
      </c>
      <c r="T144" s="12">
        <v>2.2225130056005016</v>
      </c>
      <c r="U144" s="12"/>
      <c r="V144" s="12"/>
      <c r="Y144" s="33">
        <f t="shared" si="11"/>
        <v>0</v>
      </c>
      <c r="AD144" s="12"/>
    </row>
    <row r="145" spans="1:30" x14ac:dyDescent="0.3">
      <c r="A145" t="s">
        <v>177</v>
      </c>
      <c r="B145" t="s">
        <v>26</v>
      </c>
      <c r="C145" t="s">
        <v>290</v>
      </c>
      <c r="D145" t="s">
        <v>202</v>
      </c>
      <c r="E145">
        <v>671.1</v>
      </c>
      <c r="F145">
        <v>677.85</v>
      </c>
      <c r="G145">
        <v>660.15</v>
      </c>
      <c r="H145">
        <v>664.55</v>
      </c>
      <c r="I145">
        <v>664.55</v>
      </c>
      <c r="J145">
        <v>41</v>
      </c>
      <c r="K145">
        <v>274.17</v>
      </c>
      <c r="L145">
        <v>67000</v>
      </c>
      <c r="M145">
        <v>12000</v>
      </c>
      <c r="O145" s="33">
        <f t="shared" si="9"/>
        <v>1.0876178886522632</v>
      </c>
      <c r="P145" s="12">
        <v>4.8899999999999999E-2</v>
      </c>
      <c r="Q145" s="12"/>
      <c r="R145" s="12"/>
      <c r="S145" s="12">
        <f t="shared" si="10"/>
        <v>1.0387178886522632</v>
      </c>
      <c r="T145" s="12">
        <v>1.0387178886522632</v>
      </c>
      <c r="U145" s="12"/>
      <c r="V145" s="12"/>
      <c r="Y145" s="33">
        <f t="shared" si="11"/>
        <v>0</v>
      </c>
      <c r="AD145" s="12"/>
    </row>
    <row r="146" spans="1:30" x14ac:dyDescent="0.3">
      <c r="A146" t="s">
        <v>178</v>
      </c>
      <c r="B146" t="s">
        <v>26</v>
      </c>
      <c r="C146" t="s">
        <v>290</v>
      </c>
      <c r="D146" t="s">
        <v>202</v>
      </c>
      <c r="E146">
        <v>671</v>
      </c>
      <c r="F146">
        <v>672</v>
      </c>
      <c r="G146">
        <v>647.5</v>
      </c>
      <c r="H146">
        <v>650.9</v>
      </c>
      <c r="I146">
        <v>650.9</v>
      </c>
      <c r="J146">
        <v>29</v>
      </c>
      <c r="K146">
        <v>190.68</v>
      </c>
      <c r="L146">
        <v>80000</v>
      </c>
      <c r="M146">
        <v>13000</v>
      </c>
      <c r="O146" s="33">
        <f t="shared" si="9"/>
        <v>-2.0540215183206647</v>
      </c>
      <c r="P146" s="12">
        <v>4.9100000000000005E-2</v>
      </c>
      <c r="Q146" s="12"/>
      <c r="R146" s="12"/>
      <c r="S146" s="12">
        <f t="shared" si="10"/>
        <v>-2.1031215183206649</v>
      </c>
      <c r="T146" s="12">
        <v>-2.1031215183206649</v>
      </c>
      <c r="U146" s="12"/>
      <c r="V146" s="12"/>
      <c r="Y146" s="33">
        <f t="shared" si="11"/>
        <v>0</v>
      </c>
      <c r="AD146" s="12"/>
    </row>
    <row r="147" spans="1:30" x14ac:dyDescent="0.3">
      <c r="A147" t="s">
        <v>179</v>
      </c>
      <c r="B147" t="s">
        <v>26</v>
      </c>
      <c r="C147" t="s">
        <v>290</v>
      </c>
      <c r="D147" t="s">
        <v>202</v>
      </c>
      <c r="E147">
        <v>658.85</v>
      </c>
      <c r="F147">
        <v>666</v>
      </c>
      <c r="G147">
        <v>652.25</v>
      </c>
      <c r="H147">
        <v>657</v>
      </c>
      <c r="I147">
        <v>657</v>
      </c>
      <c r="J147">
        <v>19</v>
      </c>
      <c r="K147">
        <v>125.18</v>
      </c>
      <c r="L147">
        <v>83000</v>
      </c>
      <c r="M147">
        <v>3000</v>
      </c>
      <c r="O147" s="33">
        <f t="shared" si="9"/>
        <v>0.93716392687049055</v>
      </c>
      <c r="P147" s="12">
        <v>4.9299999999999997E-2</v>
      </c>
      <c r="Q147" s="12"/>
      <c r="R147" s="12"/>
      <c r="S147" s="12">
        <f t="shared" si="10"/>
        <v>0.88786392687049054</v>
      </c>
      <c r="T147" s="12">
        <v>0.88786392687049054</v>
      </c>
      <c r="U147" s="12"/>
      <c r="V147" s="12"/>
      <c r="Y147" s="33">
        <f t="shared" si="11"/>
        <v>0</v>
      </c>
      <c r="AD147" s="12"/>
    </row>
    <row r="148" spans="1:30" x14ac:dyDescent="0.3">
      <c r="A148" t="s">
        <v>180</v>
      </c>
      <c r="B148" t="s">
        <v>26</v>
      </c>
      <c r="C148" t="s">
        <v>290</v>
      </c>
      <c r="D148" t="s">
        <v>202</v>
      </c>
      <c r="E148">
        <v>666.6</v>
      </c>
      <c r="F148">
        <v>666.6</v>
      </c>
      <c r="G148">
        <v>654.75</v>
      </c>
      <c r="H148">
        <v>656.1</v>
      </c>
      <c r="I148">
        <v>656.1</v>
      </c>
      <c r="J148">
        <v>40</v>
      </c>
      <c r="K148">
        <v>263.42</v>
      </c>
      <c r="L148">
        <v>96000</v>
      </c>
      <c r="M148">
        <v>13000</v>
      </c>
      <c r="O148" s="33">
        <f t="shared" si="9"/>
        <v>-0.13698630136985956</v>
      </c>
      <c r="P148" s="12">
        <v>4.9699999999999994E-2</v>
      </c>
      <c r="Q148" s="12"/>
      <c r="R148" s="12"/>
      <c r="S148" s="12">
        <f t="shared" si="10"/>
        <v>-0.18668630136985956</v>
      </c>
      <c r="T148" s="12">
        <v>-0.18668630136985956</v>
      </c>
      <c r="U148" s="12"/>
      <c r="V148" s="12"/>
      <c r="Y148" s="33">
        <f t="shared" si="11"/>
        <v>0</v>
      </c>
      <c r="AD148" s="12"/>
    </row>
    <row r="149" spans="1:30" x14ac:dyDescent="0.3">
      <c r="A149" t="s">
        <v>181</v>
      </c>
      <c r="B149" t="s">
        <v>26</v>
      </c>
      <c r="C149" t="s">
        <v>290</v>
      </c>
      <c r="D149" t="s">
        <v>202</v>
      </c>
      <c r="E149">
        <v>664.85</v>
      </c>
      <c r="F149">
        <v>667.2</v>
      </c>
      <c r="G149">
        <v>646</v>
      </c>
      <c r="H149">
        <v>646.65</v>
      </c>
      <c r="I149">
        <v>646.65</v>
      </c>
      <c r="J149">
        <v>49</v>
      </c>
      <c r="K149">
        <v>321.91000000000003</v>
      </c>
      <c r="L149">
        <v>117000</v>
      </c>
      <c r="M149">
        <v>21000</v>
      </c>
      <c r="O149" s="33">
        <f t="shared" si="9"/>
        <v>-1.4403292181070029</v>
      </c>
      <c r="P149" s="12">
        <v>4.9800000000000004E-2</v>
      </c>
      <c r="Q149" s="12"/>
      <c r="R149" s="12"/>
      <c r="S149" s="12">
        <f t="shared" si="10"/>
        <v>-1.4901292181070029</v>
      </c>
      <c r="T149" s="12">
        <v>-1.4901292181070029</v>
      </c>
      <c r="U149" s="12"/>
      <c r="V149" s="12"/>
      <c r="Y149" s="33">
        <f t="shared" si="11"/>
        <v>0</v>
      </c>
      <c r="AD149" s="12"/>
    </row>
    <row r="150" spans="1:30" x14ac:dyDescent="0.3">
      <c r="A150" t="s">
        <v>182</v>
      </c>
      <c r="B150" t="s">
        <v>26</v>
      </c>
      <c r="C150" t="s">
        <v>290</v>
      </c>
      <c r="D150" t="s">
        <v>202</v>
      </c>
      <c r="E150">
        <v>637</v>
      </c>
      <c r="F150">
        <v>643.45000000000005</v>
      </c>
      <c r="G150">
        <v>637</v>
      </c>
      <c r="H150">
        <v>643.45000000000005</v>
      </c>
      <c r="I150">
        <v>640.75</v>
      </c>
      <c r="J150">
        <v>5</v>
      </c>
      <c r="K150">
        <v>32.03</v>
      </c>
      <c r="L150">
        <v>122000</v>
      </c>
      <c r="M150">
        <v>5000</v>
      </c>
      <c r="O150" s="33">
        <f t="shared" si="9"/>
        <v>-0.91239464934662917</v>
      </c>
      <c r="P150" s="12">
        <v>4.9800000000000004E-2</v>
      </c>
      <c r="Q150" s="12"/>
      <c r="R150" s="12"/>
      <c r="S150" s="12">
        <f t="shared" si="10"/>
        <v>-0.96219464934662913</v>
      </c>
      <c r="T150" s="12">
        <v>-0.96219464934662913</v>
      </c>
      <c r="U150" s="12"/>
      <c r="V150" s="12"/>
      <c r="Y150" s="33">
        <f t="shared" si="11"/>
        <v>0</v>
      </c>
      <c r="AD150" s="12"/>
    </row>
    <row r="151" spans="1:30" x14ac:dyDescent="0.3">
      <c r="A151" t="s">
        <v>183</v>
      </c>
      <c r="B151" t="s">
        <v>26</v>
      </c>
      <c r="C151" t="s">
        <v>290</v>
      </c>
      <c r="D151" t="s">
        <v>202</v>
      </c>
      <c r="E151">
        <v>635.35</v>
      </c>
      <c r="F151">
        <v>635.35</v>
      </c>
      <c r="G151">
        <v>629</v>
      </c>
      <c r="H151">
        <v>631.70000000000005</v>
      </c>
      <c r="I151">
        <v>631.70000000000005</v>
      </c>
      <c r="J151">
        <v>12</v>
      </c>
      <c r="K151">
        <v>75.73</v>
      </c>
      <c r="L151">
        <v>125000</v>
      </c>
      <c r="M151">
        <v>3000</v>
      </c>
      <c r="O151" s="33">
        <f t="shared" si="9"/>
        <v>-1.4124073351541091</v>
      </c>
      <c r="P151" s="12">
        <v>5.0199999999999995E-2</v>
      </c>
      <c r="Q151" s="12"/>
      <c r="R151" s="12"/>
      <c r="S151" s="12">
        <f t="shared" si="10"/>
        <v>-1.4626073351541091</v>
      </c>
      <c r="T151" s="12">
        <v>-1.4626073351541091</v>
      </c>
      <c r="U151" s="12"/>
      <c r="V151" s="12"/>
      <c r="Y151" s="33">
        <f t="shared" si="11"/>
        <v>0</v>
      </c>
      <c r="AD151" s="12"/>
    </row>
    <row r="152" spans="1:30" x14ac:dyDescent="0.3">
      <c r="A152" t="s">
        <v>184</v>
      </c>
      <c r="B152" t="s">
        <v>26</v>
      </c>
      <c r="C152" t="s">
        <v>290</v>
      </c>
      <c r="D152" t="s">
        <v>202</v>
      </c>
      <c r="E152">
        <v>626.1</v>
      </c>
      <c r="F152">
        <v>632</v>
      </c>
      <c r="G152">
        <v>623</v>
      </c>
      <c r="H152">
        <v>625.45000000000005</v>
      </c>
      <c r="I152">
        <v>625.45000000000005</v>
      </c>
      <c r="J152">
        <v>69</v>
      </c>
      <c r="K152">
        <v>433.45</v>
      </c>
      <c r="L152">
        <v>150000</v>
      </c>
      <c r="M152">
        <v>25000</v>
      </c>
      <c r="O152" s="33">
        <f t="shared" si="9"/>
        <v>-0.98939369954092127</v>
      </c>
      <c r="P152" s="12">
        <v>4.9699999999999994E-2</v>
      </c>
      <c r="Q152" s="12"/>
      <c r="R152" s="12"/>
      <c r="S152" s="12">
        <f t="shared" si="10"/>
        <v>-1.0390936995409212</v>
      </c>
      <c r="T152" s="12">
        <v>-1.0390936995409212</v>
      </c>
      <c r="U152" s="12"/>
      <c r="V152" s="12"/>
      <c r="Y152" s="33">
        <f t="shared" si="11"/>
        <v>0</v>
      </c>
      <c r="AD152" s="12"/>
    </row>
    <row r="153" spans="1:30" x14ac:dyDescent="0.3">
      <c r="A153" t="s">
        <v>185</v>
      </c>
      <c r="B153" t="s">
        <v>26</v>
      </c>
      <c r="C153" t="s">
        <v>290</v>
      </c>
      <c r="D153" t="s">
        <v>202</v>
      </c>
      <c r="E153">
        <v>621</v>
      </c>
      <c r="F153">
        <v>665.25</v>
      </c>
      <c r="G153">
        <v>621</v>
      </c>
      <c r="H153">
        <v>660</v>
      </c>
      <c r="I153">
        <v>660</v>
      </c>
      <c r="J153">
        <v>64</v>
      </c>
      <c r="K153">
        <v>413.8</v>
      </c>
      <c r="L153">
        <v>157000</v>
      </c>
      <c r="M153">
        <v>7000</v>
      </c>
      <c r="O153" s="33">
        <f t="shared" si="9"/>
        <v>5.5240227036533618</v>
      </c>
      <c r="P153" s="12">
        <v>5.0099999999999999E-2</v>
      </c>
      <c r="Q153" s="12"/>
      <c r="R153" s="12"/>
      <c r="S153" s="12">
        <f t="shared" si="10"/>
        <v>5.4739227036533622</v>
      </c>
      <c r="T153" s="12">
        <v>5.4739227036533622</v>
      </c>
      <c r="U153" s="12"/>
      <c r="V153" s="12"/>
      <c r="Y153" s="33">
        <f t="shared" si="11"/>
        <v>0</v>
      </c>
      <c r="AD153" s="12"/>
    </row>
    <row r="154" spans="1:30" x14ac:dyDescent="0.3">
      <c r="A154" t="s">
        <v>186</v>
      </c>
      <c r="B154" t="s">
        <v>26</v>
      </c>
      <c r="C154" t="s">
        <v>290</v>
      </c>
      <c r="D154" t="s">
        <v>202</v>
      </c>
      <c r="E154">
        <v>656.65</v>
      </c>
      <c r="F154">
        <v>669.5</v>
      </c>
      <c r="G154">
        <v>650.75</v>
      </c>
      <c r="H154">
        <v>654.45000000000005</v>
      </c>
      <c r="I154">
        <v>654.45000000000005</v>
      </c>
      <c r="J154">
        <v>96</v>
      </c>
      <c r="K154">
        <v>630.04999999999995</v>
      </c>
      <c r="L154">
        <v>159000</v>
      </c>
      <c r="M154">
        <v>2000</v>
      </c>
      <c r="O154" s="33">
        <f t="shared" si="9"/>
        <v>-0.84090909090908406</v>
      </c>
      <c r="P154" s="12">
        <v>0.05</v>
      </c>
      <c r="Q154" s="12"/>
      <c r="R154" s="12"/>
      <c r="S154" s="12">
        <f t="shared" si="10"/>
        <v>-0.8909090909090841</v>
      </c>
      <c r="T154" s="12">
        <v>-0.8909090909090841</v>
      </c>
      <c r="U154" s="12"/>
      <c r="V154" s="12"/>
      <c r="Y154" s="33">
        <f t="shared" si="11"/>
        <v>0</v>
      </c>
      <c r="AD154" s="12"/>
    </row>
    <row r="155" spans="1:30" x14ac:dyDescent="0.3">
      <c r="A155" t="s">
        <v>187</v>
      </c>
      <c r="B155" t="s">
        <v>26</v>
      </c>
      <c r="C155" t="s">
        <v>290</v>
      </c>
      <c r="D155" t="s">
        <v>202</v>
      </c>
      <c r="E155">
        <v>642</v>
      </c>
      <c r="F155">
        <v>649.75</v>
      </c>
      <c r="G155">
        <v>638.6</v>
      </c>
      <c r="H155">
        <v>642.4</v>
      </c>
      <c r="I155">
        <v>642.4</v>
      </c>
      <c r="J155">
        <v>48</v>
      </c>
      <c r="K155">
        <v>308.63</v>
      </c>
      <c r="L155">
        <v>159000</v>
      </c>
      <c r="M155">
        <v>0</v>
      </c>
      <c r="O155" s="33">
        <f t="shared" si="9"/>
        <v>-1.8412407364963048</v>
      </c>
      <c r="P155" s="12">
        <v>4.99E-2</v>
      </c>
      <c r="Q155" s="12"/>
      <c r="R155" s="12"/>
      <c r="S155" s="12">
        <f t="shared" si="10"/>
        <v>-1.8911407364963049</v>
      </c>
      <c r="T155" s="12">
        <v>-1.8911407364963049</v>
      </c>
      <c r="U155" s="12"/>
      <c r="V155" s="12"/>
      <c r="Y155" s="33">
        <f t="shared" si="11"/>
        <v>0</v>
      </c>
      <c r="AD155" s="12"/>
    </row>
    <row r="156" spans="1:30" x14ac:dyDescent="0.3">
      <c r="A156" t="s">
        <v>188</v>
      </c>
      <c r="B156" t="s">
        <v>26</v>
      </c>
      <c r="C156" t="s">
        <v>290</v>
      </c>
      <c r="D156" t="s">
        <v>202</v>
      </c>
      <c r="E156">
        <v>649.75</v>
      </c>
      <c r="F156">
        <v>652.20000000000005</v>
      </c>
      <c r="G156">
        <v>640.95000000000005</v>
      </c>
      <c r="H156">
        <v>646.20000000000005</v>
      </c>
      <c r="I156">
        <v>646.20000000000005</v>
      </c>
      <c r="J156">
        <v>49</v>
      </c>
      <c r="K156">
        <v>316.18</v>
      </c>
      <c r="L156">
        <v>163000</v>
      </c>
      <c r="M156">
        <v>4000</v>
      </c>
      <c r="O156" s="33">
        <f t="shared" si="9"/>
        <v>0.59153175591532825</v>
      </c>
      <c r="P156" s="12">
        <v>4.9800000000000004E-2</v>
      </c>
      <c r="Q156" s="12"/>
      <c r="R156" s="12"/>
      <c r="S156" s="12">
        <f t="shared" si="10"/>
        <v>0.54173175591532829</v>
      </c>
      <c r="T156" s="12">
        <v>0.54173175591532829</v>
      </c>
      <c r="U156" s="12"/>
      <c r="V156" s="12"/>
      <c r="Y156" s="33">
        <f t="shared" si="11"/>
        <v>0</v>
      </c>
      <c r="AD156" s="12"/>
    </row>
    <row r="157" spans="1:30" x14ac:dyDescent="0.3">
      <c r="A157" t="s">
        <v>189</v>
      </c>
      <c r="B157" t="s">
        <v>26</v>
      </c>
      <c r="C157" t="s">
        <v>290</v>
      </c>
      <c r="D157" t="s">
        <v>202</v>
      </c>
      <c r="E157">
        <v>641.35</v>
      </c>
      <c r="F157">
        <v>641.35</v>
      </c>
      <c r="G157">
        <v>636.65</v>
      </c>
      <c r="H157">
        <v>637.29999999999995</v>
      </c>
      <c r="I157">
        <v>637.29999999999995</v>
      </c>
      <c r="J157">
        <v>18</v>
      </c>
      <c r="K157">
        <v>115.02</v>
      </c>
      <c r="L157">
        <v>165000</v>
      </c>
      <c r="M157">
        <v>2000</v>
      </c>
      <c r="O157" s="33">
        <f t="shared" si="9"/>
        <v>-1.3772825750541768</v>
      </c>
      <c r="P157" s="12">
        <v>5.04E-2</v>
      </c>
      <c r="Q157" s="12"/>
      <c r="R157" s="12"/>
      <c r="S157" s="12">
        <f t="shared" si="10"/>
        <v>-1.4276825750541768</v>
      </c>
      <c r="T157" s="12">
        <v>-1.4276825750541768</v>
      </c>
      <c r="U157" s="12"/>
      <c r="V157" s="12"/>
      <c r="Y157" s="33">
        <f t="shared" si="11"/>
        <v>0</v>
      </c>
      <c r="AD157" s="12"/>
    </row>
    <row r="158" spans="1:30" x14ac:dyDescent="0.3">
      <c r="A158" t="s">
        <v>190</v>
      </c>
      <c r="B158" t="s">
        <v>26</v>
      </c>
      <c r="C158" t="s">
        <v>290</v>
      </c>
      <c r="D158" t="s">
        <v>202</v>
      </c>
      <c r="E158">
        <v>640.6</v>
      </c>
      <c r="F158">
        <v>640.9</v>
      </c>
      <c r="G158">
        <v>616.1</v>
      </c>
      <c r="H158">
        <v>619.85</v>
      </c>
      <c r="I158">
        <v>619.85</v>
      </c>
      <c r="J158">
        <v>150</v>
      </c>
      <c r="K158">
        <v>934.47</v>
      </c>
      <c r="L158">
        <v>209000</v>
      </c>
      <c r="M158">
        <v>44000</v>
      </c>
      <c r="O158" s="33">
        <f t="shared" si="9"/>
        <v>-2.73811391809194</v>
      </c>
      <c r="P158" s="12">
        <v>5.0700000000000002E-2</v>
      </c>
      <c r="Q158" s="12"/>
      <c r="R158" s="12"/>
      <c r="S158" s="12">
        <f t="shared" si="10"/>
        <v>-2.78881391809194</v>
      </c>
      <c r="T158" s="12">
        <v>-2.78881391809194</v>
      </c>
      <c r="U158" s="12"/>
      <c r="V158" s="12"/>
      <c r="Y158" s="33">
        <f t="shared" si="11"/>
        <v>0</v>
      </c>
      <c r="AD158" s="12"/>
    </row>
    <row r="159" spans="1:30" x14ac:dyDescent="0.3">
      <c r="A159" t="s">
        <v>191</v>
      </c>
      <c r="B159" t="s">
        <v>26</v>
      </c>
      <c r="C159" t="s">
        <v>290</v>
      </c>
      <c r="D159" t="s">
        <v>202</v>
      </c>
      <c r="E159">
        <v>606</v>
      </c>
      <c r="F159">
        <v>628</v>
      </c>
      <c r="G159">
        <v>605.04999999999995</v>
      </c>
      <c r="H159">
        <v>612.79999999999995</v>
      </c>
      <c r="I159">
        <v>612.79999999999995</v>
      </c>
      <c r="J159">
        <v>191</v>
      </c>
      <c r="K159">
        <v>1181.83</v>
      </c>
      <c r="L159">
        <v>287000</v>
      </c>
      <c r="M159">
        <v>78000</v>
      </c>
      <c r="O159" s="33">
        <f t="shared" si="9"/>
        <v>-1.1373719448253719</v>
      </c>
      <c r="P159" s="12">
        <v>5.1200000000000002E-2</v>
      </c>
      <c r="Q159" s="12"/>
      <c r="R159" s="12"/>
      <c r="S159" s="12">
        <f t="shared" si="10"/>
        <v>-1.1885719448253718</v>
      </c>
      <c r="T159" s="12">
        <v>-1.1885719448253718</v>
      </c>
      <c r="U159" s="12"/>
      <c r="V159" s="12"/>
      <c r="Y159" s="33">
        <f t="shared" si="11"/>
        <v>0</v>
      </c>
      <c r="AD159" s="12"/>
    </row>
    <row r="160" spans="1:30" x14ac:dyDescent="0.3">
      <c r="A160" t="s">
        <v>192</v>
      </c>
      <c r="B160" t="s">
        <v>26</v>
      </c>
      <c r="C160" t="s">
        <v>290</v>
      </c>
      <c r="D160" t="s">
        <v>202</v>
      </c>
      <c r="E160">
        <v>619</v>
      </c>
      <c r="F160">
        <v>622.9</v>
      </c>
      <c r="G160">
        <v>612</v>
      </c>
      <c r="H160">
        <v>616.95000000000005</v>
      </c>
      <c r="I160">
        <v>616.95000000000005</v>
      </c>
      <c r="J160">
        <v>147</v>
      </c>
      <c r="K160">
        <v>904.86</v>
      </c>
      <c r="L160">
        <v>340000</v>
      </c>
      <c r="M160">
        <v>53000</v>
      </c>
      <c r="O160" s="33">
        <f t="shared" si="9"/>
        <v>0.67721932114883998</v>
      </c>
      <c r="P160" s="12">
        <v>5.0700000000000002E-2</v>
      </c>
      <c r="Q160" s="12"/>
      <c r="R160" s="12"/>
      <c r="S160" s="12">
        <f t="shared" si="10"/>
        <v>0.62651932114884001</v>
      </c>
      <c r="T160" s="12">
        <v>0.62651932114884001</v>
      </c>
      <c r="U160" s="12"/>
      <c r="V160" s="12"/>
      <c r="Y160" s="33">
        <f t="shared" si="11"/>
        <v>0</v>
      </c>
      <c r="AD160" s="12"/>
    </row>
    <row r="161" spans="1:30" x14ac:dyDescent="0.3">
      <c r="A161" t="s">
        <v>193</v>
      </c>
      <c r="B161" t="s">
        <v>26</v>
      </c>
      <c r="C161" t="s">
        <v>290</v>
      </c>
      <c r="D161" t="s">
        <v>202</v>
      </c>
      <c r="E161">
        <v>621.75</v>
      </c>
      <c r="F161">
        <v>632</v>
      </c>
      <c r="G161">
        <v>619.6</v>
      </c>
      <c r="H161">
        <v>628</v>
      </c>
      <c r="I161">
        <v>628</v>
      </c>
      <c r="J161">
        <v>231</v>
      </c>
      <c r="K161">
        <v>1449.33</v>
      </c>
      <c r="L161">
        <v>476000</v>
      </c>
      <c r="M161">
        <v>136000</v>
      </c>
      <c r="O161" s="33">
        <f t="shared" si="9"/>
        <v>1.7910689683118493</v>
      </c>
      <c r="P161" s="12">
        <v>5.0499999999999996E-2</v>
      </c>
      <c r="Q161" s="12"/>
      <c r="R161" s="12"/>
      <c r="S161" s="12">
        <f t="shared" si="10"/>
        <v>1.7405689683118493</v>
      </c>
      <c r="T161" s="12">
        <v>1.7405689683118493</v>
      </c>
      <c r="U161" s="12"/>
      <c r="V161" s="12"/>
      <c r="Y161" s="33">
        <f t="shared" si="11"/>
        <v>0</v>
      </c>
      <c r="AD161" s="12"/>
    </row>
    <row r="162" spans="1:30" x14ac:dyDescent="0.3">
      <c r="A162" t="s">
        <v>194</v>
      </c>
      <c r="B162" t="s">
        <v>26</v>
      </c>
      <c r="C162" t="s">
        <v>290</v>
      </c>
      <c r="D162" t="s">
        <v>202</v>
      </c>
      <c r="E162">
        <v>623.35</v>
      </c>
      <c r="F162">
        <v>625.29999999999995</v>
      </c>
      <c r="G162">
        <v>612.35</v>
      </c>
      <c r="H162">
        <v>614.79999999999995</v>
      </c>
      <c r="I162">
        <v>614.79999999999995</v>
      </c>
      <c r="J162">
        <v>120</v>
      </c>
      <c r="K162">
        <v>741.06</v>
      </c>
      <c r="L162">
        <v>506000</v>
      </c>
      <c r="M162">
        <v>30000</v>
      </c>
      <c r="O162" s="33">
        <f t="shared" si="9"/>
        <v>-2.1019108280254848</v>
      </c>
      <c r="P162" s="12">
        <v>5.0700000000000002E-2</v>
      </c>
      <c r="Q162" s="12"/>
      <c r="R162" s="12"/>
      <c r="S162" s="12">
        <f t="shared" si="10"/>
        <v>-2.1526108280254848</v>
      </c>
      <c r="T162" s="12">
        <v>-2.1526108280254848</v>
      </c>
      <c r="U162" s="12"/>
      <c r="V162" s="12"/>
      <c r="Y162" s="33">
        <f t="shared" si="11"/>
        <v>0</v>
      </c>
      <c r="AD162" s="12"/>
    </row>
    <row r="163" spans="1:30" x14ac:dyDescent="0.3">
      <c r="A163" t="s">
        <v>195</v>
      </c>
      <c r="B163" t="s">
        <v>26</v>
      </c>
      <c r="C163" t="s">
        <v>290</v>
      </c>
      <c r="D163" t="s">
        <v>202</v>
      </c>
      <c r="E163">
        <v>621.04999999999995</v>
      </c>
      <c r="F163">
        <v>629</v>
      </c>
      <c r="G163">
        <v>618.5</v>
      </c>
      <c r="H163">
        <v>622.79999999999995</v>
      </c>
      <c r="I163">
        <v>622.79999999999995</v>
      </c>
      <c r="J163">
        <v>608</v>
      </c>
      <c r="K163">
        <v>3790.57</v>
      </c>
      <c r="L163">
        <v>871000</v>
      </c>
      <c r="M163">
        <v>365000</v>
      </c>
      <c r="O163" s="33">
        <f t="shared" si="9"/>
        <v>1.3012361743656475</v>
      </c>
      <c r="P163" s="12">
        <v>5.1100000000000007E-2</v>
      </c>
      <c r="Q163" s="12"/>
      <c r="R163" s="12"/>
      <c r="S163" s="12">
        <f t="shared" si="10"/>
        <v>1.2501361743656476</v>
      </c>
      <c r="T163" s="12">
        <v>1.2501361743656476</v>
      </c>
      <c r="U163" s="12"/>
      <c r="V163" s="12"/>
      <c r="Y163" s="33">
        <f t="shared" si="11"/>
        <v>0</v>
      </c>
      <c r="AD163" s="12"/>
    </row>
    <row r="164" spans="1:30" x14ac:dyDescent="0.3">
      <c r="A164" t="s">
        <v>196</v>
      </c>
      <c r="B164" t="s">
        <v>26</v>
      </c>
      <c r="C164" t="s">
        <v>290</v>
      </c>
      <c r="D164" t="s">
        <v>202</v>
      </c>
      <c r="E164">
        <v>622.15</v>
      </c>
      <c r="F164">
        <v>631.29999999999995</v>
      </c>
      <c r="G164">
        <v>619.25</v>
      </c>
      <c r="H164">
        <v>625.54999999999995</v>
      </c>
      <c r="I164">
        <v>625.54999999999995</v>
      </c>
      <c r="J164">
        <v>644</v>
      </c>
      <c r="K164">
        <v>4024.12</v>
      </c>
      <c r="L164">
        <v>964000</v>
      </c>
      <c r="M164">
        <v>93000</v>
      </c>
      <c r="O164" s="33">
        <f t="shared" si="9"/>
        <v>0.44155427103403982</v>
      </c>
      <c r="P164" s="12">
        <v>5.1100000000000007E-2</v>
      </c>
      <c r="Q164" s="12"/>
      <c r="R164" s="12"/>
      <c r="S164" s="12">
        <f t="shared" si="10"/>
        <v>0.39045427103403985</v>
      </c>
      <c r="T164" s="12">
        <v>0.39045427103403985</v>
      </c>
      <c r="U164" s="12"/>
      <c r="V164" s="12"/>
      <c r="Y164" s="33">
        <f t="shared" si="11"/>
        <v>0</v>
      </c>
      <c r="AD164" s="12"/>
    </row>
    <row r="165" spans="1:30" x14ac:dyDescent="0.3">
      <c r="A165" t="s">
        <v>197</v>
      </c>
      <c r="B165" t="s">
        <v>26</v>
      </c>
      <c r="C165" t="s">
        <v>290</v>
      </c>
      <c r="D165" t="s">
        <v>202</v>
      </c>
      <c r="E165">
        <v>626.15</v>
      </c>
      <c r="F165">
        <v>638.79999999999995</v>
      </c>
      <c r="G165">
        <v>625.04999999999995</v>
      </c>
      <c r="H165">
        <v>627.85</v>
      </c>
      <c r="I165">
        <v>627.85</v>
      </c>
      <c r="J165">
        <v>2862</v>
      </c>
      <c r="K165">
        <v>18111.900000000001</v>
      </c>
      <c r="L165">
        <v>2426000</v>
      </c>
      <c r="M165">
        <v>1462000</v>
      </c>
      <c r="O165" s="33">
        <f t="shared" si="9"/>
        <v>0.36767644472864974</v>
      </c>
      <c r="P165" s="12">
        <v>5.0799999999999998E-2</v>
      </c>
      <c r="Q165" s="12"/>
      <c r="R165" s="12"/>
      <c r="S165" s="12">
        <f t="shared" si="10"/>
        <v>0.31687644472864973</v>
      </c>
      <c r="T165" s="12">
        <v>0.31687644472864973</v>
      </c>
      <c r="U165" s="12"/>
      <c r="V165" s="12"/>
      <c r="Y165" s="33">
        <f t="shared" si="11"/>
        <v>0</v>
      </c>
      <c r="AD165" s="12"/>
    </row>
    <row r="166" spans="1:30" x14ac:dyDescent="0.3">
      <c r="A166" t="s">
        <v>198</v>
      </c>
      <c r="B166" t="s">
        <v>26</v>
      </c>
      <c r="C166" t="s">
        <v>290</v>
      </c>
      <c r="D166" t="s">
        <v>202</v>
      </c>
      <c r="E166">
        <v>612.35</v>
      </c>
      <c r="F166">
        <v>625.65</v>
      </c>
      <c r="G166">
        <v>612.35</v>
      </c>
      <c r="H166">
        <v>622.95000000000005</v>
      </c>
      <c r="I166">
        <v>622.95000000000005</v>
      </c>
      <c r="J166">
        <v>3761</v>
      </c>
      <c r="K166">
        <v>23385.71</v>
      </c>
      <c r="L166">
        <v>3818000</v>
      </c>
      <c r="M166">
        <v>1392000</v>
      </c>
      <c r="O166" s="33">
        <f t="shared" si="9"/>
        <v>-0.7804411881818869</v>
      </c>
      <c r="P166" s="12">
        <v>5.0999999999999997E-2</v>
      </c>
      <c r="Q166" s="12"/>
      <c r="R166" s="12"/>
      <c r="S166" s="12">
        <f t="shared" si="10"/>
        <v>-0.83144118818188695</v>
      </c>
      <c r="T166" s="12">
        <v>-0.83144118818188695</v>
      </c>
      <c r="U166" s="12"/>
      <c r="V166" s="12"/>
      <c r="Y166" s="33">
        <f t="shared" si="11"/>
        <v>0</v>
      </c>
      <c r="AD166" s="12"/>
    </row>
    <row r="167" spans="1:30" x14ac:dyDescent="0.3">
      <c r="A167" t="s">
        <v>199</v>
      </c>
      <c r="B167" t="s">
        <v>26</v>
      </c>
      <c r="C167" t="s">
        <v>290</v>
      </c>
      <c r="D167" t="s">
        <v>202</v>
      </c>
      <c r="E167">
        <v>613.29999999999995</v>
      </c>
      <c r="F167">
        <v>622.29999999999995</v>
      </c>
      <c r="G167">
        <v>607</v>
      </c>
      <c r="H167">
        <v>619.70000000000005</v>
      </c>
      <c r="I167">
        <v>619.70000000000005</v>
      </c>
      <c r="J167">
        <v>3193</v>
      </c>
      <c r="K167">
        <v>19604.98</v>
      </c>
      <c r="L167">
        <v>5245000</v>
      </c>
      <c r="M167">
        <v>1427000</v>
      </c>
      <c r="O167" s="33">
        <f t="shared" si="9"/>
        <v>-0.52171121277791155</v>
      </c>
      <c r="P167" s="12">
        <v>5.1299999999999998E-2</v>
      </c>
      <c r="Q167" s="12"/>
      <c r="R167" s="12"/>
      <c r="S167" s="12">
        <f t="shared" si="10"/>
        <v>-0.57301121277791156</v>
      </c>
      <c r="T167" s="12">
        <v>-0.57301121277791156</v>
      </c>
      <c r="U167" s="12"/>
      <c r="V167" s="12"/>
      <c r="Y167" s="33">
        <f t="shared" si="11"/>
        <v>0</v>
      </c>
      <c r="AD167" s="12"/>
    </row>
    <row r="168" spans="1:30" x14ac:dyDescent="0.3">
      <c r="A168" t="s">
        <v>200</v>
      </c>
      <c r="B168" t="s">
        <v>26</v>
      </c>
      <c r="C168" t="s">
        <v>290</v>
      </c>
      <c r="D168" t="s">
        <v>202</v>
      </c>
      <c r="E168">
        <v>620.75</v>
      </c>
      <c r="F168">
        <v>627.20000000000005</v>
      </c>
      <c r="G168">
        <v>592.5</v>
      </c>
      <c r="H168">
        <v>595.9</v>
      </c>
      <c r="I168">
        <v>595.9</v>
      </c>
      <c r="J168">
        <v>3499</v>
      </c>
      <c r="K168">
        <v>21227.81</v>
      </c>
      <c r="L168">
        <v>6525000</v>
      </c>
      <c r="M168">
        <v>1280000</v>
      </c>
      <c r="O168" s="33">
        <f t="shared" si="9"/>
        <v>-3.8405680167823246</v>
      </c>
      <c r="P168" s="12">
        <v>5.1399999999999994E-2</v>
      </c>
      <c r="Q168" s="12"/>
      <c r="R168" s="12"/>
      <c r="S168" s="12">
        <f t="shared" si="10"/>
        <v>-3.8919680167823247</v>
      </c>
      <c r="T168" s="12">
        <v>-3.8919680167823247</v>
      </c>
      <c r="U168" s="12"/>
      <c r="V168" s="12"/>
      <c r="Y168" s="33">
        <f t="shared" si="11"/>
        <v>0</v>
      </c>
      <c r="AD168" s="12"/>
    </row>
    <row r="169" spans="1:30" x14ac:dyDescent="0.3">
      <c r="A169" t="s">
        <v>201</v>
      </c>
      <c r="B169" t="s">
        <v>26</v>
      </c>
      <c r="C169" t="s">
        <v>290</v>
      </c>
      <c r="D169" t="s">
        <v>223</v>
      </c>
      <c r="E169">
        <v>590.79999999999995</v>
      </c>
      <c r="F169">
        <v>607.54999999999995</v>
      </c>
      <c r="G169">
        <v>590.79999999999995</v>
      </c>
      <c r="H169">
        <v>606.65</v>
      </c>
      <c r="I169">
        <v>606.65</v>
      </c>
      <c r="J169">
        <v>41</v>
      </c>
      <c r="K169">
        <v>245.41</v>
      </c>
      <c r="L169">
        <v>317000</v>
      </c>
      <c r="M169">
        <v>0</v>
      </c>
      <c r="O169" s="33">
        <f t="shared" si="9"/>
        <v>1.8039939587179057</v>
      </c>
      <c r="P169" s="12">
        <v>5.1299999999999998E-2</v>
      </c>
      <c r="Q169" s="12"/>
      <c r="R169" s="12"/>
      <c r="S169" s="12">
        <f t="shared" si="10"/>
        <v>1.7526939587179058</v>
      </c>
      <c r="T169" s="12">
        <v>1.7526939587179058</v>
      </c>
      <c r="U169" s="12"/>
      <c r="V169" s="12"/>
      <c r="Y169" s="33">
        <f t="shared" si="11"/>
        <v>0</v>
      </c>
      <c r="AD169" s="12"/>
    </row>
    <row r="170" spans="1:30" x14ac:dyDescent="0.3">
      <c r="A170" t="s">
        <v>203</v>
      </c>
      <c r="B170" t="s">
        <v>26</v>
      </c>
      <c r="C170" t="s">
        <v>290</v>
      </c>
      <c r="D170" t="s">
        <v>223</v>
      </c>
      <c r="E170">
        <v>608.85</v>
      </c>
      <c r="F170">
        <v>617.54999999999995</v>
      </c>
      <c r="G170">
        <v>601</v>
      </c>
      <c r="H170">
        <v>617.15</v>
      </c>
      <c r="I170">
        <v>617.15</v>
      </c>
      <c r="J170">
        <v>183</v>
      </c>
      <c r="K170">
        <v>1113.17</v>
      </c>
      <c r="L170">
        <v>229000</v>
      </c>
      <c r="M170">
        <v>-88000</v>
      </c>
      <c r="O170" s="33">
        <f t="shared" si="9"/>
        <v>1.7308167806807879</v>
      </c>
      <c r="P170" s="12">
        <v>5.1100000000000007E-2</v>
      </c>
      <c r="Q170" s="12"/>
      <c r="R170" s="12"/>
      <c r="S170" s="12">
        <f t="shared" si="10"/>
        <v>1.679716780680788</v>
      </c>
      <c r="T170" s="12">
        <v>1.679716780680788</v>
      </c>
      <c r="U170" s="12"/>
      <c r="V170" s="12"/>
      <c r="Y170" s="33">
        <f t="shared" si="11"/>
        <v>0</v>
      </c>
      <c r="AD170" s="12"/>
    </row>
    <row r="171" spans="1:30" x14ac:dyDescent="0.3">
      <c r="A171" t="s">
        <v>204</v>
      </c>
      <c r="B171" t="s">
        <v>26</v>
      </c>
      <c r="C171" t="s">
        <v>290</v>
      </c>
      <c r="D171" t="s">
        <v>223</v>
      </c>
      <c r="E171">
        <v>619.65</v>
      </c>
      <c r="F171">
        <v>629.75</v>
      </c>
      <c r="G171">
        <v>619.65</v>
      </c>
      <c r="H171">
        <v>626.04999999999995</v>
      </c>
      <c r="I171">
        <v>626.04999999999995</v>
      </c>
      <c r="J171">
        <v>19</v>
      </c>
      <c r="K171">
        <v>118.45</v>
      </c>
      <c r="L171">
        <v>224000</v>
      </c>
      <c r="M171">
        <v>-5000</v>
      </c>
      <c r="O171" s="33">
        <f t="shared" si="9"/>
        <v>1.4421129385076525</v>
      </c>
      <c r="P171" s="12">
        <v>5.1200000000000002E-2</v>
      </c>
      <c r="Q171" s="12"/>
      <c r="R171" s="12"/>
      <c r="S171" s="12">
        <f t="shared" si="10"/>
        <v>1.3909129385076526</v>
      </c>
      <c r="T171" s="12">
        <v>1.3909129385076526</v>
      </c>
      <c r="U171" s="12"/>
      <c r="V171" s="12"/>
      <c r="Y171" s="33">
        <f t="shared" si="11"/>
        <v>0</v>
      </c>
      <c r="AD171" s="12"/>
    </row>
    <row r="172" spans="1:30" x14ac:dyDescent="0.3">
      <c r="A172" t="s">
        <v>205</v>
      </c>
      <c r="B172" t="s">
        <v>26</v>
      </c>
      <c r="C172" t="s">
        <v>290</v>
      </c>
      <c r="D172" t="s">
        <v>223</v>
      </c>
      <c r="E172">
        <v>647.75</v>
      </c>
      <c r="F172">
        <v>662.05</v>
      </c>
      <c r="G172">
        <v>628.5</v>
      </c>
      <c r="H172">
        <v>653.54999999999995</v>
      </c>
      <c r="I172">
        <v>653.54999999999995</v>
      </c>
      <c r="J172">
        <v>823</v>
      </c>
      <c r="K172">
        <v>5338.74</v>
      </c>
      <c r="L172">
        <v>582000</v>
      </c>
      <c r="M172">
        <v>358000</v>
      </c>
      <c r="O172" s="33">
        <f t="shared" si="9"/>
        <v>4.392620397731811</v>
      </c>
      <c r="P172" s="12">
        <v>5.0900000000000001E-2</v>
      </c>
      <c r="Q172" s="12"/>
      <c r="R172" s="12"/>
      <c r="S172" s="12">
        <f t="shared" si="10"/>
        <v>4.3417203977318106</v>
      </c>
      <c r="T172" s="12">
        <v>4.3417203977318106</v>
      </c>
      <c r="U172" s="12"/>
      <c r="V172" s="12"/>
      <c r="Y172" s="33">
        <f t="shared" si="11"/>
        <v>0</v>
      </c>
      <c r="AD172" s="12"/>
    </row>
    <row r="173" spans="1:30" x14ac:dyDescent="0.3">
      <c r="A173" t="s">
        <v>206</v>
      </c>
      <c r="B173" t="s">
        <v>26</v>
      </c>
      <c r="C173" t="s">
        <v>290</v>
      </c>
      <c r="D173" t="s">
        <v>223</v>
      </c>
      <c r="E173">
        <v>655.65</v>
      </c>
      <c r="F173">
        <v>664.8</v>
      </c>
      <c r="G173">
        <v>647.65</v>
      </c>
      <c r="H173">
        <v>654.85</v>
      </c>
      <c r="I173">
        <v>654.85</v>
      </c>
      <c r="J173">
        <v>164</v>
      </c>
      <c r="K173">
        <v>1080.6099999999999</v>
      </c>
      <c r="L173">
        <v>623000</v>
      </c>
      <c r="M173">
        <v>41000</v>
      </c>
      <c r="O173" s="33">
        <f t="shared" si="9"/>
        <v>0.19891362558336292</v>
      </c>
      <c r="P173" s="12">
        <v>5.16E-2</v>
      </c>
      <c r="Q173" s="12"/>
      <c r="R173" s="12"/>
      <c r="S173" s="12">
        <f t="shared" si="10"/>
        <v>0.14731362558336292</v>
      </c>
      <c r="T173" s="12">
        <v>0.14731362558336292</v>
      </c>
      <c r="U173" s="12"/>
      <c r="V173" s="12"/>
      <c r="Y173" s="33">
        <f t="shared" si="11"/>
        <v>0</v>
      </c>
      <c r="AD173" s="12"/>
    </row>
    <row r="174" spans="1:30" x14ac:dyDescent="0.3">
      <c r="A174" t="s">
        <v>207</v>
      </c>
      <c r="B174" t="s">
        <v>26</v>
      </c>
      <c r="C174" t="s">
        <v>290</v>
      </c>
      <c r="D174" t="s">
        <v>223</v>
      </c>
      <c r="E174">
        <v>661.25</v>
      </c>
      <c r="F174">
        <v>665.4</v>
      </c>
      <c r="G174">
        <v>653.45000000000005</v>
      </c>
      <c r="H174">
        <v>660.3</v>
      </c>
      <c r="I174">
        <v>660.3</v>
      </c>
      <c r="J174">
        <v>134</v>
      </c>
      <c r="K174">
        <v>882.85</v>
      </c>
      <c r="L174">
        <v>673000</v>
      </c>
      <c r="M174">
        <v>50000</v>
      </c>
      <c r="O174" s="33">
        <f t="shared" si="9"/>
        <v>0.83225166068564271</v>
      </c>
      <c r="P174" s="12">
        <v>5.1699999999999996E-2</v>
      </c>
      <c r="Q174" s="12"/>
      <c r="R174" s="12"/>
      <c r="S174" s="12">
        <f t="shared" si="10"/>
        <v>0.78055166068564275</v>
      </c>
      <c r="T174" s="12">
        <v>0.78055166068564275</v>
      </c>
      <c r="U174" s="12"/>
      <c r="V174" s="12"/>
      <c r="Y174" s="33">
        <f t="shared" si="11"/>
        <v>0</v>
      </c>
      <c r="AD174" s="12"/>
    </row>
    <row r="175" spans="1:30" x14ac:dyDescent="0.3">
      <c r="A175" t="s">
        <v>208</v>
      </c>
      <c r="B175" t="s">
        <v>26</v>
      </c>
      <c r="C175" t="s">
        <v>290</v>
      </c>
      <c r="D175" t="s">
        <v>223</v>
      </c>
      <c r="E175">
        <v>663.65</v>
      </c>
      <c r="F175">
        <v>671</v>
      </c>
      <c r="G175">
        <v>659.45</v>
      </c>
      <c r="H175">
        <v>663</v>
      </c>
      <c r="I175">
        <v>663</v>
      </c>
      <c r="J175">
        <v>100</v>
      </c>
      <c r="K175">
        <v>663.96</v>
      </c>
      <c r="L175">
        <v>711000</v>
      </c>
      <c r="M175">
        <v>38000</v>
      </c>
      <c r="O175" s="33">
        <f t="shared" si="9"/>
        <v>0.40890504316220594</v>
      </c>
      <c r="P175" s="12">
        <v>5.1500000000000004E-2</v>
      </c>
      <c r="Q175" s="12"/>
      <c r="R175" s="12"/>
      <c r="S175" s="12">
        <f t="shared" si="10"/>
        <v>0.35740504316220595</v>
      </c>
      <c r="T175" s="12">
        <v>0.35740504316220595</v>
      </c>
      <c r="U175" s="12"/>
      <c r="V175" s="12"/>
      <c r="Y175" s="33">
        <f t="shared" si="11"/>
        <v>0</v>
      </c>
      <c r="AD175" s="12"/>
    </row>
    <row r="176" spans="1:30" x14ac:dyDescent="0.3">
      <c r="A176" t="s">
        <v>209</v>
      </c>
      <c r="B176" t="s">
        <v>26</v>
      </c>
      <c r="C176" t="s">
        <v>290</v>
      </c>
      <c r="D176" t="s">
        <v>223</v>
      </c>
      <c r="E176">
        <v>662.85</v>
      </c>
      <c r="F176">
        <v>682.45</v>
      </c>
      <c r="G176">
        <v>662.85</v>
      </c>
      <c r="H176">
        <v>674.65</v>
      </c>
      <c r="I176">
        <v>674.65</v>
      </c>
      <c r="J176">
        <v>303</v>
      </c>
      <c r="K176">
        <v>2044.03</v>
      </c>
      <c r="L176">
        <v>839000</v>
      </c>
      <c r="M176">
        <v>128000</v>
      </c>
      <c r="O176" s="33">
        <f t="shared" si="9"/>
        <v>1.7571644042232244</v>
      </c>
      <c r="P176" s="12">
        <v>5.16E-2</v>
      </c>
      <c r="Q176" s="12"/>
      <c r="R176" s="12"/>
      <c r="S176" s="12">
        <f t="shared" si="10"/>
        <v>1.7055644042232243</v>
      </c>
      <c r="T176" s="12">
        <v>1.7055644042232243</v>
      </c>
      <c r="U176" s="12"/>
      <c r="V176" s="12"/>
      <c r="Y176" s="33">
        <f t="shared" si="11"/>
        <v>0</v>
      </c>
      <c r="AD176" s="12"/>
    </row>
    <row r="177" spans="1:30" x14ac:dyDescent="0.3">
      <c r="A177" t="s">
        <v>210</v>
      </c>
      <c r="B177" t="s">
        <v>26</v>
      </c>
      <c r="C177" t="s">
        <v>290</v>
      </c>
      <c r="D177" t="s">
        <v>223</v>
      </c>
      <c r="E177">
        <v>681.8</v>
      </c>
      <c r="F177">
        <v>683.3</v>
      </c>
      <c r="G177">
        <v>668.8</v>
      </c>
      <c r="H177">
        <v>674.8</v>
      </c>
      <c r="I177">
        <v>674.8</v>
      </c>
      <c r="J177">
        <v>159</v>
      </c>
      <c r="K177">
        <v>1075.81</v>
      </c>
      <c r="L177">
        <v>867000</v>
      </c>
      <c r="M177">
        <v>28000</v>
      </c>
      <c r="O177" s="33">
        <f t="shared" si="9"/>
        <v>2.2233750833762288E-2</v>
      </c>
      <c r="P177" s="12">
        <v>5.1799999999999999E-2</v>
      </c>
      <c r="Q177" s="12"/>
      <c r="R177" s="12"/>
      <c r="S177" s="12">
        <f t="shared" si="10"/>
        <v>-2.956624916623771E-2</v>
      </c>
      <c r="T177" s="12">
        <v>-2.956624916623771E-2</v>
      </c>
      <c r="U177" s="12"/>
      <c r="V177" s="12"/>
      <c r="Y177" s="33">
        <f t="shared" si="11"/>
        <v>0</v>
      </c>
      <c r="AD177" s="12"/>
    </row>
    <row r="178" spans="1:30" x14ac:dyDescent="0.3">
      <c r="A178" t="s">
        <v>211</v>
      </c>
      <c r="B178" t="s">
        <v>26</v>
      </c>
      <c r="C178" t="s">
        <v>290</v>
      </c>
      <c r="D178" t="s">
        <v>223</v>
      </c>
      <c r="E178">
        <v>678</v>
      </c>
      <c r="F178">
        <v>681.95</v>
      </c>
      <c r="G178">
        <v>669.95</v>
      </c>
      <c r="H178">
        <v>674.4</v>
      </c>
      <c r="I178">
        <v>674.4</v>
      </c>
      <c r="J178">
        <v>73</v>
      </c>
      <c r="K178">
        <v>494.03</v>
      </c>
      <c r="L178">
        <v>859000</v>
      </c>
      <c r="M178">
        <v>-8000</v>
      </c>
      <c r="O178" s="33">
        <f t="shared" si="9"/>
        <v>-5.9276822762296573E-2</v>
      </c>
      <c r="P178" s="12">
        <v>5.2199999999999996E-2</v>
      </c>
      <c r="Q178" s="12"/>
      <c r="R178" s="12"/>
      <c r="S178" s="12">
        <f t="shared" si="10"/>
        <v>-0.11147682276229656</v>
      </c>
      <c r="T178" s="12">
        <v>-0.11147682276229656</v>
      </c>
      <c r="U178" s="12"/>
      <c r="V178" s="12"/>
      <c r="Y178" s="33">
        <f t="shared" si="11"/>
        <v>0</v>
      </c>
      <c r="AD178" s="12"/>
    </row>
    <row r="179" spans="1:30" x14ac:dyDescent="0.3">
      <c r="A179" t="s">
        <v>212</v>
      </c>
      <c r="B179" t="s">
        <v>26</v>
      </c>
      <c r="C179" t="s">
        <v>290</v>
      </c>
      <c r="D179" t="s">
        <v>223</v>
      </c>
      <c r="E179">
        <v>672.2</v>
      </c>
      <c r="F179">
        <v>687.3</v>
      </c>
      <c r="G179">
        <v>670.1</v>
      </c>
      <c r="H179">
        <v>686</v>
      </c>
      <c r="I179">
        <v>686</v>
      </c>
      <c r="J179">
        <v>190</v>
      </c>
      <c r="K179">
        <v>1286.98</v>
      </c>
      <c r="L179">
        <v>894000</v>
      </c>
      <c r="M179">
        <v>35000</v>
      </c>
      <c r="O179" s="33">
        <f t="shared" si="9"/>
        <v>1.7200474495848195</v>
      </c>
      <c r="P179" s="12">
        <v>5.2300000000000006E-2</v>
      </c>
      <c r="Q179" s="12"/>
      <c r="R179" s="12"/>
      <c r="S179" s="12">
        <f t="shared" si="10"/>
        <v>1.6677474495848195</v>
      </c>
      <c r="T179" s="12">
        <v>1.6677474495848195</v>
      </c>
      <c r="U179" s="12"/>
      <c r="V179" s="12"/>
      <c r="Y179" s="33">
        <f t="shared" si="11"/>
        <v>0</v>
      </c>
      <c r="AD179" s="12"/>
    </row>
    <row r="180" spans="1:30" x14ac:dyDescent="0.3">
      <c r="A180" t="s">
        <v>213</v>
      </c>
      <c r="B180" t="s">
        <v>26</v>
      </c>
      <c r="C180" t="s">
        <v>290</v>
      </c>
      <c r="D180" t="s">
        <v>223</v>
      </c>
      <c r="E180">
        <v>681</v>
      </c>
      <c r="F180">
        <v>683.35</v>
      </c>
      <c r="G180">
        <v>666.25</v>
      </c>
      <c r="H180">
        <v>671.3</v>
      </c>
      <c r="I180">
        <v>671.3</v>
      </c>
      <c r="J180">
        <v>362</v>
      </c>
      <c r="K180">
        <v>2435.41</v>
      </c>
      <c r="L180">
        <v>936000</v>
      </c>
      <c r="M180">
        <v>42000</v>
      </c>
      <c r="O180" s="33">
        <f t="shared" si="9"/>
        <v>-2.1428571428571495</v>
      </c>
      <c r="P180" s="12">
        <v>5.2300000000000006E-2</v>
      </c>
      <c r="Q180" s="12"/>
      <c r="R180" s="12"/>
      <c r="S180" s="12">
        <f t="shared" si="10"/>
        <v>-2.1951571428571492</v>
      </c>
      <c r="T180" s="12">
        <v>-2.1951571428571492</v>
      </c>
      <c r="U180" s="12"/>
      <c r="V180" s="12"/>
      <c r="Y180" s="33">
        <f t="shared" si="11"/>
        <v>0</v>
      </c>
      <c r="AD180" s="12"/>
    </row>
    <row r="181" spans="1:30" x14ac:dyDescent="0.3">
      <c r="A181" t="s">
        <v>214</v>
      </c>
      <c r="B181" t="s">
        <v>26</v>
      </c>
      <c r="C181" t="s">
        <v>290</v>
      </c>
      <c r="D181" t="s">
        <v>223</v>
      </c>
      <c r="E181">
        <v>674.95</v>
      </c>
      <c r="F181">
        <v>681.95</v>
      </c>
      <c r="G181">
        <v>672.2</v>
      </c>
      <c r="H181">
        <v>676.1</v>
      </c>
      <c r="I181">
        <v>676.1</v>
      </c>
      <c r="J181">
        <v>168</v>
      </c>
      <c r="K181">
        <v>1138.81</v>
      </c>
      <c r="L181">
        <v>958000</v>
      </c>
      <c r="M181">
        <v>22000</v>
      </c>
      <c r="O181" s="33">
        <f t="shared" si="9"/>
        <v>0.71503053776256054</v>
      </c>
      <c r="P181" s="12">
        <v>5.2499999999999998E-2</v>
      </c>
      <c r="Q181" s="12"/>
      <c r="R181" s="12"/>
      <c r="S181" s="12">
        <f t="shared" si="10"/>
        <v>0.66253053776256055</v>
      </c>
      <c r="T181" s="12">
        <v>0.66253053776256055</v>
      </c>
      <c r="U181" s="12"/>
      <c r="V181" s="12"/>
      <c r="Y181" s="33">
        <f t="shared" si="11"/>
        <v>0</v>
      </c>
      <c r="AD181" s="12"/>
    </row>
    <row r="182" spans="1:30" x14ac:dyDescent="0.3">
      <c r="A182" t="s">
        <v>215</v>
      </c>
      <c r="B182" t="s">
        <v>26</v>
      </c>
      <c r="C182" t="s">
        <v>290</v>
      </c>
      <c r="D182" t="s">
        <v>223</v>
      </c>
      <c r="E182">
        <v>677.05</v>
      </c>
      <c r="F182">
        <v>681.05</v>
      </c>
      <c r="G182">
        <v>673.25</v>
      </c>
      <c r="H182">
        <v>676.15</v>
      </c>
      <c r="I182">
        <v>676.15</v>
      </c>
      <c r="J182">
        <v>108</v>
      </c>
      <c r="K182">
        <v>730.93</v>
      </c>
      <c r="L182">
        <v>977000</v>
      </c>
      <c r="M182">
        <v>19000</v>
      </c>
      <c r="O182" s="33">
        <f t="shared" si="9"/>
        <v>7.395355716603243E-3</v>
      </c>
      <c r="P182" s="12">
        <v>5.3699999999999998E-2</v>
      </c>
      <c r="Q182" s="12"/>
      <c r="R182" s="12"/>
      <c r="S182" s="12">
        <f t="shared" si="10"/>
        <v>-4.6304644283396756E-2</v>
      </c>
      <c r="T182" s="12">
        <v>-4.6304644283396756E-2</v>
      </c>
      <c r="U182" s="12"/>
      <c r="V182" s="12"/>
      <c r="Y182" s="33">
        <f t="shared" si="11"/>
        <v>0</v>
      </c>
      <c r="AD182" s="12"/>
    </row>
    <row r="183" spans="1:30" x14ac:dyDescent="0.3">
      <c r="A183" t="s">
        <v>216</v>
      </c>
      <c r="B183" t="s">
        <v>26</v>
      </c>
      <c r="C183" t="s">
        <v>290</v>
      </c>
      <c r="D183" t="s">
        <v>223</v>
      </c>
      <c r="E183">
        <v>677.5</v>
      </c>
      <c r="F183">
        <v>688.15</v>
      </c>
      <c r="G183">
        <v>675.6</v>
      </c>
      <c r="H183">
        <v>684.1</v>
      </c>
      <c r="I183">
        <v>684.1</v>
      </c>
      <c r="J183">
        <v>192</v>
      </c>
      <c r="K183">
        <v>1306.55</v>
      </c>
      <c r="L183">
        <v>1012000</v>
      </c>
      <c r="M183">
        <v>35000</v>
      </c>
      <c r="O183" s="33">
        <f t="shared" si="9"/>
        <v>1.1757746062264358</v>
      </c>
      <c r="P183" s="12">
        <v>5.4299999999999994E-2</v>
      </c>
      <c r="Q183" s="12"/>
      <c r="R183" s="12"/>
      <c r="S183" s="12">
        <f t="shared" si="10"/>
        <v>1.1214746062264358</v>
      </c>
      <c r="T183" s="12">
        <v>1.1214746062264358</v>
      </c>
      <c r="U183" s="12"/>
      <c r="V183" s="12"/>
      <c r="Y183" s="33">
        <f t="shared" si="11"/>
        <v>0</v>
      </c>
      <c r="AD183" s="12"/>
    </row>
    <row r="184" spans="1:30" x14ac:dyDescent="0.3">
      <c r="A184" t="s">
        <v>217</v>
      </c>
      <c r="B184" t="s">
        <v>26</v>
      </c>
      <c r="C184" t="s">
        <v>290</v>
      </c>
      <c r="D184" t="s">
        <v>223</v>
      </c>
      <c r="E184">
        <v>685.75</v>
      </c>
      <c r="F184">
        <v>686.55</v>
      </c>
      <c r="G184">
        <v>671.5</v>
      </c>
      <c r="H184">
        <v>677.8</v>
      </c>
      <c r="I184">
        <v>677.8</v>
      </c>
      <c r="J184">
        <v>506</v>
      </c>
      <c r="K184">
        <v>3434.88</v>
      </c>
      <c r="L184">
        <v>1190000</v>
      </c>
      <c r="M184">
        <v>178000</v>
      </c>
      <c r="O184" s="33">
        <f t="shared" si="9"/>
        <v>-0.92091799444526645</v>
      </c>
      <c r="P184" s="12">
        <v>5.45E-2</v>
      </c>
      <c r="Q184" s="12"/>
      <c r="R184" s="12"/>
      <c r="S184" s="12">
        <f t="shared" si="10"/>
        <v>-0.97541799444526645</v>
      </c>
      <c r="T184" s="12">
        <v>-0.97541799444526645</v>
      </c>
      <c r="U184" s="12"/>
      <c r="V184" s="12"/>
      <c r="Y184" s="33">
        <f t="shared" si="11"/>
        <v>0</v>
      </c>
      <c r="AD184" s="12"/>
    </row>
    <row r="185" spans="1:30" x14ac:dyDescent="0.3">
      <c r="A185" t="s">
        <v>218</v>
      </c>
      <c r="B185" t="s">
        <v>26</v>
      </c>
      <c r="C185" t="s">
        <v>290</v>
      </c>
      <c r="D185" t="s">
        <v>223</v>
      </c>
      <c r="E185">
        <v>673.45</v>
      </c>
      <c r="F185">
        <v>675.8</v>
      </c>
      <c r="G185">
        <v>662.75</v>
      </c>
      <c r="H185">
        <v>671.1</v>
      </c>
      <c r="I185">
        <v>671.1</v>
      </c>
      <c r="J185">
        <v>1975</v>
      </c>
      <c r="K185">
        <v>13219.96</v>
      </c>
      <c r="L185">
        <v>1904000</v>
      </c>
      <c r="M185">
        <v>714000</v>
      </c>
      <c r="O185" s="33">
        <f t="shared" si="9"/>
        <v>-0.98849218058423316</v>
      </c>
      <c r="P185" s="12">
        <v>5.45E-2</v>
      </c>
      <c r="Q185" s="12"/>
      <c r="R185" s="12"/>
      <c r="S185" s="12">
        <f t="shared" si="10"/>
        <v>-1.0429921805842333</v>
      </c>
      <c r="T185" s="12">
        <v>-1.0429921805842333</v>
      </c>
      <c r="U185" s="12"/>
      <c r="V185" s="12"/>
      <c r="Y185" s="33">
        <f t="shared" si="11"/>
        <v>0</v>
      </c>
      <c r="AD185" s="12"/>
    </row>
    <row r="186" spans="1:30" x14ac:dyDescent="0.3">
      <c r="A186" t="s">
        <v>219</v>
      </c>
      <c r="B186" t="s">
        <v>26</v>
      </c>
      <c r="C186" t="s">
        <v>290</v>
      </c>
      <c r="D186" t="s">
        <v>223</v>
      </c>
      <c r="E186">
        <v>665.6</v>
      </c>
      <c r="F186">
        <v>667.9</v>
      </c>
      <c r="G186">
        <v>663.2</v>
      </c>
      <c r="H186">
        <v>665.35</v>
      </c>
      <c r="I186">
        <v>665.35</v>
      </c>
      <c r="J186">
        <v>1679</v>
      </c>
      <c r="K186">
        <v>11175.81</v>
      </c>
      <c r="L186">
        <v>2813000</v>
      </c>
      <c r="M186">
        <v>909000</v>
      </c>
      <c r="O186" s="33">
        <f t="shared" si="9"/>
        <v>-0.85680226493816125</v>
      </c>
      <c r="P186" s="12">
        <v>5.4400000000000004E-2</v>
      </c>
      <c r="Q186" s="12"/>
      <c r="R186" s="12"/>
      <c r="S186" s="12">
        <f t="shared" si="10"/>
        <v>-0.91120226493816125</v>
      </c>
      <c r="T186" s="12">
        <v>-0.91120226493816125</v>
      </c>
      <c r="U186" s="12"/>
      <c r="V186" s="12"/>
      <c r="Y186" s="33">
        <f t="shared" si="11"/>
        <v>0</v>
      </c>
      <c r="AD186" s="12"/>
    </row>
    <row r="187" spans="1:30" x14ac:dyDescent="0.3">
      <c r="A187" t="s">
        <v>220</v>
      </c>
      <c r="B187" t="s">
        <v>26</v>
      </c>
      <c r="C187" t="s">
        <v>290</v>
      </c>
      <c r="D187" t="s">
        <v>223</v>
      </c>
      <c r="E187">
        <v>664.5</v>
      </c>
      <c r="F187">
        <v>681.9</v>
      </c>
      <c r="G187">
        <v>662.5</v>
      </c>
      <c r="H187">
        <v>679.95</v>
      </c>
      <c r="I187">
        <v>679.95</v>
      </c>
      <c r="J187">
        <v>1984</v>
      </c>
      <c r="K187">
        <v>13336.54</v>
      </c>
      <c r="L187">
        <v>3633000</v>
      </c>
      <c r="M187">
        <v>820000</v>
      </c>
      <c r="O187" s="33">
        <f t="shared" si="9"/>
        <v>2.194333809273318</v>
      </c>
      <c r="P187" s="12">
        <v>5.6299999999999996E-2</v>
      </c>
      <c r="Q187" s="12"/>
      <c r="R187" s="12"/>
      <c r="S187" s="12">
        <f t="shared" si="10"/>
        <v>2.1380338092733182</v>
      </c>
      <c r="T187" s="12">
        <v>2.1380338092733182</v>
      </c>
      <c r="U187" s="12"/>
      <c r="V187" s="12"/>
      <c r="Y187" s="33">
        <f t="shared" si="11"/>
        <v>0</v>
      </c>
      <c r="AD187" s="12"/>
    </row>
    <row r="188" spans="1:30" x14ac:dyDescent="0.3">
      <c r="A188" t="s">
        <v>221</v>
      </c>
      <c r="B188" t="s">
        <v>26</v>
      </c>
      <c r="C188" t="s">
        <v>290</v>
      </c>
      <c r="D188" t="s">
        <v>223</v>
      </c>
      <c r="E188">
        <v>682.95</v>
      </c>
      <c r="F188">
        <v>694.4</v>
      </c>
      <c r="G188">
        <v>678.7</v>
      </c>
      <c r="H188">
        <v>685.35</v>
      </c>
      <c r="I188">
        <v>685.35</v>
      </c>
      <c r="J188">
        <v>2586</v>
      </c>
      <c r="K188">
        <v>17715.509999999998</v>
      </c>
      <c r="L188">
        <v>3837000</v>
      </c>
      <c r="M188">
        <v>204000</v>
      </c>
      <c r="O188" s="33">
        <f t="shared" si="9"/>
        <v>0.79417604235605221</v>
      </c>
      <c r="P188" s="12">
        <v>5.5999999999999994E-2</v>
      </c>
      <c r="Q188" s="12"/>
      <c r="R188" s="12"/>
      <c r="S188" s="12">
        <f t="shared" si="10"/>
        <v>0.73817604235605216</v>
      </c>
      <c r="T188" s="12">
        <v>0.73817604235605216</v>
      </c>
      <c r="U188" s="12"/>
      <c r="V188" s="12"/>
      <c r="Y188" s="33">
        <f t="shared" si="11"/>
        <v>0</v>
      </c>
      <c r="AD188" s="12"/>
    </row>
    <row r="189" spans="1:30" x14ac:dyDescent="0.3">
      <c r="A189" t="s">
        <v>222</v>
      </c>
      <c r="B189" t="s">
        <v>26</v>
      </c>
      <c r="C189" t="s">
        <v>290</v>
      </c>
      <c r="D189" t="s">
        <v>242</v>
      </c>
      <c r="E189">
        <v>693.2</v>
      </c>
      <c r="F189">
        <v>711</v>
      </c>
      <c r="G189">
        <v>688.45</v>
      </c>
      <c r="H189">
        <v>709.2</v>
      </c>
      <c r="I189">
        <v>709.2</v>
      </c>
      <c r="J189">
        <v>129</v>
      </c>
      <c r="K189">
        <v>903.27</v>
      </c>
      <c r="L189">
        <v>190000</v>
      </c>
      <c r="M189">
        <v>19000</v>
      </c>
      <c r="O189" s="33">
        <f t="shared" si="9"/>
        <v>3.4799737360472784</v>
      </c>
      <c r="P189" s="12">
        <v>5.5999999999999994E-2</v>
      </c>
      <c r="Q189" s="12"/>
      <c r="R189" s="12"/>
      <c r="S189" s="12">
        <f t="shared" si="10"/>
        <v>3.4239737360472784</v>
      </c>
      <c r="T189" s="12">
        <v>3.4239737360472784</v>
      </c>
      <c r="U189" s="12"/>
      <c r="V189" s="12"/>
      <c r="Y189" s="33">
        <f t="shared" si="11"/>
        <v>0</v>
      </c>
      <c r="AD189" s="12"/>
    </row>
    <row r="190" spans="1:30" x14ac:dyDescent="0.3">
      <c r="A190" t="s">
        <v>224</v>
      </c>
      <c r="B190" t="s">
        <v>26</v>
      </c>
      <c r="C190" t="s">
        <v>290</v>
      </c>
      <c r="D190" t="s">
        <v>242</v>
      </c>
      <c r="E190">
        <v>712.9</v>
      </c>
      <c r="F190">
        <v>716.1</v>
      </c>
      <c r="G190">
        <v>707.45</v>
      </c>
      <c r="H190">
        <v>712.95</v>
      </c>
      <c r="I190">
        <v>712.95</v>
      </c>
      <c r="J190">
        <v>29</v>
      </c>
      <c r="K190">
        <v>206.27</v>
      </c>
      <c r="L190">
        <v>190000</v>
      </c>
      <c r="M190">
        <v>0</v>
      </c>
      <c r="O190" s="33">
        <f t="shared" si="9"/>
        <v>0.52876480541455162</v>
      </c>
      <c r="P190" s="12">
        <v>5.5800000000000002E-2</v>
      </c>
      <c r="Q190" s="12"/>
      <c r="R190" s="12"/>
      <c r="S190" s="12">
        <f t="shared" si="10"/>
        <v>0.4729648054145516</v>
      </c>
      <c r="T190" s="12">
        <v>0.4729648054145516</v>
      </c>
      <c r="U190" s="12"/>
      <c r="V190" s="12"/>
      <c r="Y190" s="33">
        <f t="shared" si="11"/>
        <v>0</v>
      </c>
      <c r="AD190" s="12"/>
    </row>
    <row r="191" spans="1:30" x14ac:dyDescent="0.3">
      <c r="A191" t="s">
        <v>225</v>
      </c>
      <c r="B191" t="s">
        <v>26</v>
      </c>
      <c r="C191" t="s">
        <v>290</v>
      </c>
      <c r="D191" t="s">
        <v>242</v>
      </c>
      <c r="E191">
        <v>709</v>
      </c>
      <c r="F191">
        <v>735.1</v>
      </c>
      <c r="G191">
        <v>704.1</v>
      </c>
      <c r="H191">
        <v>725.9</v>
      </c>
      <c r="I191">
        <v>725.9</v>
      </c>
      <c r="J191">
        <v>552</v>
      </c>
      <c r="K191">
        <v>3945.68</v>
      </c>
      <c r="L191">
        <v>493000</v>
      </c>
      <c r="M191">
        <v>303000</v>
      </c>
      <c r="O191" s="33">
        <f t="shared" si="9"/>
        <v>1.8163966617574767</v>
      </c>
      <c r="P191" s="12">
        <v>5.4699999999999999E-2</v>
      </c>
      <c r="Q191" s="12"/>
      <c r="R191" s="12"/>
      <c r="S191" s="12">
        <f t="shared" si="10"/>
        <v>1.7616966617574767</v>
      </c>
      <c r="T191" s="12">
        <v>1.7616966617574767</v>
      </c>
      <c r="U191" s="12"/>
      <c r="V191" s="12"/>
      <c r="Y191" s="33">
        <f t="shared" si="11"/>
        <v>0</v>
      </c>
      <c r="AD191" s="12"/>
    </row>
    <row r="192" spans="1:30" x14ac:dyDescent="0.3">
      <c r="A192" t="s">
        <v>226</v>
      </c>
      <c r="B192" t="s">
        <v>26</v>
      </c>
      <c r="C192" t="s">
        <v>290</v>
      </c>
      <c r="D192" t="s">
        <v>242</v>
      </c>
      <c r="E192">
        <v>723.55</v>
      </c>
      <c r="F192">
        <v>726.25</v>
      </c>
      <c r="G192">
        <v>693.15</v>
      </c>
      <c r="H192">
        <v>699.4</v>
      </c>
      <c r="I192">
        <v>699.4</v>
      </c>
      <c r="J192">
        <v>218</v>
      </c>
      <c r="K192">
        <v>1526.66</v>
      </c>
      <c r="L192">
        <v>568000</v>
      </c>
      <c r="M192">
        <v>75000</v>
      </c>
      <c r="O192" s="33">
        <f t="shared" si="9"/>
        <v>-3.6506405841024936</v>
      </c>
      <c r="P192" s="12">
        <v>5.5300000000000002E-2</v>
      </c>
      <c r="Q192" s="12"/>
      <c r="R192" s="12"/>
      <c r="S192" s="12">
        <f t="shared" si="10"/>
        <v>-3.7059405841024935</v>
      </c>
      <c r="T192" s="12">
        <v>-3.7059405841024935</v>
      </c>
      <c r="U192" s="12"/>
      <c r="V192" s="12"/>
      <c r="Y192" s="33">
        <f t="shared" si="11"/>
        <v>0</v>
      </c>
      <c r="AD192" s="12"/>
    </row>
    <row r="193" spans="1:30" x14ac:dyDescent="0.3">
      <c r="A193" t="s">
        <v>227</v>
      </c>
      <c r="B193" t="s">
        <v>26</v>
      </c>
      <c r="C193" t="s">
        <v>290</v>
      </c>
      <c r="D193" t="s">
        <v>242</v>
      </c>
      <c r="E193">
        <v>700</v>
      </c>
      <c r="F193">
        <v>700</v>
      </c>
      <c r="G193">
        <v>676.55</v>
      </c>
      <c r="H193">
        <v>680.3</v>
      </c>
      <c r="I193">
        <v>680.3</v>
      </c>
      <c r="J193">
        <v>86</v>
      </c>
      <c r="K193">
        <v>590.75</v>
      </c>
      <c r="L193">
        <v>580000</v>
      </c>
      <c r="M193">
        <v>12000</v>
      </c>
      <c r="O193" s="33">
        <f t="shared" si="9"/>
        <v>-2.730912210466117</v>
      </c>
      <c r="P193" s="12">
        <v>5.5300000000000002E-2</v>
      </c>
      <c r="Q193" s="12"/>
      <c r="R193" s="12"/>
      <c r="S193" s="12">
        <f t="shared" si="10"/>
        <v>-2.7862122104661169</v>
      </c>
      <c r="T193" s="12">
        <v>-2.7862122104661169</v>
      </c>
      <c r="U193" s="12"/>
      <c r="V193" s="12"/>
      <c r="Y193" s="33">
        <f t="shared" si="11"/>
        <v>0</v>
      </c>
      <c r="AD193" s="12"/>
    </row>
    <row r="194" spans="1:30" x14ac:dyDescent="0.3">
      <c r="A194" t="s">
        <v>228</v>
      </c>
      <c r="B194" t="s">
        <v>26</v>
      </c>
      <c r="C194" t="s">
        <v>290</v>
      </c>
      <c r="D194" t="s">
        <v>242</v>
      </c>
      <c r="E194">
        <v>693.35</v>
      </c>
      <c r="F194">
        <v>702.55</v>
      </c>
      <c r="G194">
        <v>686.5</v>
      </c>
      <c r="H194">
        <v>688.05</v>
      </c>
      <c r="I194">
        <v>688.05</v>
      </c>
      <c r="J194">
        <v>290</v>
      </c>
      <c r="K194">
        <v>2015.61</v>
      </c>
      <c r="L194">
        <v>666000</v>
      </c>
      <c r="M194">
        <v>86000</v>
      </c>
      <c r="O194" s="33">
        <f t="shared" si="9"/>
        <v>1.1392032926650009</v>
      </c>
      <c r="P194" s="12">
        <v>5.5800000000000002E-2</v>
      </c>
      <c r="Q194" s="12"/>
      <c r="R194" s="12"/>
      <c r="S194" s="12">
        <f t="shared" si="10"/>
        <v>1.0834032926650008</v>
      </c>
      <c r="T194" s="12">
        <v>1.0834032926650008</v>
      </c>
      <c r="U194" s="12"/>
      <c r="V194" s="12"/>
      <c r="Y194" s="33">
        <f t="shared" si="11"/>
        <v>0</v>
      </c>
      <c r="AD194" s="12"/>
    </row>
    <row r="195" spans="1:30" x14ac:dyDescent="0.3">
      <c r="A195" t="s">
        <v>229</v>
      </c>
      <c r="B195" t="s">
        <v>26</v>
      </c>
      <c r="C195" t="s">
        <v>290</v>
      </c>
      <c r="D195" t="s">
        <v>242</v>
      </c>
      <c r="E195">
        <v>680</v>
      </c>
      <c r="F195">
        <v>698</v>
      </c>
      <c r="G195">
        <v>669.1</v>
      </c>
      <c r="H195">
        <v>694.9</v>
      </c>
      <c r="I195">
        <v>694.9</v>
      </c>
      <c r="J195">
        <v>146</v>
      </c>
      <c r="K195">
        <v>1006.17</v>
      </c>
      <c r="L195">
        <v>680000</v>
      </c>
      <c r="M195">
        <v>14000</v>
      </c>
      <c r="O195" s="33">
        <f t="shared" si="9"/>
        <v>0.99556718261754573</v>
      </c>
      <c r="P195" s="12">
        <v>5.5800000000000002E-2</v>
      </c>
      <c r="Q195" s="12"/>
      <c r="R195" s="12"/>
      <c r="S195" s="12">
        <f t="shared" si="10"/>
        <v>0.93976718261754577</v>
      </c>
      <c r="T195" s="12">
        <v>0.93976718261754577</v>
      </c>
      <c r="U195" s="12"/>
      <c r="V195" s="12"/>
      <c r="Y195" s="33">
        <f t="shared" si="11"/>
        <v>0</v>
      </c>
      <c r="AD195" s="12"/>
    </row>
    <row r="196" spans="1:30" x14ac:dyDescent="0.3">
      <c r="A196" t="s">
        <v>230</v>
      </c>
      <c r="B196" t="s">
        <v>26</v>
      </c>
      <c r="C196" t="s">
        <v>290</v>
      </c>
      <c r="D196" t="s">
        <v>242</v>
      </c>
      <c r="E196">
        <v>695.65</v>
      </c>
      <c r="F196">
        <v>695.65</v>
      </c>
      <c r="G196">
        <v>684.25</v>
      </c>
      <c r="H196">
        <v>691.65</v>
      </c>
      <c r="I196">
        <v>691.65</v>
      </c>
      <c r="J196">
        <v>83</v>
      </c>
      <c r="K196">
        <v>573.19000000000005</v>
      </c>
      <c r="L196">
        <v>685000</v>
      </c>
      <c r="M196">
        <v>5000</v>
      </c>
      <c r="O196" s="33">
        <f t="shared" ref="O196:O250" si="12">(I196-I195)*100/I195</f>
        <v>-0.46769319326521802</v>
      </c>
      <c r="P196" s="12">
        <v>5.5300000000000002E-2</v>
      </c>
      <c r="Q196" s="12"/>
      <c r="R196" s="12"/>
      <c r="S196" s="12">
        <f t="shared" ref="S196:S250" si="13">O196-P196</f>
        <v>-0.52299319326521798</v>
      </c>
      <c r="T196" s="12">
        <v>-0.52299319326521798</v>
      </c>
      <c r="U196" s="12"/>
      <c r="V196" s="12"/>
      <c r="Y196" s="33">
        <f t="shared" si="11"/>
        <v>0</v>
      </c>
      <c r="AD196" s="12"/>
    </row>
    <row r="197" spans="1:30" x14ac:dyDescent="0.3">
      <c r="A197" t="s">
        <v>231</v>
      </c>
      <c r="B197" t="s">
        <v>26</v>
      </c>
      <c r="C197" t="s">
        <v>290</v>
      </c>
      <c r="D197" t="s">
        <v>242</v>
      </c>
      <c r="E197">
        <v>699</v>
      </c>
      <c r="F197">
        <v>707.55</v>
      </c>
      <c r="G197">
        <v>695.75</v>
      </c>
      <c r="H197">
        <v>700.5</v>
      </c>
      <c r="I197">
        <v>700.5</v>
      </c>
      <c r="J197">
        <v>251</v>
      </c>
      <c r="K197">
        <v>1764.58</v>
      </c>
      <c r="L197">
        <v>801000</v>
      </c>
      <c r="M197">
        <v>116000</v>
      </c>
      <c r="O197" s="33">
        <f t="shared" si="12"/>
        <v>1.2795489047928899</v>
      </c>
      <c r="P197" s="12">
        <v>5.6100000000000004E-2</v>
      </c>
      <c r="Q197" s="12"/>
      <c r="R197" s="12"/>
      <c r="S197" s="12">
        <f t="shared" si="13"/>
        <v>1.2234489047928898</v>
      </c>
      <c r="T197" s="12">
        <v>1.2234489047928898</v>
      </c>
      <c r="U197" s="12"/>
      <c r="V197" s="12"/>
      <c r="Y197" s="33">
        <f t="shared" ref="Y197:Y250" si="14">Z197*100</f>
        <v>0</v>
      </c>
      <c r="AD197" s="12"/>
    </row>
    <row r="198" spans="1:30" x14ac:dyDescent="0.3">
      <c r="A198" t="s">
        <v>232</v>
      </c>
      <c r="B198" t="s">
        <v>26</v>
      </c>
      <c r="C198" t="s">
        <v>290</v>
      </c>
      <c r="D198" t="s">
        <v>242</v>
      </c>
      <c r="E198">
        <v>702.1</v>
      </c>
      <c r="F198">
        <v>709.75</v>
      </c>
      <c r="G198">
        <v>698.95</v>
      </c>
      <c r="H198">
        <v>700.4</v>
      </c>
      <c r="I198">
        <v>700.4</v>
      </c>
      <c r="J198">
        <v>142</v>
      </c>
      <c r="K198">
        <v>1002.09</v>
      </c>
      <c r="L198">
        <v>856000</v>
      </c>
      <c r="M198">
        <v>55000</v>
      </c>
      <c r="O198" s="33">
        <f t="shared" si="12"/>
        <v>-1.4275517487512168E-2</v>
      </c>
      <c r="P198" s="12">
        <v>5.5500000000000001E-2</v>
      </c>
      <c r="Q198" s="12"/>
      <c r="R198" s="12"/>
      <c r="S198" s="12">
        <f t="shared" si="13"/>
        <v>-6.9775517487512165E-2</v>
      </c>
      <c r="T198" s="12">
        <v>-6.9775517487512165E-2</v>
      </c>
      <c r="U198" s="12"/>
      <c r="V198" s="12"/>
      <c r="Y198" s="33">
        <f t="shared" si="14"/>
        <v>0</v>
      </c>
      <c r="AD198" s="12"/>
    </row>
    <row r="199" spans="1:30" x14ac:dyDescent="0.3">
      <c r="A199" t="s">
        <v>233</v>
      </c>
      <c r="B199" t="s">
        <v>26</v>
      </c>
      <c r="C199" t="s">
        <v>290</v>
      </c>
      <c r="D199" t="s">
        <v>242</v>
      </c>
      <c r="E199">
        <v>700.45</v>
      </c>
      <c r="F199">
        <v>725.55</v>
      </c>
      <c r="G199">
        <v>700.45</v>
      </c>
      <c r="H199">
        <v>720.75</v>
      </c>
      <c r="I199">
        <v>720.75</v>
      </c>
      <c r="J199">
        <v>256</v>
      </c>
      <c r="K199">
        <v>1835.63</v>
      </c>
      <c r="L199">
        <v>902000</v>
      </c>
      <c r="M199">
        <v>46000</v>
      </c>
      <c r="O199" s="33">
        <f t="shared" si="12"/>
        <v>2.9054825813820706</v>
      </c>
      <c r="P199" s="12">
        <v>5.5599999999999997E-2</v>
      </c>
      <c r="Q199" s="12"/>
      <c r="R199" s="12"/>
      <c r="S199" s="12">
        <f t="shared" si="13"/>
        <v>2.8498825813820705</v>
      </c>
      <c r="T199" s="12">
        <v>2.8498825813820705</v>
      </c>
      <c r="U199" s="12"/>
      <c r="V199" s="12"/>
      <c r="Y199" s="33">
        <f t="shared" si="14"/>
        <v>0</v>
      </c>
      <c r="AD199" s="12"/>
    </row>
    <row r="200" spans="1:30" x14ac:dyDescent="0.3">
      <c r="A200" t="s">
        <v>234</v>
      </c>
      <c r="B200" t="s">
        <v>26</v>
      </c>
      <c r="C200" t="s">
        <v>290</v>
      </c>
      <c r="D200" t="s">
        <v>242</v>
      </c>
      <c r="E200">
        <v>725.6</v>
      </c>
      <c r="F200">
        <v>725.6</v>
      </c>
      <c r="G200">
        <v>706.2</v>
      </c>
      <c r="H200">
        <v>709.1</v>
      </c>
      <c r="I200">
        <v>709.1</v>
      </c>
      <c r="J200">
        <v>178</v>
      </c>
      <c r="K200">
        <v>1266.3499999999999</v>
      </c>
      <c r="L200">
        <v>951000</v>
      </c>
      <c r="M200">
        <v>49000</v>
      </c>
      <c r="O200" s="33">
        <f t="shared" si="12"/>
        <v>-1.6163718348942042</v>
      </c>
      <c r="P200" s="12">
        <v>5.5399999999999998E-2</v>
      </c>
      <c r="Q200" s="12"/>
      <c r="R200" s="12"/>
      <c r="S200" s="12">
        <f t="shared" si="13"/>
        <v>-1.6717718348942041</v>
      </c>
      <c r="T200" s="12">
        <v>-1.6717718348942041</v>
      </c>
      <c r="U200" s="12"/>
      <c r="V200" s="12"/>
      <c r="Y200" s="33">
        <f t="shared" si="14"/>
        <v>0</v>
      </c>
      <c r="AD200" s="12"/>
    </row>
    <row r="201" spans="1:30" x14ac:dyDescent="0.3">
      <c r="A201" t="s">
        <v>235</v>
      </c>
      <c r="B201" t="s">
        <v>26</v>
      </c>
      <c r="C201" t="s">
        <v>290</v>
      </c>
      <c r="D201" t="s">
        <v>242</v>
      </c>
      <c r="E201">
        <v>707</v>
      </c>
      <c r="F201">
        <v>715.2</v>
      </c>
      <c r="G201">
        <v>703.6</v>
      </c>
      <c r="H201">
        <v>707.15</v>
      </c>
      <c r="I201">
        <v>707.15</v>
      </c>
      <c r="J201">
        <v>291</v>
      </c>
      <c r="K201">
        <v>2063.6799999999998</v>
      </c>
      <c r="L201">
        <v>1040000</v>
      </c>
      <c r="M201">
        <v>89000</v>
      </c>
      <c r="O201" s="33">
        <f t="shared" si="12"/>
        <v>-0.27499647440418074</v>
      </c>
      <c r="P201" s="12">
        <v>5.5599999999999997E-2</v>
      </c>
      <c r="Q201" s="12"/>
      <c r="R201" s="12"/>
      <c r="S201" s="12">
        <f t="shared" si="13"/>
        <v>-0.33059647440418072</v>
      </c>
      <c r="T201" s="12">
        <v>-0.33059647440418072</v>
      </c>
      <c r="U201" s="12"/>
      <c r="V201" s="12"/>
      <c r="Y201" s="33">
        <f t="shared" si="14"/>
        <v>0</v>
      </c>
      <c r="AD201" s="12"/>
    </row>
    <row r="202" spans="1:30" x14ac:dyDescent="0.3">
      <c r="A202" t="s">
        <v>236</v>
      </c>
      <c r="B202" t="s">
        <v>26</v>
      </c>
      <c r="C202" t="s">
        <v>290</v>
      </c>
      <c r="D202" t="s">
        <v>242</v>
      </c>
      <c r="E202">
        <v>708.95</v>
      </c>
      <c r="F202">
        <v>708.95</v>
      </c>
      <c r="G202">
        <v>683.7</v>
      </c>
      <c r="H202">
        <v>685.75</v>
      </c>
      <c r="I202">
        <v>685.75</v>
      </c>
      <c r="J202">
        <v>565</v>
      </c>
      <c r="K202">
        <v>3920.94</v>
      </c>
      <c r="L202">
        <v>1200000</v>
      </c>
      <c r="M202">
        <v>160000</v>
      </c>
      <c r="O202" s="33">
        <f t="shared" si="12"/>
        <v>-3.0262320582620346</v>
      </c>
      <c r="P202" s="12">
        <v>5.5500000000000001E-2</v>
      </c>
      <c r="Q202" s="12"/>
      <c r="R202" s="12"/>
      <c r="S202" s="12">
        <f t="shared" si="13"/>
        <v>-3.0817320582620344</v>
      </c>
      <c r="T202" s="12">
        <v>-3.0817320582620344</v>
      </c>
      <c r="U202" s="12"/>
      <c r="V202" s="12"/>
      <c r="Y202" s="33">
        <f t="shared" si="14"/>
        <v>0</v>
      </c>
      <c r="AD202" s="12"/>
    </row>
    <row r="203" spans="1:30" x14ac:dyDescent="0.3">
      <c r="A203" t="s">
        <v>237</v>
      </c>
      <c r="B203" t="s">
        <v>26</v>
      </c>
      <c r="C203" t="s">
        <v>290</v>
      </c>
      <c r="D203" t="s">
        <v>242</v>
      </c>
      <c r="E203">
        <v>685.75</v>
      </c>
      <c r="F203">
        <v>685.75</v>
      </c>
      <c r="G203">
        <v>671.9</v>
      </c>
      <c r="H203">
        <v>672.55</v>
      </c>
      <c r="I203">
        <v>672.55</v>
      </c>
      <c r="J203">
        <v>982</v>
      </c>
      <c r="K203">
        <v>6638.84</v>
      </c>
      <c r="L203">
        <v>1708000</v>
      </c>
      <c r="M203">
        <v>508000</v>
      </c>
      <c r="O203" s="33">
        <f t="shared" si="12"/>
        <v>-1.9248997448049647</v>
      </c>
      <c r="P203" s="12">
        <v>5.5800000000000002E-2</v>
      </c>
      <c r="Q203" s="12"/>
      <c r="R203" s="12"/>
      <c r="S203" s="12">
        <f t="shared" si="13"/>
        <v>-1.9806997448049648</v>
      </c>
      <c r="T203" s="12">
        <v>-1.9806997448049648</v>
      </c>
      <c r="U203" s="12"/>
      <c r="V203" s="12"/>
      <c r="Y203" s="33">
        <f t="shared" si="14"/>
        <v>0</v>
      </c>
      <c r="AD203" s="12"/>
    </row>
    <row r="204" spans="1:30" x14ac:dyDescent="0.3">
      <c r="A204" t="s">
        <v>238</v>
      </c>
      <c r="B204" t="s">
        <v>26</v>
      </c>
      <c r="C204" t="s">
        <v>290</v>
      </c>
      <c r="D204" t="s">
        <v>242</v>
      </c>
      <c r="E204">
        <v>678.9</v>
      </c>
      <c r="F204">
        <v>681.9</v>
      </c>
      <c r="G204">
        <v>659.3</v>
      </c>
      <c r="H204">
        <v>679.05</v>
      </c>
      <c r="I204">
        <v>679.05</v>
      </c>
      <c r="J204">
        <v>2538</v>
      </c>
      <c r="K204">
        <v>17088.07</v>
      </c>
      <c r="L204">
        <v>2820000</v>
      </c>
      <c r="M204">
        <v>1112000</v>
      </c>
      <c r="O204" s="33">
        <f t="shared" si="12"/>
        <v>0.96647089435729694</v>
      </c>
      <c r="P204" s="12">
        <v>5.5199999999999999E-2</v>
      </c>
      <c r="Q204" s="12"/>
      <c r="R204" s="12"/>
      <c r="S204" s="12">
        <f t="shared" si="13"/>
        <v>0.91127089435729691</v>
      </c>
      <c r="T204" s="12">
        <v>0.91127089435729691</v>
      </c>
      <c r="U204" s="12"/>
      <c r="V204" s="12"/>
      <c r="Y204" s="33">
        <f t="shared" si="14"/>
        <v>0</v>
      </c>
      <c r="AD204" s="12"/>
    </row>
    <row r="205" spans="1:30" x14ac:dyDescent="0.3">
      <c r="A205" t="s">
        <v>239</v>
      </c>
      <c r="B205" t="s">
        <v>26</v>
      </c>
      <c r="C205" t="s">
        <v>290</v>
      </c>
      <c r="D205" t="s">
        <v>242</v>
      </c>
      <c r="E205">
        <v>681.2</v>
      </c>
      <c r="F205">
        <v>692.9</v>
      </c>
      <c r="G205">
        <v>677.25</v>
      </c>
      <c r="H205">
        <v>690</v>
      </c>
      <c r="I205">
        <v>690</v>
      </c>
      <c r="J205">
        <v>1977</v>
      </c>
      <c r="K205">
        <v>13519.93</v>
      </c>
      <c r="L205">
        <v>3499000</v>
      </c>
      <c r="M205">
        <v>679000</v>
      </c>
      <c r="O205" s="33">
        <f t="shared" si="12"/>
        <v>1.6125469405787565</v>
      </c>
      <c r="P205" s="12">
        <v>5.5800000000000002E-2</v>
      </c>
      <c r="Q205" s="12"/>
      <c r="R205" s="12"/>
      <c r="S205" s="12">
        <f t="shared" si="13"/>
        <v>1.5567469405787564</v>
      </c>
      <c r="T205" s="12">
        <v>1.5567469405787564</v>
      </c>
      <c r="U205" s="12"/>
      <c r="V205" s="12"/>
      <c r="Y205" s="33">
        <f t="shared" si="14"/>
        <v>0</v>
      </c>
      <c r="AD205" s="12"/>
    </row>
    <row r="206" spans="1:30" x14ac:dyDescent="0.3">
      <c r="A206" t="s">
        <v>240</v>
      </c>
      <c r="B206" t="s">
        <v>26</v>
      </c>
      <c r="C206" t="s">
        <v>290</v>
      </c>
      <c r="D206" t="s">
        <v>242</v>
      </c>
      <c r="E206">
        <v>693.45</v>
      </c>
      <c r="F206">
        <v>714.15</v>
      </c>
      <c r="G206">
        <v>692.55</v>
      </c>
      <c r="H206">
        <v>702.7</v>
      </c>
      <c r="I206">
        <v>702.7</v>
      </c>
      <c r="J206">
        <v>3295</v>
      </c>
      <c r="K206">
        <v>23165.13</v>
      </c>
      <c r="L206">
        <v>4521000</v>
      </c>
      <c r="M206">
        <v>1022000</v>
      </c>
      <c r="O206" s="33">
        <f t="shared" si="12"/>
        <v>1.8405797101449342</v>
      </c>
      <c r="P206" s="12">
        <v>5.62E-2</v>
      </c>
      <c r="Q206" s="12"/>
      <c r="R206" s="12"/>
      <c r="S206" s="12">
        <f t="shared" si="13"/>
        <v>1.7843797101449341</v>
      </c>
      <c r="T206" s="12">
        <v>1.7843797101449341</v>
      </c>
      <c r="U206" s="12"/>
      <c r="V206" s="12"/>
      <c r="Y206" s="33">
        <f t="shared" si="14"/>
        <v>0</v>
      </c>
      <c r="AD206" s="12"/>
    </row>
    <row r="207" spans="1:30" x14ac:dyDescent="0.3">
      <c r="A207" t="s">
        <v>241</v>
      </c>
      <c r="B207" t="s">
        <v>26</v>
      </c>
      <c r="C207" t="s">
        <v>290</v>
      </c>
      <c r="D207" t="s">
        <v>267</v>
      </c>
      <c r="E207">
        <v>713.4</v>
      </c>
      <c r="F207">
        <v>723.8</v>
      </c>
      <c r="G207">
        <v>709.9</v>
      </c>
      <c r="H207">
        <v>716.25</v>
      </c>
      <c r="I207">
        <v>716.25</v>
      </c>
      <c r="J207">
        <v>34</v>
      </c>
      <c r="K207">
        <v>243.63</v>
      </c>
      <c r="L207">
        <v>42000</v>
      </c>
      <c r="M207">
        <v>14000</v>
      </c>
      <c r="O207" s="33">
        <f t="shared" si="12"/>
        <v>1.9282766472178674</v>
      </c>
      <c r="P207" s="12">
        <v>5.5899999999999998E-2</v>
      </c>
      <c r="Q207" s="12"/>
      <c r="R207" s="12"/>
      <c r="S207" s="12">
        <f t="shared" si="13"/>
        <v>1.8723766472178673</v>
      </c>
      <c r="T207" s="12">
        <v>1.8723766472178673</v>
      </c>
      <c r="U207" s="12"/>
      <c r="V207" s="12"/>
      <c r="Y207" s="33">
        <f t="shared" si="14"/>
        <v>0</v>
      </c>
      <c r="AD207" s="12"/>
    </row>
    <row r="208" spans="1:30" x14ac:dyDescent="0.3">
      <c r="A208" t="s">
        <v>243</v>
      </c>
      <c r="B208" t="s">
        <v>26</v>
      </c>
      <c r="C208" t="s">
        <v>290</v>
      </c>
      <c r="D208" t="s">
        <v>267</v>
      </c>
      <c r="E208">
        <v>703.7</v>
      </c>
      <c r="F208">
        <v>709</v>
      </c>
      <c r="G208">
        <v>693.85</v>
      </c>
      <c r="H208">
        <v>695.1</v>
      </c>
      <c r="I208">
        <v>695.1</v>
      </c>
      <c r="J208">
        <v>26</v>
      </c>
      <c r="K208">
        <v>182.55</v>
      </c>
      <c r="L208">
        <v>42000</v>
      </c>
      <c r="M208">
        <v>0</v>
      </c>
      <c r="O208" s="33">
        <f t="shared" si="12"/>
        <v>-2.9528795811518291</v>
      </c>
      <c r="P208" s="12">
        <v>5.5999999999999994E-2</v>
      </c>
      <c r="Q208" s="12"/>
      <c r="R208" s="12"/>
      <c r="S208" s="12">
        <f t="shared" si="13"/>
        <v>-3.0088795811518292</v>
      </c>
      <c r="T208" s="12">
        <v>-3.0088795811518292</v>
      </c>
      <c r="U208" s="12"/>
      <c r="V208" s="12"/>
      <c r="Y208" s="33">
        <f t="shared" si="14"/>
        <v>0</v>
      </c>
      <c r="AD208" s="12"/>
    </row>
    <row r="209" spans="1:30" x14ac:dyDescent="0.3">
      <c r="A209" t="s">
        <v>244</v>
      </c>
      <c r="B209" t="s">
        <v>26</v>
      </c>
      <c r="C209" t="s">
        <v>290</v>
      </c>
      <c r="D209" t="s">
        <v>267</v>
      </c>
      <c r="E209">
        <v>697.05</v>
      </c>
      <c r="F209">
        <v>702.8</v>
      </c>
      <c r="G209">
        <v>694.35</v>
      </c>
      <c r="H209">
        <v>701.65</v>
      </c>
      <c r="I209">
        <v>701.65</v>
      </c>
      <c r="J209">
        <v>51</v>
      </c>
      <c r="K209">
        <v>356.13</v>
      </c>
      <c r="L209">
        <v>61000</v>
      </c>
      <c r="M209">
        <v>19000</v>
      </c>
      <c r="O209" s="33">
        <f t="shared" si="12"/>
        <v>0.94231045892676657</v>
      </c>
      <c r="P209" s="12">
        <v>5.5899999999999998E-2</v>
      </c>
      <c r="Q209" s="12"/>
      <c r="R209" s="12"/>
      <c r="S209" s="12">
        <f t="shared" si="13"/>
        <v>0.88641045892676662</v>
      </c>
      <c r="T209" s="12">
        <v>0.88641045892676662</v>
      </c>
      <c r="U209" s="12"/>
      <c r="V209" s="12"/>
      <c r="Y209" s="33">
        <f t="shared" si="14"/>
        <v>0</v>
      </c>
      <c r="AD209" s="12"/>
    </row>
    <row r="210" spans="1:30" x14ac:dyDescent="0.3">
      <c r="A210" t="s">
        <v>245</v>
      </c>
      <c r="B210" t="s">
        <v>26</v>
      </c>
      <c r="C210" t="s">
        <v>290</v>
      </c>
      <c r="D210" t="s">
        <v>267</v>
      </c>
      <c r="E210">
        <v>700.15</v>
      </c>
      <c r="F210">
        <v>707</v>
      </c>
      <c r="G210">
        <v>695</v>
      </c>
      <c r="H210">
        <v>697.85</v>
      </c>
      <c r="I210">
        <v>697.85</v>
      </c>
      <c r="J210">
        <v>15</v>
      </c>
      <c r="K210">
        <v>105.12</v>
      </c>
      <c r="L210">
        <v>65000</v>
      </c>
      <c r="M210">
        <v>4000</v>
      </c>
      <c r="O210" s="33">
        <f t="shared" si="12"/>
        <v>-0.54158056010830968</v>
      </c>
      <c r="P210" s="12">
        <v>5.6600000000000004E-2</v>
      </c>
      <c r="Q210" s="12"/>
      <c r="R210" s="12"/>
      <c r="S210" s="12">
        <f t="shared" si="13"/>
        <v>-0.59818056010830967</v>
      </c>
      <c r="T210" s="12">
        <v>-0.59818056010830967</v>
      </c>
      <c r="U210" s="12"/>
      <c r="V210" s="12"/>
      <c r="Y210" s="33">
        <f t="shared" si="14"/>
        <v>0</v>
      </c>
      <c r="AD210" s="12"/>
    </row>
    <row r="211" spans="1:30" x14ac:dyDescent="0.3">
      <c r="A211" t="s">
        <v>246</v>
      </c>
      <c r="B211" t="s">
        <v>26</v>
      </c>
      <c r="C211" t="s">
        <v>290</v>
      </c>
      <c r="D211" t="s">
        <v>267</v>
      </c>
      <c r="E211">
        <v>698.35</v>
      </c>
      <c r="F211">
        <v>698.35</v>
      </c>
      <c r="G211">
        <v>675.85</v>
      </c>
      <c r="H211">
        <v>677.25</v>
      </c>
      <c r="I211">
        <v>677.25</v>
      </c>
      <c r="J211">
        <v>56</v>
      </c>
      <c r="K211">
        <v>383.04</v>
      </c>
      <c r="L211">
        <v>82000</v>
      </c>
      <c r="M211">
        <v>17000</v>
      </c>
      <c r="O211" s="33">
        <f t="shared" si="12"/>
        <v>-2.9519237658522637</v>
      </c>
      <c r="P211" s="12">
        <v>5.6299999999999996E-2</v>
      </c>
      <c r="Q211" s="12"/>
      <c r="R211" s="12"/>
      <c r="S211" s="12">
        <f t="shared" si="13"/>
        <v>-3.0082237658522635</v>
      </c>
      <c r="T211" s="12">
        <v>-3.0082237658522635</v>
      </c>
      <c r="U211" s="12"/>
      <c r="V211" s="12"/>
      <c r="Y211" s="33">
        <f t="shared" si="14"/>
        <v>0</v>
      </c>
      <c r="AD211" s="12"/>
    </row>
    <row r="212" spans="1:30" x14ac:dyDescent="0.3">
      <c r="A212" t="s">
        <v>247</v>
      </c>
      <c r="B212" t="s">
        <v>26</v>
      </c>
      <c r="C212" t="s">
        <v>290</v>
      </c>
      <c r="D212" t="s">
        <v>267</v>
      </c>
      <c r="E212">
        <v>677.25</v>
      </c>
      <c r="F212">
        <v>677.25</v>
      </c>
      <c r="G212">
        <v>667.6</v>
      </c>
      <c r="H212">
        <v>673.05</v>
      </c>
      <c r="I212">
        <v>673.05</v>
      </c>
      <c r="J212">
        <v>39</v>
      </c>
      <c r="K212">
        <v>262.10000000000002</v>
      </c>
      <c r="L212">
        <v>94000</v>
      </c>
      <c r="M212">
        <v>12000</v>
      </c>
      <c r="O212" s="33">
        <f t="shared" si="12"/>
        <v>-0.62015503875969669</v>
      </c>
      <c r="P212" s="12">
        <v>5.6299999999999996E-2</v>
      </c>
      <c r="Q212" s="12"/>
      <c r="R212" s="12"/>
      <c r="S212" s="12">
        <f t="shared" si="13"/>
        <v>-0.6764550387596967</v>
      </c>
      <c r="T212" s="12">
        <v>-0.6764550387596967</v>
      </c>
      <c r="U212" s="12"/>
      <c r="V212" s="12"/>
      <c r="Y212" s="33">
        <f t="shared" si="14"/>
        <v>0</v>
      </c>
      <c r="AD212" s="12"/>
    </row>
    <row r="213" spans="1:30" x14ac:dyDescent="0.3">
      <c r="A213" t="s">
        <v>248</v>
      </c>
      <c r="B213" t="s">
        <v>26</v>
      </c>
      <c r="C213" t="s">
        <v>290</v>
      </c>
      <c r="D213" t="s">
        <v>267</v>
      </c>
      <c r="E213">
        <v>674</v>
      </c>
      <c r="F213">
        <v>678</v>
      </c>
      <c r="G213">
        <v>673</v>
      </c>
      <c r="H213">
        <v>673</v>
      </c>
      <c r="I213">
        <v>673</v>
      </c>
      <c r="J213">
        <v>26</v>
      </c>
      <c r="K213">
        <v>175.56</v>
      </c>
      <c r="L213">
        <v>104000</v>
      </c>
      <c r="M213">
        <v>10000</v>
      </c>
      <c r="O213" s="33">
        <f t="shared" si="12"/>
        <v>-7.4288685833080051E-3</v>
      </c>
      <c r="P213" s="12">
        <v>5.5999999999999994E-2</v>
      </c>
      <c r="Q213" s="12"/>
      <c r="R213" s="12"/>
      <c r="S213" s="12">
        <f t="shared" si="13"/>
        <v>-6.3428868583307998E-2</v>
      </c>
      <c r="T213" s="12">
        <v>-6.3428868583307998E-2</v>
      </c>
      <c r="U213" s="12"/>
      <c r="V213" s="12"/>
      <c r="Y213" s="33">
        <f t="shared" si="14"/>
        <v>0</v>
      </c>
      <c r="AD213" s="12"/>
    </row>
    <row r="214" spans="1:30" x14ac:dyDescent="0.3">
      <c r="A214" t="s">
        <v>249</v>
      </c>
      <c r="B214" t="s">
        <v>26</v>
      </c>
      <c r="C214" t="s">
        <v>290</v>
      </c>
      <c r="D214" t="s">
        <v>267</v>
      </c>
      <c r="E214">
        <v>670</v>
      </c>
      <c r="F214">
        <v>769</v>
      </c>
      <c r="G214">
        <v>663</v>
      </c>
      <c r="H214">
        <v>728.25</v>
      </c>
      <c r="I214">
        <v>728.25</v>
      </c>
      <c r="J214">
        <v>1283</v>
      </c>
      <c r="K214">
        <v>9363.8700000000008</v>
      </c>
      <c r="L214">
        <v>489000</v>
      </c>
      <c r="M214">
        <v>385000</v>
      </c>
      <c r="O214" s="33">
        <f t="shared" si="12"/>
        <v>8.209509658246656</v>
      </c>
      <c r="P214" s="12">
        <v>5.5899999999999998E-2</v>
      </c>
      <c r="Q214" s="12"/>
      <c r="R214" s="12"/>
      <c r="S214" s="12">
        <f t="shared" si="13"/>
        <v>8.1536096582466566</v>
      </c>
      <c r="T214" s="12">
        <v>8.1536096582466566</v>
      </c>
      <c r="U214" s="12"/>
      <c r="V214" s="12"/>
      <c r="Y214" s="33">
        <f t="shared" si="14"/>
        <v>0</v>
      </c>
      <c r="AD214" s="12"/>
    </row>
    <row r="215" spans="1:30" x14ac:dyDescent="0.3">
      <c r="A215" t="s">
        <v>250</v>
      </c>
      <c r="B215" t="s">
        <v>26</v>
      </c>
      <c r="C215" t="s">
        <v>290</v>
      </c>
      <c r="D215" t="s">
        <v>267</v>
      </c>
      <c r="E215">
        <v>735</v>
      </c>
      <c r="F215">
        <v>746.25</v>
      </c>
      <c r="G215">
        <v>718.55</v>
      </c>
      <c r="H215">
        <v>732.75</v>
      </c>
      <c r="I215">
        <v>732.75</v>
      </c>
      <c r="J215">
        <v>1185</v>
      </c>
      <c r="K215">
        <v>8702.41</v>
      </c>
      <c r="L215">
        <v>760000</v>
      </c>
      <c r="M215">
        <v>271000</v>
      </c>
      <c r="O215" s="33">
        <f t="shared" si="12"/>
        <v>0.61791967044284246</v>
      </c>
      <c r="P215" s="12">
        <v>5.6399999999999999E-2</v>
      </c>
      <c r="Q215" s="12"/>
      <c r="R215" s="12"/>
      <c r="S215" s="12">
        <f t="shared" si="13"/>
        <v>0.56151967044284246</v>
      </c>
      <c r="T215" s="12">
        <v>0.56151967044284246</v>
      </c>
      <c r="U215" s="12"/>
      <c r="V215" s="12"/>
      <c r="Y215" s="33">
        <f t="shared" si="14"/>
        <v>0</v>
      </c>
      <c r="AD215" s="12"/>
    </row>
    <row r="216" spans="1:30" x14ac:dyDescent="0.3">
      <c r="A216" t="s">
        <v>251</v>
      </c>
      <c r="B216" t="s">
        <v>26</v>
      </c>
      <c r="C216" t="s">
        <v>290</v>
      </c>
      <c r="D216" t="s">
        <v>267</v>
      </c>
      <c r="E216">
        <v>734.35</v>
      </c>
      <c r="F216">
        <v>773.1</v>
      </c>
      <c r="G216">
        <v>729.3</v>
      </c>
      <c r="H216">
        <v>756.9</v>
      </c>
      <c r="I216">
        <v>756.9</v>
      </c>
      <c r="J216">
        <v>545</v>
      </c>
      <c r="K216">
        <v>4080.68</v>
      </c>
      <c r="L216">
        <v>765000</v>
      </c>
      <c r="M216">
        <v>5000</v>
      </c>
      <c r="O216" s="33">
        <f t="shared" si="12"/>
        <v>3.2958034800409384</v>
      </c>
      <c r="P216" s="12">
        <v>5.6399999999999999E-2</v>
      </c>
      <c r="Q216" s="12"/>
      <c r="R216" s="12"/>
      <c r="S216" s="12">
        <f t="shared" si="13"/>
        <v>3.2394034800409384</v>
      </c>
      <c r="T216" s="12">
        <v>3.2394034800409384</v>
      </c>
      <c r="U216" s="12"/>
      <c r="V216" s="12"/>
      <c r="Y216" s="33">
        <f t="shared" si="14"/>
        <v>0</v>
      </c>
      <c r="AD216" s="12"/>
    </row>
    <row r="217" spans="1:30" x14ac:dyDescent="0.3">
      <c r="A217" t="s">
        <v>252</v>
      </c>
      <c r="B217" t="s">
        <v>26</v>
      </c>
      <c r="C217" t="s">
        <v>290</v>
      </c>
      <c r="D217" t="s">
        <v>267</v>
      </c>
      <c r="E217">
        <v>763.85</v>
      </c>
      <c r="F217">
        <v>774.05</v>
      </c>
      <c r="G217">
        <v>760.1</v>
      </c>
      <c r="H217">
        <v>769.35</v>
      </c>
      <c r="I217">
        <v>769.35</v>
      </c>
      <c r="J217">
        <v>372</v>
      </c>
      <c r="K217">
        <v>2854.03</v>
      </c>
      <c r="L217">
        <v>797000</v>
      </c>
      <c r="M217">
        <v>32000</v>
      </c>
      <c r="O217" s="33">
        <f t="shared" si="12"/>
        <v>1.6448672215616391</v>
      </c>
      <c r="P217" s="12">
        <v>5.6600000000000004E-2</v>
      </c>
      <c r="Q217" s="12"/>
      <c r="R217" s="12"/>
      <c r="S217" s="12">
        <f t="shared" si="13"/>
        <v>1.5882672215616391</v>
      </c>
      <c r="T217" s="12">
        <v>1.5882672215616391</v>
      </c>
      <c r="U217" s="12"/>
      <c r="V217" s="12"/>
      <c r="Y217" s="33">
        <f t="shared" si="14"/>
        <v>0</v>
      </c>
      <c r="AD217" s="12"/>
    </row>
    <row r="218" spans="1:30" x14ac:dyDescent="0.3">
      <c r="A218" t="s">
        <v>253</v>
      </c>
      <c r="B218" t="s">
        <v>26</v>
      </c>
      <c r="C218" t="s">
        <v>290</v>
      </c>
      <c r="D218" t="s">
        <v>267</v>
      </c>
      <c r="E218">
        <v>772.1</v>
      </c>
      <c r="F218">
        <v>785.85</v>
      </c>
      <c r="G218">
        <v>769.5</v>
      </c>
      <c r="H218">
        <v>775.1</v>
      </c>
      <c r="I218">
        <v>775.1</v>
      </c>
      <c r="J218">
        <v>281</v>
      </c>
      <c r="K218">
        <v>2184.64</v>
      </c>
      <c r="L218">
        <v>826000</v>
      </c>
      <c r="M218">
        <v>29000</v>
      </c>
      <c r="O218" s="33">
        <f t="shared" si="12"/>
        <v>0.74738415545590431</v>
      </c>
      <c r="P218" s="12">
        <v>5.6600000000000004E-2</v>
      </c>
      <c r="Q218" s="12"/>
      <c r="R218" s="12"/>
      <c r="S218" s="12">
        <f t="shared" si="13"/>
        <v>0.69078415545590433</v>
      </c>
      <c r="T218" s="12">
        <v>0.69078415545590433</v>
      </c>
      <c r="U218" s="12"/>
      <c r="V218" s="12"/>
      <c r="Y218" s="33">
        <f t="shared" si="14"/>
        <v>0</v>
      </c>
      <c r="AD218" s="12"/>
    </row>
    <row r="219" spans="1:30" x14ac:dyDescent="0.3">
      <c r="A219" t="s">
        <v>254</v>
      </c>
      <c r="B219" t="s">
        <v>26</v>
      </c>
      <c r="C219" t="s">
        <v>290</v>
      </c>
      <c r="D219" t="s">
        <v>267</v>
      </c>
      <c r="E219">
        <v>764.35</v>
      </c>
      <c r="F219">
        <v>785</v>
      </c>
      <c r="G219">
        <v>764.35</v>
      </c>
      <c r="H219">
        <v>773.2</v>
      </c>
      <c r="I219">
        <v>773.2</v>
      </c>
      <c r="J219">
        <v>498</v>
      </c>
      <c r="K219">
        <v>3859.02</v>
      </c>
      <c r="L219">
        <v>792000</v>
      </c>
      <c r="M219">
        <v>-34000</v>
      </c>
      <c r="O219" s="33">
        <f t="shared" si="12"/>
        <v>-0.24512966068894043</v>
      </c>
      <c r="P219" s="12">
        <v>5.7000000000000002E-2</v>
      </c>
      <c r="Q219" s="12"/>
      <c r="R219" s="12"/>
      <c r="S219" s="12">
        <f t="shared" si="13"/>
        <v>-0.30212966068894043</v>
      </c>
      <c r="T219" s="12">
        <v>-0.30212966068894043</v>
      </c>
      <c r="U219" s="12"/>
      <c r="V219" s="12"/>
      <c r="Y219" s="33">
        <f t="shared" si="14"/>
        <v>0</v>
      </c>
      <c r="AD219" s="12"/>
    </row>
    <row r="220" spans="1:30" x14ac:dyDescent="0.3">
      <c r="A220" t="s">
        <v>255</v>
      </c>
      <c r="B220" t="s">
        <v>26</v>
      </c>
      <c r="C220" t="s">
        <v>290</v>
      </c>
      <c r="D220" t="s">
        <v>267</v>
      </c>
      <c r="E220">
        <v>773.15</v>
      </c>
      <c r="F220">
        <v>775.1</v>
      </c>
      <c r="G220">
        <v>761</v>
      </c>
      <c r="H220">
        <v>767.5</v>
      </c>
      <c r="I220">
        <v>767.5</v>
      </c>
      <c r="J220">
        <v>246</v>
      </c>
      <c r="K220">
        <v>1886.38</v>
      </c>
      <c r="L220">
        <v>788000</v>
      </c>
      <c r="M220">
        <v>-4000</v>
      </c>
      <c r="O220" s="33">
        <f t="shared" si="12"/>
        <v>-0.73719606828764161</v>
      </c>
      <c r="P220" s="12">
        <v>5.7599999999999998E-2</v>
      </c>
      <c r="Q220" s="12"/>
      <c r="R220" s="12"/>
      <c r="S220" s="12">
        <f t="shared" si="13"/>
        <v>-0.7947960682876416</v>
      </c>
      <c r="T220" s="12">
        <v>-0.7947960682876416</v>
      </c>
      <c r="U220" s="12"/>
      <c r="V220" s="12"/>
      <c r="Y220" s="33">
        <f t="shared" si="14"/>
        <v>0</v>
      </c>
      <c r="AD220" s="12"/>
    </row>
    <row r="221" spans="1:30" x14ac:dyDescent="0.3">
      <c r="A221" t="s">
        <v>256</v>
      </c>
      <c r="B221" t="s">
        <v>26</v>
      </c>
      <c r="C221" t="s">
        <v>290</v>
      </c>
      <c r="D221" t="s">
        <v>267</v>
      </c>
      <c r="E221">
        <v>760</v>
      </c>
      <c r="F221">
        <v>766.55</v>
      </c>
      <c r="G221">
        <v>734.8</v>
      </c>
      <c r="H221">
        <v>741.45</v>
      </c>
      <c r="I221">
        <v>741.45</v>
      </c>
      <c r="J221">
        <v>238</v>
      </c>
      <c r="K221">
        <v>1782.03</v>
      </c>
      <c r="L221">
        <v>831000</v>
      </c>
      <c r="M221">
        <v>43000</v>
      </c>
      <c r="O221" s="33">
        <f t="shared" si="12"/>
        <v>-3.3941368078175835</v>
      </c>
      <c r="P221" s="12">
        <v>5.7699999999999994E-2</v>
      </c>
      <c r="Q221" s="12"/>
      <c r="R221" s="12"/>
      <c r="S221" s="12">
        <f t="shared" si="13"/>
        <v>-3.4518368078175836</v>
      </c>
      <c r="T221" s="12">
        <v>-3.4518368078175836</v>
      </c>
      <c r="U221" s="12"/>
      <c r="V221" s="12"/>
      <c r="Y221" s="33">
        <f t="shared" si="14"/>
        <v>0</v>
      </c>
      <c r="AD221" s="12"/>
    </row>
    <row r="222" spans="1:30" x14ac:dyDescent="0.3">
      <c r="A222" t="s">
        <v>257</v>
      </c>
      <c r="B222" t="s">
        <v>26</v>
      </c>
      <c r="C222" t="s">
        <v>290</v>
      </c>
      <c r="D222" t="s">
        <v>267</v>
      </c>
      <c r="E222">
        <v>742.85</v>
      </c>
      <c r="F222">
        <v>762.2</v>
      </c>
      <c r="G222">
        <v>741.05</v>
      </c>
      <c r="H222">
        <v>750.05</v>
      </c>
      <c r="I222">
        <v>750.05</v>
      </c>
      <c r="J222">
        <v>258</v>
      </c>
      <c r="K222">
        <v>1946.67</v>
      </c>
      <c r="L222">
        <v>859000</v>
      </c>
      <c r="M222">
        <v>28000</v>
      </c>
      <c r="O222" s="33">
        <f t="shared" si="12"/>
        <v>1.1598894058938443</v>
      </c>
      <c r="P222" s="12">
        <v>5.7800000000000004E-2</v>
      </c>
      <c r="Q222" s="12"/>
      <c r="R222" s="12"/>
      <c r="S222" s="12">
        <f t="shared" si="13"/>
        <v>1.1020894058938442</v>
      </c>
      <c r="T222" s="12">
        <v>1.1020894058938442</v>
      </c>
      <c r="U222" s="12"/>
      <c r="V222" s="12"/>
      <c r="Y222" s="33">
        <f t="shared" si="14"/>
        <v>0</v>
      </c>
      <c r="AD222" s="12"/>
    </row>
    <row r="223" spans="1:30" x14ac:dyDescent="0.3">
      <c r="A223" t="s">
        <v>258</v>
      </c>
      <c r="B223" t="s">
        <v>26</v>
      </c>
      <c r="C223" t="s">
        <v>290</v>
      </c>
      <c r="D223" t="s">
        <v>267</v>
      </c>
      <c r="E223">
        <v>760.75</v>
      </c>
      <c r="F223">
        <v>766.05</v>
      </c>
      <c r="G223">
        <v>749.35</v>
      </c>
      <c r="H223">
        <v>751.2</v>
      </c>
      <c r="I223">
        <v>751.2</v>
      </c>
      <c r="J223">
        <v>241</v>
      </c>
      <c r="K223">
        <v>1823.51</v>
      </c>
      <c r="L223">
        <v>868000</v>
      </c>
      <c r="M223">
        <v>9000</v>
      </c>
      <c r="O223" s="33">
        <f t="shared" si="12"/>
        <v>0.15332311179255931</v>
      </c>
      <c r="P223" s="12">
        <v>5.79E-2</v>
      </c>
      <c r="Q223" s="12"/>
      <c r="R223" s="12"/>
      <c r="S223" s="12">
        <f t="shared" si="13"/>
        <v>9.5423111792559301E-2</v>
      </c>
      <c r="T223" s="12">
        <v>9.5423111792559301E-2</v>
      </c>
      <c r="U223" s="12"/>
      <c r="V223" s="12"/>
      <c r="Y223" s="33">
        <f t="shared" si="14"/>
        <v>0</v>
      </c>
      <c r="AD223" s="12"/>
    </row>
    <row r="224" spans="1:30" x14ac:dyDescent="0.3">
      <c r="A224" t="s">
        <v>259</v>
      </c>
      <c r="B224" t="s">
        <v>26</v>
      </c>
      <c r="C224" t="s">
        <v>290</v>
      </c>
      <c r="D224" t="s">
        <v>267</v>
      </c>
      <c r="E224">
        <v>754.85</v>
      </c>
      <c r="F224">
        <v>756</v>
      </c>
      <c r="G224">
        <v>740</v>
      </c>
      <c r="H224">
        <v>748.05</v>
      </c>
      <c r="I224">
        <v>748.05</v>
      </c>
      <c r="J224">
        <v>231</v>
      </c>
      <c r="K224">
        <v>1732.34</v>
      </c>
      <c r="L224">
        <v>902000</v>
      </c>
      <c r="M224">
        <v>34000</v>
      </c>
      <c r="O224" s="33">
        <f t="shared" si="12"/>
        <v>-0.4193290734824402</v>
      </c>
      <c r="P224" s="12">
        <v>5.8499999999999996E-2</v>
      </c>
      <c r="Q224" s="12"/>
      <c r="R224" s="12"/>
      <c r="S224" s="12">
        <f t="shared" si="13"/>
        <v>-0.47782907348244019</v>
      </c>
      <c r="T224" s="12">
        <v>-0.47782907348244019</v>
      </c>
      <c r="U224" s="12"/>
      <c r="V224" s="12"/>
      <c r="Y224" s="33">
        <f t="shared" si="14"/>
        <v>0</v>
      </c>
      <c r="AD224" s="12"/>
    </row>
    <row r="225" spans="1:30" x14ac:dyDescent="0.3">
      <c r="A225" t="s">
        <v>260</v>
      </c>
      <c r="B225" t="s">
        <v>26</v>
      </c>
      <c r="C225" t="s">
        <v>290</v>
      </c>
      <c r="D225" t="s">
        <v>267</v>
      </c>
      <c r="E225">
        <v>743.65</v>
      </c>
      <c r="F225">
        <v>763.2</v>
      </c>
      <c r="G225">
        <v>738.1</v>
      </c>
      <c r="H225">
        <v>758.15</v>
      </c>
      <c r="I225">
        <v>758.15</v>
      </c>
      <c r="J225">
        <v>485</v>
      </c>
      <c r="K225">
        <v>3661.78</v>
      </c>
      <c r="L225">
        <v>1030000</v>
      </c>
      <c r="M225">
        <v>128000</v>
      </c>
      <c r="O225" s="33">
        <f t="shared" si="12"/>
        <v>1.350177127197383</v>
      </c>
      <c r="P225" s="12">
        <v>5.8799999999999998E-2</v>
      </c>
      <c r="Q225" s="12"/>
      <c r="R225" s="12"/>
      <c r="S225" s="12">
        <f t="shared" si="13"/>
        <v>1.2913771271973831</v>
      </c>
      <c r="T225" s="12">
        <v>1.2913771271973831</v>
      </c>
      <c r="U225" s="12"/>
      <c r="V225" s="12"/>
      <c r="Y225" s="33">
        <f t="shared" si="14"/>
        <v>0</v>
      </c>
      <c r="AD225" s="12"/>
    </row>
    <row r="226" spans="1:30" x14ac:dyDescent="0.3">
      <c r="A226" t="s">
        <v>261</v>
      </c>
      <c r="B226" t="s">
        <v>26</v>
      </c>
      <c r="C226" t="s">
        <v>290</v>
      </c>
      <c r="D226" t="s">
        <v>267</v>
      </c>
      <c r="E226">
        <v>758.75</v>
      </c>
      <c r="F226">
        <v>758.75</v>
      </c>
      <c r="G226">
        <v>728.55</v>
      </c>
      <c r="H226">
        <v>731.2</v>
      </c>
      <c r="I226">
        <v>731.2</v>
      </c>
      <c r="J226">
        <v>829</v>
      </c>
      <c r="K226">
        <v>6132.28</v>
      </c>
      <c r="L226">
        <v>1257000</v>
      </c>
      <c r="M226">
        <v>227000</v>
      </c>
      <c r="O226" s="33">
        <f t="shared" si="12"/>
        <v>-3.5547055332058211</v>
      </c>
      <c r="P226" s="12">
        <v>5.9000000000000004E-2</v>
      </c>
      <c r="Q226" s="12"/>
      <c r="R226" s="12"/>
      <c r="S226" s="12">
        <f t="shared" si="13"/>
        <v>-3.6137055332058212</v>
      </c>
      <c r="T226" s="12">
        <v>-3.6137055332058212</v>
      </c>
      <c r="U226" s="12"/>
      <c r="V226" s="12"/>
      <c r="Y226" s="33">
        <f t="shared" si="14"/>
        <v>0</v>
      </c>
      <c r="AD226" s="12"/>
    </row>
    <row r="227" spans="1:30" x14ac:dyDescent="0.3">
      <c r="A227" t="s">
        <v>262</v>
      </c>
      <c r="B227" t="s">
        <v>26</v>
      </c>
      <c r="C227" t="s">
        <v>290</v>
      </c>
      <c r="D227" t="s">
        <v>267</v>
      </c>
      <c r="E227">
        <v>729.4</v>
      </c>
      <c r="F227">
        <v>729.65</v>
      </c>
      <c r="G227">
        <v>698.3</v>
      </c>
      <c r="H227">
        <v>703.2</v>
      </c>
      <c r="I227">
        <v>703.2</v>
      </c>
      <c r="J227">
        <v>2281</v>
      </c>
      <c r="K227">
        <v>16225.87</v>
      </c>
      <c r="L227">
        <v>2099000</v>
      </c>
      <c r="M227">
        <v>842000</v>
      </c>
      <c r="O227" s="33">
        <f t="shared" si="12"/>
        <v>-3.8293216630196936</v>
      </c>
      <c r="P227" s="12">
        <v>5.9400000000000001E-2</v>
      </c>
      <c r="Q227" s="12"/>
      <c r="R227" s="12"/>
      <c r="S227" s="12">
        <f t="shared" si="13"/>
        <v>-3.8887216630196937</v>
      </c>
      <c r="T227" s="12">
        <v>-3.8887216630196937</v>
      </c>
      <c r="U227" s="12"/>
      <c r="V227" s="12"/>
      <c r="Y227" s="33">
        <f t="shared" si="14"/>
        <v>0</v>
      </c>
      <c r="AD227" s="12"/>
    </row>
    <row r="228" spans="1:30" x14ac:dyDescent="0.3">
      <c r="A228" t="s">
        <v>263</v>
      </c>
      <c r="B228" t="s">
        <v>26</v>
      </c>
      <c r="C228" t="s">
        <v>290</v>
      </c>
      <c r="D228" t="s">
        <v>267</v>
      </c>
      <c r="E228">
        <v>708.05</v>
      </c>
      <c r="F228">
        <v>708.05</v>
      </c>
      <c r="G228">
        <v>678.95</v>
      </c>
      <c r="H228">
        <v>689.6</v>
      </c>
      <c r="I228">
        <v>689.6</v>
      </c>
      <c r="J228">
        <v>4251</v>
      </c>
      <c r="K228">
        <v>29367.97</v>
      </c>
      <c r="L228">
        <v>4407000</v>
      </c>
      <c r="M228">
        <v>2308000</v>
      </c>
      <c r="O228" s="33">
        <f t="shared" si="12"/>
        <v>-1.9340159271899917</v>
      </c>
      <c r="P228" s="12">
        <v>5.9699999999999996E-2</v>
      </c>
      <c r="Q228" s="12"/>
      <c r="R228" s="12"/>
      <c r="S228" s="12">
        <f t="shared" si="13"/>
        <v>-1.9937159271899918</v>
      </c>
      <c r="T228" s="12">
        <v>-1.9937159271899918</v>
      </c>
      <c r="U228" s="12"/>
      <c r="V228" s="12"/>
      <c r="Y228" s="33">
        <f t="shared" si="14"/>
        <v>0</v>
      </c>
      <c r="AD228" s="12"/>
    </row>
    <row r="229" spans="1:30" x14ac:dyDescent="0.3">
      <c r="A229" t="s">
        <v>264</v>
      </c>
      <c r="B229" t="s">
        <v>26</v>
      </c>
      <c r="C229" t="s">
        <v>290</v>
      </c>
      <c r="D229" t="s">
        <v>267</v>
      </c>
      <c r="E229">
        <v>686.3</v>
      </c>
      <c r="F229">
        <v>696.75</v>
      </c>
      <c r="G229">
        <v>683.7</v>
      </c>
      <c r="H229">
        <v>690.2</v>
      </c>
      <c r="I229">
        <v>690.2</v>
      </c>
      <c r="J229">
        <v>2910</v>
      </c>
      <c r="K229">
        <v>20136.8</v>
      </c>
      <c r="L229">
        <v>5909000</v>
      </c>
      <c r="M229">
        <v>1502000</v>
      </c>
      <c r="O229" s="33">
        <f t="shared" si="12"/>
        <v>8.700696055684784E-2</v>
      </c>
      <c r="P229" s="12">
        <v>6.0999999999999999E-2</v>
      </c>
      <c r="Q229" s="12"/>
      <c r="R229" s="12"/>
      <c r="S229" s="12">
        <f t="shared" si="13"/>
        <v>2.6006960556847841E-2</v>
      </c>
      <c r="T229" s="12">
        <v>2.6006960556847841E-2</v>
      </c>
      <c r="U229" s="12"/>
      <c r="V229" s="12"/>
      <c r="Y229" s="33">
        <f t="shared" si="14"/>
        <v>0</v>
      </c>
      <c r="AD229" s="12"/>
    </row>
    <row r="230" spans="1:30" x14ac:dyDescent="0.3">
      <c r="A230" t="s">
        <v>265</v>
      </c>
      <c r="B230" t="s">
        <v>26</v>
      </c>
      <c r="C230" t="s">
        <v>290</v>
      </c>
      <c r="D230" t="s">
        <v>267</v>
      </c>
      <c r="E230">
        <v>693.95</v>
      </c>
      <c r="F230">
        <v>701.6</v>
      </c>
      <c r="G230">
        <v>688</v>
      </c>
      <c r="H230">
        <v>698.05</v>
      </c>
      <c r="I230">
        <v>698.05</v>
      </c>
      <c r="J230">
        <v>3273</v>
      </c>
      <c r="K230">
        <v>22794.31</v>
      </c>
      <c r="L230">
        <v>6936000</v>
      </c>
      <c r="M230">
        <v>1027000</v>
      </c>
      <c r="O230" s="33">
        <f t="shared" si="12"/>
        <v>1.137351492321053</v>
      </c>
      <c r="P230" s="12">
        <v>6.0899999999999996E-2</v>
      </c>
      <c r="Q230" s="12"/>
      <c r="R230" s="12"/>
      <c r="S230" s="12">
        <f t="shared" si="13"/>
        <v>1.0764514923210531</v>
      </c>
      <c r="T230" s="12">
        <v>1.0764514923210531</v>
      </c>
      <c r="U230" s="12"/>
      <c r="V230" s="12"/>
      <c r="Y230" s="33">
        <f t="shared" si="14"/>
        <v>0</v>
      </c>
      <c r="AD230" s="12"/>
    </row>
    <row r="231" spans="1:30" x14ac:dyDescent="0.3">
      <c r="A231" t="s">
        <v>266</v>
      </c>
      <c r="B231" t="s">
        <v>26</v>
      </c>
      <c r="C231" t="s">
        <v>290</v>
      </c>
      <c r="D231" t="s">
        <v>286</v>
      </c>
      <c r="E231">
        <v>697.55</v>
      </c>
      <c r="F231">
        <v>720</v>
      </c>
      <c r="G231">
        <v>694.45</v>
      </c>
      <c r="H231">
        <v>717.35</v>
      </c>
      <c r="I231">
        <v>717.35</v>
      </c>
      <c r="J231">
        <v>27</v>
      </c>
      <c r="K231">
        <v>191.67</v>
      </c>
      <c r="L231">
        <v>39000</v>
      </c>
      <c r="M231">
        <v>6000</v>
      </c>
      <c r="O231" s="33">
        <f t="shared" si="12"/>
        <v>2.7648449251486382</v>
      </c>
      <c r="P231" s="12">
        <v>6.0899999999999996E-2</v>
      </c>
      <c r="Q231" s="12"/>
      <c r="R231" s="12"/>
      <c r="S231" s="12">
        <f t="shared" si="13"/>
        <v>2.703944925148638</v>
      </c>
      <c r="T231" s="12">
        <v>2.703944925148638</v>
      </c>
      <c r="U231" s="12"/>
      <c r="V231" s="12"/>
      <c r="Y231" s="33">
        <f t="shared" si="14"/>
        <v>0</v>
      </c>
      <c r="AD231" s="12"/>
    </row>
    <row r="232" spans="1:30" x14ac:dyDescent="0.3">
      <c r="A232" t="s">
        <v>268</v>
      </c>
      <c r="B232" t="s">
        <v>26</v>
      </c>
      <c r="C232" t="s">
        <v>290</v>
      </c>
      <c r="D232" t="s">
        <v>286</v>
      </c>
      <c r="E232">
        <v>713</v>
      </c>
      <c r="F232">
        <v>714.3</v>
      </c>
      <c r="G232">
        <v>696.3</v>
      </c>
      <c r="H232">
        <v>697.25</v>
      </c>
      <c r="I232">
        <v>697.25</v>
      </c>
      <c r="J232">
        <v>18</v>
      </c>
      <c r="K232">
        <v>127.5</v>
      </c>
      <c r="L232">
        <v>39000</v>
      </c>
      <c r="M232">
        <v>0</v>
      </c>
      <c r="O232" s="33">
        <f t="shared" si="12"/>
        <v>-2.8019795079110645</v>
      </c>
      <c r="P232" s="12">
        <v>5.9800000000000006E-2</v>
      </c>
      <c r="Q232" s="12"/>
      <c r="R232" s="12"/>
      <c r="S232" s="12">
        <f t="shared" si="13"/>
        <v>-2.8617795079110646</v>
      </c>
      <c r="T232" s="12">
        <v>-2.8617795079110646</v>
      </c>
      <c r="U232" s="12"/>
      <c r="V232" s="12"/>
      <c r="Y232" s="33">
        <f t="shared" si="14"/>
        <v>0</v>
      </c>
      <c r="AD232" s="12"/>
    </row>
    <row r="233" spans="1:30" x14ac:dyDescent="0.3">
      <c r="A233" t="s">
        <v>269</v>
      </c>
      <c r="B233" t="s">
        <v>26</v>
      </c>
      <c r="C233" t="s">
        <v>290</v>
      </c>
      <c r="D233" t="s">
        <v>286</v>
      </c>
      <c r="E233">
        <v>708.9</v>
      </c>
      <c r="F233">
        <v>719.8</v>
      </c>
      <c r="G233">
        <v>706.1</v>
      </c>
      <c r="H233">
        <v>712.3</v>
      </c>
      <c r="I233">
        <v>712.3</v>
      </c>
      <c r="J233">
        <v>37</v>
      </c>
      <c r="K233">
        <v>264.14</v>
      </c>
      <c r="L233">
        <v>50000</v>
      </c>
      <c r="M233">
        <v>11000</v>
      </c>
      <c r="O233" s="33">
        <f t="shared" si="12"/>
        <v>2.1584797418429478</v>
      </c>
      <c r="P233" s="12">
        <v>5.96E-2</v>
      </c>
      <c r="Q233" s="12"/>
      <c r="R233" s="12"/>
      <c r="S233" s="12">
        <f t="shared" si="13"/>
        <v>2.0988797418429477</v>
      </c>
      <c r="T233" s="12">
        <v>2.0988797418429477</v>
      </c>
      <c r="U233" s="12"/>
      <c r="V233" s="12"/>
      <c r="Y233" s="33">
        <f t="shared" si="14"/>
        <v>0</v>
      </c>
      <c r="AD233" s="12"/>
    </row>
    <row r="234" spans="1:30" x14ac:dyDescent="0.3">
      <c r="A234" t="s">
        <v>270</v>
      </c>
      <c r="B234" t="s">
        <v>26</v>
      </c>
      <c r="C234" t="s">
        <v>290</v>
      </c>
      <c r="D234" t="s">
        <v>286</v>
      </c>
      <c r="E234">
        <v>718.55</v>
      </c>
      <c r="F234">
        <v>718.55</v>
      </c>
      <c r="G234">
        <v>712</v>
      </c>
      <c r="H234">
        <v>712.15</v>
      </c>
      <c r="I234">
        <v>712.15</v>
      </c>
      <c r="J234">
        <v>7</v>
      </c>
      <c r="K234">
        <v>50.05</v>
      </c>
      <c r="L234">
        <v>56000</v>
      </c>
      <c r="M234">
        <v>6000</v>
      </c>
      <c r="O234" s="33">
        <f t="shared" si="12"/>
        <v>-2.1058542748838588E-2</v>
      </c>
      <c r="P234" s="12">
        <v>6.0899999999999996E-2</v>
      </c>
      <c r="Q234" s="12"/>
      <c r="R234" s="12"/>
      <c r="S234" s="12">
        <f t="shared" si="13"/>
        <v>-8.1958542748838584E-2</v>
      </c>
      <c r="T234" s="12">
        <v>-8.1958542748838584E-2</v>
      </c>
      <c r="U234" s="12"/>
      <c r="V234" s="12"/>
      <c r="Y234" s="33">
        <f t="shared" si="14"/>
        <v>0</v>
      </c>
      <c r="AD234" s="12"/>
    </row>
    <row r="235" spans="1:30" x14ac:dyDescent="0.3">
      <c r="A235" t="s">
        <v>271</v>
      </c>
      <c r="B235" t="s">
        <v>26</v>
      </c>
      <c r="C235" t="s">
        <v>290</v>
      </c>
      <c r="D235" t="s">
        <v>286</v>
      </c>
      <c r="E235">
        <v>707</v>
      </c>
      <c r="F235">
        <v>707</v>
      </c>
      <c r="G235">
        <v>697.6</v>
      </c>
      <c r="H235">
        <v>702.9</v>
      </c>
      <c r="I235">
        <v>702.9</v>
      </c>
      <c r="J235">
        <v>38</v>
      </c>
      <c r="K235">
        <v>266.47000000000003</v>
      </c>
      <c r="L235">
        <v>74000</v>
      </c>
      <c r="M235">
        <v>18000</v>
      </c>
      <c r="O235" s="33">
        <f t="shared" si="12"/>
        <v>-1.2988836621498281</v>
      </c>
      <c r="P235" s="12">
        <v>6.1200000000000004E-2</v>
      </c>
      <c r="Q235" s="12"/>
      <c r="R235" s="12"/>
      <c r="S235" s="12">
        <f t="shared" si="13"/>
        <v>-1.360083662149828</v>
      </c>
      <c r="T235" s="12">
        <v>-1.360083662149828</v>
      </c>
      <c r="U235" s="12"/>
      <c r="V235" s="12"/>
      <c r="Y235" s="33">
        <f t="shared" si="14"/>
        <v>0</v>
      </c>
      <c r="AD235" s="12"/>
    </row>
    <row r="236" spans="1:30" x14ac:dyDescent="0.3">
      <c r="A236" t="s">
        <v>272</v>
      </c>
      <c r="B236" t="s">
        <v>26</v>
      </c>
      <c r="C236" t="s">
        <v>290</v>
      </c>
      <c r="D236" t="s">
        <v>286</v>
      </c>
      <c r="E236">
        <v>692.15</v>
      </c>
      <c r="F236">
        <v>695</v>
      </c>
      <c r="G236">
        <v>690</v>
      </c>
      <c r="H236">
        <v>694</v>
      </c>
      <c r="I236">
        <v>694</v>
      </c>
      <c r="J236">
        <v>23</v>
      </c>
      <c r="K236">
        <v>159.19</v>
      </c>
      <c r="L236">
        <v>81000</v>
      </c>
      <c r="M236">
        <v>7000</v>
      </c>
      <c r="O236" s="33">
        <f t="shared" si="12"/>
        <v>-1.2661829563237983</v>
      </c>
      <c r="P236" s="12">
        <v>6.13E-2</v>
      </c>
      <c r="Q236" s="12"/>
      <c r="R236" s="12"/>
      <c r="S236" s="12">
        <f t="shared" si="13"/>
        <v>-1.3274829563237982</v>
      </c>
      <c r="T236" s="12">
        <v>-1.3274829563237982</v>
      </c>
      <c r="U236" s="12"/>
      <c r="V236" s="12"/>
      <c r="Y236" s="33">
        <f t="shared" si="14"/>
        <v>0</v>
      </c>
      <c r="AD236" s="12"/>
    </row>
    <row r="237" spans="1:30" x14ac:dyDescent="0.3">
      <c r="A237" t="s">
        <v>273</v>
      </c>
      <c r="B237" t="s">
        <v>26</v>
      </c>
      <c r="C237" t="s">
        <v>290</v>
      </c>
      <c r="D237" t="s">
        <v>286</v>
      </c>
      <c r="E237">
        <v>695.5</v>
      </c>
      <c r="F237">
        <v>711.8</v>
      </c>
      <c r="G237">
        <v>690.7</v>
      </c>
      <c r="H237">
        <v>692.65</v>
      </c>
      <c r="I237">
        <v>692.65</v>
      </c>
      <c r="J237">
        <v>76</v>
      </c>
      <c r="K237">
        <v>532.35</v>
      </c>
      <c r="L237">
        <v>74000</v>
      </c>
      <c r="M237">
        <v>-7000</v>
      </c>
      <c r="O237" s="33">
        <f t="shared" si="12"/>
        <v>-0.1945244956772367</v>
      </c>
      <c r="P237" s="12">
        <v>6.2E-2</v>
      </c>
      <c r="Q237" s="12"/>
      <c r="R237" s="12"/>
      <c r="S237" s="12">
        <f t="shared" si="13"/>
        <v>-0.25652449567723667</v>
      </c>
      <c r="T237" s="12">
        <v>-0.25652449567723667</v>
      </c>
      <c r="U237" s="12"/>
      <c r="V237" s="12"/>
      <c r="Y237" s="33">
        <f t="shared" si="14"/>
        <v>0</v>
      </c>
      <c r="AD237" s="12"/>
    </row>
    <row r="238" spans="1:30" x14ac:dyDescent="0.3">
      <c r="A238" t="s">
        <v>274</v>
      </c>
      <c r="B238" t="s">
        <v>26</v>
      </c>
      <c r="C238" t="s">
        <v>290</v>
      </c>
      <c r="D238" t="s">
        <v>286</v>
      </c>
      <c r="E238">
        <v>699.35</v>
      </c>
      <c r="F238">
        <v>711.5</v>
      </c>
      <c r="G238">
        <v>694.55</v>
      </c>
      <c r="H238">
        <v>708.85</v>
      </c>
      <c r="I238">
        <v>708.85</v>
      </c>
      <c r="J238">
        <v>65</v>
      </c>
      <c r="K238">
        <v>457.71</v>
      </c>
      <c r="L238">
        <v>79000</v>
      </c>
      <c r="M238">
        <v>5000</v>
      </c>
      <c r="O238" s="33">
        <f t="shared" si="12"/>
        <v>2.3388435717895106</v>
      </c>
      <c r="P238" s="12">
        <v>6.2300000000000001E-2</v>
      </c>
      <c r="Q238" s="12"/>
      <c r="R238" s="12"/>
      <c r="S238" s="12">
        <f t="shared" si="13"/>
        <v>2.2765435717895106</v>
      </c>
      <c r="T238" s="12">
        <v>2.2765435717895106</v>
      </c>
      <c r="U238" s="12"/>
      <c r="V238" s="12"/>
      <c r="Y238" s="33">
        <f t="shared" si="14"/>
        <v>0</v>
      </c>
      <c r="AD238" s="12"/>
    </row>
    <row r="239" spans="1:30" x14ac:dyDescent="0.3">
      <c r="A239" t="s">
        <v>275</v>
      </c>
      <c r="B239" t="s">
        <v>26</v>
      </c>
      <c r="C239" t="s">
        <v>290</v>
      </c>
      <c r="D239" t="s">
        <v>286</v>
      </c>
      <c r="E239">
        <v>715.1</v>
      </c>
      <c r="F239">
        <v>719.8</v>
      </c>
      <c r="G239">
        <v>697</v>
      </c>
      <c r="H239">
        <v>697.85</v>
      </c>
      <c r="I239">
        <v>697.85</v>
      </c>
      <c r="J239">
        <v>64</v>
      </c>
      <c r="K239">
        <v>449.32</v>
      </c>
      <c r="L239">
        <v>96000</v>
      </c>
      <c r="M239">
        <v>17000</v>
      </c>
      <c r="O239" s="33">
        <f t="shared" si="12"/>
        <v>-1.5518092685335403</v>
      </c>
      <c r="P239" s="12">
        <v>6.3E-2</v>
      </c>
      <c r="Q239" s="12"/>
      <c r="R239" s="12"/>
      <c r="S239" s="12">
        <f t="shared" si="13"/>
        <v>-1.6148092685335402</v>
      </c>
      <c r="T239" s="12">
        <v>-1.6148092685335402</v>
      </c>
      <c r="U239" s="12"/>
      <c r="V239" s="12"/>
      <c r="Y239" s="33">
        <f t="shared" si="14"/>
        <v>0</v>
      </c>
      <c r="AD239" s="12"/>
    </row>
    <row r="240" spans="1:30" x14ac:dyDescent="0.3">
      <c r="A240" t="s">
        <v>276</v>
      </c>
      <c r="B240" t="s">
        <v>26</v>
      </c>
      <c r="C240" t="s">
        <v>290</v>
      </c>
      <c r="D240" t="s">
        <v>286</v>
      </c>
      <c r="E240">
        <v>711</v>
      </c>
      <c r="F240">
        <v>711</v>
      </c>
      <c r="G240">
        <v>696.2</v>
      </c>
      <c r="H240">
        <v>697.45</v>
      </c>
      <c r="I240">
        <v>697.45</v>
      </c>
      <c r="J240">
        <v>90</v>
      </c>
      <c r="K240">
        <v>636.02</v>
      </c>
      <c r="L240">
        <v>134000</v>
      </c>
      <c r="M240">
        <v>38000</v>
      </c>
      <c r="O240" s="33">
        <f t="shared" si="12"/>
        <v>-5.7318908074797913E-2</v>
      </c>
      <c r="P240" s="12">
        <v>6.3299999999999995E-2</v>
      </c>
      <c r="Q240" s="12"/>
      <c r="R240" s="12"/>
      <c r="S240" s="12">
        <f t="shared" si="13"/>
        <v>-0.12061890807479791</v>
      </c>
      <c r="T240" s="12">
        <v>-0.12061890807479791</v>
      </c>
      <c r="U240" s="12"/>
      <c r="V240" s="12"/>
      <c r="Y240" s="33">
        <f t="shared" si="14"/>
        <v>0</v>
      </c>
      <c r="AD240" s="12"/>
    </row>
    <row r="241" spans="1:30" x14ac:dyDescent="0.3">
      <c r="A241" t="s">
        <v>277</v>
      </c>
      <c r="B241" t="s">
        <v>26</v>
      </c>
      <c r="C241" t="s">
        <v>290</v>
      </c>
      <c r="D241" t="s">
        <v>286</v>
      </c>
      <c r="E241">
        <v>701.45</v>
      </c>
      <c r="F241">
        <v>715.15</v>
      </c>
      <c r="G241">
        <v>689.6</v>
      </c>
      <c r="H241">
        <v>713.6</v>
      </c>
      <c r="I241">
        <v>713.6</v>
      </c>
      <c r="J241">
        <v>175</v>
      </c>
      <c r="K241">
        <v>1236.3599999999999</v>
      </c>
      <c r="L241">
        <v>164000</v>
      </c>
      <c r="M241">
        <v>30000</v>
      </c>
      <c r="O241" s="33">
        <f t="shared" si="12"/>
        <v>2.3155781776471396</v>
      </c>
      <c r="P241" s="12">
        <v>6.3E-2</v>
      </c>
      <c r="Q241" s="12"/>
      <c r="R241" s="12"/>
      <c r="S241" s="12">
        <f t="shared" si="13"/>
        <v>2.2525781776471394</v>
      </c>
      <c r="T241" s="12">
        <v>2.2525781776471394</v>
      </c>
      <c r="U241" s="12"/>
      <c r="V241" s="12"/>
      <c r="Y241" s="33">
        <f t="shared" si="14"/>
        <v>0</v>
      </c>
      <c r="AD241" s="12"/>
    </row>
    <row r="242" spans="1:30" x14ac:dyDescent="0.3">
      <c r="A242" t="s">
        <v>278</v>
      </c>
      <c r="B242" t="s">
        <v>26</v>
      </c>
      <c r="C242" t="s">
        <v>290</v>
      </c>
      <c r="D242" t="s">
        <v>286</v>
      </c>
      <c r="E242">
        <v>722</v>
      </c>
      <c r="F242">
        <v>728</v>
      </c>
      <c r="G242">
        <v>709.5</v>
      </c>
      <c r="H242">
        <v>722.75</v>
      </c>
      <c r="I242">
        <v>722.75</v>
      </c>
      <c r="J242">
        <v>264</v>
      </c>
      <c r="K242">
        <v>1900.64</v>
      </c>
      <c r="L242">
        <v>235000</v>
      </c>
      <c r="M242">
        <v>71000</v>
      </c>
      <c r="O242" s="33">
        <f t="shared" si="12"/>
        <v>1.2822309417040327</v>
      </c>
      <c r="P242" s="12">
        <v>6.3E-2</v>
      </c>
      <c r="Q242" s="12"/>
      <c r="R242" s="12"/>
      <c r="S242" s="12">
        <f t="shared" si="13"/>
        <v>1.2192309417040328</v>
      </c>
      <c r="T242" s="12">
        <v>1.2192309417040328</v>
      </c>
      <c r="U242" s="12"/>
      <c r="V242" s="12"/>
      <c r="Y242" s="33">
        <f t="shared" si="14"/>
        <v>0</v>
      </c>
      <c r="AD242" s="12"/>
    </row>
    <row r="243" spans="1:30" x14ac:dyDescent="0.3">
      <c r="A243" t="s">
        <v>279</v>
      </c>
      <c r="B243" t="s">
        <v>26</v>
      </c>
      <c r="C243" t="s">
        <v>290</v>
      </c>
      <c r="D243" t="s">
        <v>286</v>
      </c>
      <c r="E243">
        <v>726.95</v>
      </c>
      <c r="F243">
        <v>777.9</v>
      </c>
      <c r="G243">
        <v>724.65</v>
      </c>
      <c r="H243">
        <v>773</v>
      </c>
      <c r="I243">
        <v>773</v>
      </c>
      <c r="J243">
        <v>1882</v>
      </c>
      <c r="K243">
        <v>14155.08</v>
      </c>
      <c r="L243">
        <v>840000</v>
      </c>
      <c r="M243">
        <v>605000</v>
      </c>
      <c r="O243" s="33">
        <f t="shared" si="12"/>
        <v>6.9526115530958146</v>
      </c>
      <c r="P243" s="12">
        <v>6.3299999999999995E-2</v>
      </c>
      <c r="Q243" s="12"/>
      <c r="R243" s="12"/>
      <c r="S243" s="12">
        <f t="shared" si="13"/>
        <v>6.8893115530958147</v>
      </c>
      <c r="T243" s="12">
        <v>6.8893115530958147</v>
      </c>
      <c r="U243" s="12"/>
      <c r="V243" s="12"/>
      <c r="Y243" s="33">
        <f t="shared" si="14"/>
        <v>0</v>
      </c>
      <c r="AD243" s="12"/>
    </row>
    <row r="244" spans="1:30" x14ac:dyDescent="0.3">
      <c r="A244" t="s">
        <v>280</v>
      </c>
      <c r="B244" t="s">
        <v>26</v>
      </c>
      <c r="C244" t="s">
        <v>290</v>
      </c>
      <c r="D244" t="s">
        <v>286</v>
      </c>
      <c r="E244">
        <v>767.25</v>
      </c>
      <c r="F244">
        <v>770.45</v>
      </c>
      <c r="G244">
        <v>736</v>
      </c>
      <c r="H244">
        <v>746.9</v>
      </c>
      <c r="I244">
        <v>746.9</v>
      </c>
      <c r="J244">
        <v>2441</v>
      </c>
      <c r="K244">
        <v>18340.41</v>
      </c>
      <c r="L244">
        <v>2082000</v>
      </c>
      <c r="M244">
        <v>1242000</v>
      </c>
      <c r="O244" s="33">
        <f t="shared" si="12"/>
        <v>-3.3764553686934051</v>
      </c>
      <c r="P244" s="12">
        <v>6.3799999999999996E-2</v>
      </c>
      <c r="Q244" s="12"/>
      <c r="R244" s="12"/>
      <c r="S244" s="12">
        <f t="shared" si="13"/>
        <v>-3.4402553686934052</v>
      </c>
      <c r="T244" s="12">
        <v>-3.4402553686934052</v>
      </c>
      <c r="U244" s="12"/>
      <c r="V244" s="12"/>
      <c r="Y244" s="33">
        <f t="shared" si="14"/>
        <v>0</v>
      </c>
      <c r="AD244" s="12"/>
    </row>
    <row r="245" spans="1:30" x14ac:dyDescent="0.3">
      <c r="A245" t="s">
        <v>281</v>
      </c>
      <c r="B245" t="s">
        <v>26</v>
      </c>
      <c r="C245" t="s">
        <v>290</v>
      </c>
      <c r="D245" t="s">
        <v>286</v>
      </c>
      <c r="E245">
        <v>751</v>
      </c>
      <c r="F245">
        <v>754.45</v>
      </c>
      <c r="G245">
        <v>737.6</v>
      </c>
      <c r="H245">
        <v>748</v>
      </c>
      <c r="I245">
        <v>748</v>
      </c>
      <c r="J245">
        <v>2803</v>
      </c>
      <c r="K245">
        <v>20893.45</v>
      </c>
      <c r="L245">
        <v>3469000</v>
      </c>
      <c r="M245">
        <v>1387000</v>
      </c>
      <c r="O245" s="33">
        <f t="shared" si="12"/>
        <v>0.14727540500736683</v>
      </c>
      <c r="P245" s="12">
        <v>6.3799999999999996E-2</v>
      </c>
      <c r="Q245" s="12"/>
      <c r="R245" s="12"/>
      <c r="S245" s="12">
        <f t="shared" si="13"/>
        <v>8.3475405007366832E-2</v>
      </c>
      <c r="T245" s="12">
        <v>8.3475405007366832E-2</v>
      </c>
      <c r="U245" s="12"/>
      <c r="V245" s="12"/>
      <c r="Y245" s="33">
        <f t="shared" si="14"/>
        <v>0</v>
      </c>
      <c r="AD245" s="12"/>
    </row>
    <row r="246" spans="1:30" x14ac:dyDescent="0.3">
      <c r="A246" t="s">
        <v>282</v>
      </c>
      <c r="B246" t="s">
        <v>26</v>
      </c>
      <c r="C246" t="s">
        <v>290</v>
      </c>
      <c r="D246" t="s">
        <v>286</v>
      </c>
      <c r="E246">
        <v>748.2</v>
      </c>
      <c r="F246">
        <v>750.45</v>
      </c>
      <c r="G246">
        <v>743</v>
      </c>
      <c r="H246">
        <v>745.6</v>
      </c>
      <c r="I246">
        <v>745.6</v>
      </c>
      <c r="J246">
        <v>140</v>
      </c>
      <c r="K246">
        <v>1044.26</v>
      </c>
      <c r="L246">
        <v>3516000</v>
      </c>
      <c r="M246">
        <v>47000</v>
      </c>
      <c r="O246" s="33">
        <f t="shared" si="12"/>
        <v>-0.32085561497325898</v>
      </c>
      <c r="P246" s="12">
        <v>6.25E-2</v>
      </c>
      <c r="Q246" s="12"/>
      <c r="R246" s="12"/>
      <c r="S246" s="12">
        <f t="shared" si="13"/>
        <v>-0.38335561497325898</v>
      </c>
      <c r="T246" s="12">
        <v>-0.38335561497325898</v>
      </c>
      <c r="U246" s="12"/>
      <c r="V246" s="12"/>
      <c r="Y246" s="33">
        <f t="shared" si="14"/>
        <v>0</v>
      </c>
      <c r="AD246" s="12"/>
    </row>
    <row r="247" spans="1:30" x14ac:dyDescent="0.3">
      <c r="A247" t="s">
        <v>283</v>
      </c>
      <c r="B247" t="s">
        <v>26</v>
      </c>
      <c r="C247" t="s">
        <v>290</v>
      </c>
      <c r="D247" t="s">
        <v>286</v>
      </c>
      <c r="E247">
        <v>751.95</v>
      </c>
      <c r="F247">
        <v>764.7</v>
      </c>
      <c r="G247">
        <v>747.45</v>
      </c>
      <c r="H247">
        <v>759.2</v>
      </c>
      <c r="I247">
        <v>759.2</v>
      </c>
      <c r="J247">
        <v>4671</v>
      </c>
      <c r="K247">
        <v>35275.33</v>
      </c>
      <c r="L247">
        <v>5507000</v>
      </c>
      <c r="M247">
        <v>1991000</v>
      </c>
      <c r="O247" s="33">
        <f t="shared" si="12"/>
        <v>1.8240343347639514</v>
      </c>
      <c r="P247" s="12">
        <v>6.3600000000000004E-2</v>
      </c>
      <c r="Q247" s="12"/>
      <c r="R247" s="12"/>
      <c r="S247" s="12">
        <f t="shared" si="13"/>
        <v>1.7604343347639513</v>
      </c>
      <c r="T247" s="12">
        <v>1.7604343347639513</v>
      </c>
      <c r="U247" s="12"/>
      <c r="V247" s="12"/>
      <c r="Y247" s="33">
        <f t="shared" si="14"/>
        <v>0</v>
      </c>
      <c r="AD247" s="12"/>
    </row>
    <row r="248" spans="1:30" x14ac:dyDescent="0.3">
      <c r="A248" t="s">
        <v>284</v>
      </c>
      <c r="B248" t="s">
        <v>26</v>
      </c>
      <c r="C248" t="s">
        <v>290</v>
      </c>
      <c r="D248" t="s">
        <v>286</v>
      </c>
      <c r="E248">
        <v>762.45</v>
      </c>
      <c r="F248">
        <v>795.25</v>
      </c>
      <c r="G248">
        <v>762.45</v>
      </c>
      <c r="H248">
        <v>789.8</v>
      </c>
      <c r="I248">
        <v>789.8</v>
      </c>
      <c r="J248">
        <v>6563</v>
      </c>
      <c r="K248">
        <v>51571.78</v>
      </c>
      <c r="L248">
        <v>6866000</v>
      </c>
      <c r="M248">
        <v>1359000</v>
      </c>
      <c r="O248" s="33">
        <f t="shared" si="12"/>
        <v>4.030558482613265</v>
      </c>
      <c r="P248" s="12">
        <v>6.3799999999999996E-2</v>
      </c>
      <c r="Q248" s="12"/>
      <c r="R248" s="12"/>
      <c r="S248" s="12">
        <f t="shared" si="13"/>
        <v>3.9667584826132649</v>
      </c>
      <c r="T248" s="12">
        <v>3.9667584826132649</v>
      </c>
      <c r="U248" s="12"/>
      <c r="V248" s="12"/>
      <c r="Y248" s="33">
        <f t="shared" si="14"/>
        <v>0</v>
      </c>
      <c r="AD248" s="12"/>
    </row>
    <row r="249" spans="1:30" x14ac:dyDescent="0.3">
      <c r="A249" t="s">
        <v>285</v>
      </c>
      <c r="B249" t="s">
        <v>26</v>
      </c>
      <c r="C249" t="s">
        <v>290</v>
      </c>
      <c r="D249" t="s">
        <v>288</v>
      </c>
      <c r="E249">
        <v>796</v>
      </c>
      <c r="F249">
        <v>798.2</v>
      </c>
      <c r="G249">
        <v>786.4</v>
      </c>
      <c r="H249">
        <v>787.3</v>
      </c>
      <c r="I249">
        <v>787.3</v>
      </c>
      <c r="J249">
        <v>83</v>
      </c>
      <c r="K249">
        <v>658.96</v>
      </c>
      <c r="L249">
        <v>73000</v>
      </c>
      <c r="M249">
        <v>13000</v>
      </c>
      <c r="O249" s="33">
        <f t="shared" si="12"/>
        <v>-0.31653583185616613</v>
      </c>
      <c r="P249" s="12">
        <v>6.4500000000000002E-2</v>
      </c>
      <c r="Q249" s="12"/>
      <c r="R249" s="12"/>
      <c r="S249" s="12">
        <f t="shared" si="13"/>
        <v>-0.38103583185616613</v>
      </c>
      <c r="T249" s="12">
        <v>-0.38103583185616613</v>
      </c>
      <c r="U249" s="12"/>
      <c r="V249" s="12"/>
      <c r="Y249" s="33">
        <f t="shared" si="14"/>
        <v>0</v>
      </c>
      <c r="AD249" s="12"/>
    </row>
    <row r="250" spans="1:30" x14ac:dyDescent="0.3">
      <c r="A250" t="s">
        <v>287</v>
      </c>
      <c r="B250" t="s">
        <v>26</v>
      </c>
      <c r="C250" t="s">
        <v>290</v>
      </c>
      <c r="D250" t="s">
        <v>288</v>
      </c>
      <c r="E250">
        <v>795.35</v>
      </c>
      <c r="F250">
        <v>810</v>
      </c>
      <c r="G250">
        <v>795.35</v>
      </c>
      <c r="H250">
        <v>801.05</v>
      </c>
      <c r="I250">
        <v>801.05</v>
      </c>
      <c r="J250">
        <v>87</v>
      </c>
      <c r="K250">
        <v>699.28</v>
      </c>
      <c r="L250">
        <v>89000</v>
      </c>
      <c r="M250">
        <v>16000</v>
      </c>
      <c r="O250" s="33">
        <f t="shared" si="12"/>
        <v>1.7464752953130955</v>
      </c>
      <c r="P250" s="12">
        <v>6.4399999999999999E-2</v>
      </c>
      <c r="Q250" s="12"/>
      <c r="R250" s="12"/>
      <c r="S250" s="12">
        <f t="shared" si="13"/>
        <v>1.6820752953130955</v>
      </c>
      <c r="T250" s="12">
        <v>1.6820752953130955</v>
      </c>
      <c r="U250" s="12"/>
      <c r="V250" s="12"/>
      <c r="Y250" s="33">
        <f t="shared" si="14"/>
        <v>0</v>
      </c>
      <c r="AD250" s="12"/>
    </row>
    <row r="251" spans="1:30" x14ac:dyDescent="0.3">
      <c r="A251" s="20">
        <v>44866</v>
      </c>
      <c r="B251" t="s">
        <v>26</v>
      </c>
      <c r="C251" t="s">
        <v>290</v>
      </c>
      <c r="D251" s="19">
        <v>44924</v>
      </c>
      <c r="E251">
        <v>803</v>
      </c>
      <c r="F251">
        <v>805.85</v>
      </c>
      <c r="G251">
        <v>792.65</v>
      </c>
      <c r="H251">
        <v>800.2</v>
      </c>
      <c r="I251">
        <v>800.2</v>
      </c>
      <c r="J251">
        <v>66</v>
      </c>
      <c r="K251">
        <v>526.91999999999996</v>
      </c>
      <c r="L251">
        <v>110000</v>
      </c>
      <c r="M251">
        <v>21000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Q2:R2"/>
    <mergeCell ref="U2:V2"/>
    <mergeCell ref="AB2:AC2"/>
    <mergeCell ref="AE2:AF2"/>
    <mergeCell ref="AL2:A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57EF-8EEC-46C4-B60B-97A3D942094A}">
  <dimension ref="A1:AP252"/>
  <sheetViews>
    <sheetView topLeftCell="AE14" workbookViewId="0">
      <selection activeCell="AK47" sqref="AK47"/>
    </sheetView>
  </sheetViews>
  <sheetFormatPr defaultRowHeight="14.4" x14ac:dyDescent="0.3"/>
  <cols>
    <col min="1" max="1" width="13.6640625" customWidth="1"/>
    <col min="2" max="2" width="16" customWidth="1"/>
    <col min="3" max="3" width="14.109375" customWidth="1"/>
    <col min="4" max="4" width="12.5546875" customWidth="1"/>
    <col min="9" max="9" width="12.109375" customWidth="1"/>
    <col min="10" max="10" width="13.6640625" customWidth="1"/>
    <col min="11" max="12" width="12.77734375" customWidth="1"/>
    <col min="13" max="13" width="13" customWidth="1"/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5" width="30" style="2" customWidth="1"/>
    <col min="36" max="36" width="18.33203125" style="2" customWidth="1"/>
    <col min="37" max="39" width="16.77734375" style="16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2" t="s">
        <v>303</v>
      </c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24" t="s">
        <v>304</v>
      </c>
      <c r="AJ1" s="24"/>
      <c r="AK1" s="6" t="s">
        <v>11</v>
      </c>
      <c r="AL1" s="6"/>
      <c r="AM1" s="6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27</v>
      </c>
      <c r="D2" s="20">
        <v>44588</v>
      </c>
      <c r="E2">
        <v>0</v>
      </c>
      <c r="F2">
        <v>0</v>
      </c>
      <c r="G2">
        <v>0</v>
      </c>
      <c r="H2">
        <v>4027.1</v>
      </c>
      <c r="I2">
        <v>3961.8</v>
      </c>
      <c r="J2">
        <v>0</v>
      </c>
      <c r="K2">
        <v>0</v>
      </c>
      <c r="L2">
        <v>0</v>
      </c>
      <c r="M2">
        <v>0</v>
      </c>
      <c r="N2" s="19"/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24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27</v>
      </c>
      <c r="D3" t="s">
        <v>72</v>
      </c>
      <c r="E3">
        <v>3962</v>
      </c>
      <c r="F3">
        <v>4155.75</v>
      </c>
      <c r="G3">
        <v>3962</v>
      </c>
      <c r="H3">
        <v>4155.75</v>
      </c>
      <c r="I3">
        <v>4088.25</v>
      </c>
      <c r="J3">
        <v>2</v>
      </c>
      <c r="K3">
        <v>12.17</v>
      </c>
      <c r="L3">
        <v>300</v>
      </c>
      <c r="M3">
        <v>300</v>
      </c>
      <c r="O3" s="33">
        <f>(I3-I2)*100/I2</f>
        <v>3.1917310313493821</v>
      </c>
      <c r="P3" s="12">
        <v>3.61E-2</v>
      </c>
      <c r="Q3" s="25" t="s">
        <v>297</v>
      </c>
      <c r="R3" s="43">
        <f>MAX(O3:O250)</f>
        <v>8.7060100720726243</v>
      </c>
      <c r="S3" s="12">
        <f>O3-P3</f>
        <v>3.1556310313493823</v>
      </c>
      <c r="T3" s="12">
        <v>3.1556310313493823</v>
      </c>
      <c r="U3" s="25" t="s">
        <v>297</v>
      </c>
      <c r="V3" s="43">
        <f>MAX(T3:T250)</f>
        <v>8.6451100720726242</v>
      </c>
      <c r="W3" s="48">
        <v>44501</v>
      </c>
      <c r="AB3" s="25" t="s">
        <v>297</v>
      </c>
      <c r="AC3" s="43">
        <f>MAX(Y4:Y55)</f>
        <v>11.247960094836353</v>
      </c>
      <c r="AD3" s="12"/>
      <c r="AE3" s="25" t="s">
        <v>297</v>
      </c>
      <c r="AF3" s="43">
        <f>MAX(AD4:AD55)</f>
        <v>11.184660094836353</v>
      </c>
      <c r="AG3" s="48">
        <v>44501</v>
      </c>
      <c r="AL3" s="25" t="s">
        <v>297</v>
      </c>
      <c r="AM3" s="36">
        <f>MAX(AI4:AI15)</f>
        <v>21.615147422338886</v>
      </c>
      <c r="AN3" s="7"/>
      <c r="AO3" s="25" t="s">
        <v>297</v>
      </c>
      <c r="AP3" s="36">
        <f>MAX(AN4:AN15)</f>
        <v>21.576847422338886</v>
      </c>
    </row>
    <row r="4" spans="1:42" x14ac:dyDescent="0.3">
      <c r="A4" t="s">
        <v>29</v>
      </c>
      <c r="B4" t="s">
        <v>26</v>
      </c>
      <c r="C4" t="s">
        <v>27</v>
      </c>
      <c r="D4" t="s">
        <v>72</v>
      </c>
      <c r="E4">
        <v>0</v>
      </c>
      <c r="F4">
        <v>0</v>
      </c>
      <c r="G4">
        <v>0</v>
      </c>
      <c r="H4">
        <v>4155.75</v>
      </c>
      <c r="I4">
        <v>4109.8</v>
      </c>
      <c r="J4">
        <v>0</v>
      </c>
      <c r="K4">
        <v>0</v>
      </c>
      <c r="L4">
        <v>300</v>
      </c>
      <c r="M4">
        <v>0</v>
      </c>
      <c r="O4" s="33">
        <f t="shared" ref="O4:O67" si="0">(I4-I3)*100/I3</f>
        <v>0.52712040604170929</v>
      </c>
      <c r="P4" s="12">
        <v>3.61E-2</v>
      </c>
      <c r="Q4" s="26" t="s">
        <v>298</v>
      </c>
      <c r="R4" s="44">
        <f>MIN(O3:O250)</f>
        <v>-7.5661886376172074</v>
      </c>
      <c r="S4" s="12">
        <f t="shared" ref="S4:S67" si="1">O4-P4</f>
        <v>0.49102040604170927</v>
      </c>
      <c r="T4" s="12">
        <v>0.49102040604170927</v>
      </c>
      <c r="U4" s="26" t="s">
        <v>298</v>
      </c>
      <c r="V4" s="44">
        <f>MIN(T3:T250)</f>
        <v>-7.6205886376172076</v>
      </c>
      <c r="W4" s="48">
        <v>44508</v>
      </c>
      <c r="X4" s="2">
        <f>(I7-I3)/I3</f>
        <v>1.2438084755090898E-2</v>
      </c>
      <c r="Y4" s="33">
        <f>Z4*100</f>
        <v>1.2438084755090899</v>
      </c>
      <c r="Z4" s="34">
        <v>1.2438084755090898E-2</v>
      </c>
      <c r="AA4" s="7">
        <v>3.5299999999999998E-2</v>
      </c>
      <c r="AB4" s="26" t="s">
        <v>298</v>
      </c>
      <c r="AC4" s="44">
        <f>MIN(Y4:Y55)</f>
        <v>-11.139622242209406</v>
      </c>
      <c r="AD4" s="12">
        <f>Z4*100-AA4</f>
        <v>1.20850847550909</v>
      </c>
      <c r="AE4" s="26" t="s">
        <v>298</v>
      </c>
      <c r="AF4" s="44">
        <f>MIN(AD4:AD55)</f>
        <v>-11.190822242209405</v>
      </c>
      <c r="AG4" s="48">
        <v>44531</v>
      </c>
      <c r="AH4" s="2">
        <f>(I23-I3)/I3</f>
        <v>3.8610652479667426E-2</v>
      </c>
      <c r="AI4" s="33">
        <f>AJ4*100</f>
        <v>3.8610652479667427</v>
      </c>
      <c r="AJ4" s="34">
        <v>3.8610652479667426E-2</v>
      </c>
      <c r="AK4" s="7">
        <v>3.5499999999999997E-2</v>
      </c>
      <c r="AL4" s="26" t="s">
        <v>298</v>
      </c>
      <c r="AM4" s="37">
        <f>MIN(AI4:AI15)</f>
        <v>-15.694044494278941</v>
      </c>
      <c r="AN4" s="7">
        <f>AJ4*100-AK4</f>
        <v>3.8255652479667428</v>
      </c>
      <c r="AO4" s="26" t="s">
        <v>298</v>
      </c>
      <c r="AP4" s="37">
        <f>MIN(AN4:AN15)</f>
        <v>-15.731344494278941</v>
      </c>
    </row>
    <row r="5" spans="1:42" x14ac:dyDescent="0.3">
      <c r="A5" t="s">
        <v>30</v>
      </c>
      <c r="B5" t="s">
        <v>26</v>
      </c>
      <c r="C5" t="s">
        <v>27</v>
      </c>
      <c r="D5" t="s">
        <v>72</v>
      </c>
      <c r="E5">
        <v>0</v>
      </c>
      <c r="F5">
        <v>0</v>
      </c>
      <c r="G5">
        <v>0</v>
      </c>
      <c r="H5">
        <v>4155.75</v>
      </c>
      <c r="I5">
        <v>4039.2</v>
      </c>
      <c r="J5">
        <v>0</v>
      </c>
      <c r="K5">
        <v>0</v>
      </c>
      <c r="L5">
        <v>300</v>
      </c>
      <c r="M5">
        <v>0</v>
      </c>
      <c r="O5" s="33">
        <f t="shared" si="0"/>
        <v>-1.7178451506156105</v>
      </c>
      <c r="P5" s="12">
        <v>3.6699999999999997E-2</v>
      </c>
      <c r="Q5" s="26" t="s">
        <v>299</v>
      </c>
      <c r="R5" s="44">
        <f>AVERAGE(O3:O250)</f>
        <v>7.3195664643870718E-3</v>
      </c>
      <c r="S5" s="12">
        <f t="shared" si="1"/>
        <v>-1.7545451506156104</v>
      </c>
      <c r="T5" s="12">
        <v>-1.7545451506156104</v>
      </c>
      <c r="U5" s="26" t="s">
        <v>299</v>
      </c>
      <c r="V5" s="44">
        <f>AVERAGE(T3:T250)</f>
        <v>-8.7987097885117247E-3</v>
      </c>
      <c r="W5" s="48">
        <v>44515</v>
      </c>
      <c r="X5" s="2">
        <f>(I12-I7)/I7</f>
        <v>3.6457200840762392E-2</v>
      </c>
      <c r="Y5" s="33">
        <f t="shared" ref="Y5:Y68" si="2">Z5*100</f>
        <v>3.6457200840762392</v>
      </c>
      <c r="Z5" s="34">
        <v>3.6457200840762392E-2</v>
      </c>
      <c r="AA5" s="7">
        <v>3.5400000000000001E-2</v>
      </c>
      <c r="AB5" s="26" t="s">
        <v>299</v>
      </c>
      <c r="AC5" s="44">
        <f>AVERAGE(Y4:Y55)</f>
        <v>-5.9263537665970221E-2</v>
      </c>
      <c r="AD5" s="12">
        <f t="shared" ref="AD5:AD55" si="3">Z5*100-AA5</f>
        <v>3.6103200840762391</v>
      </c>
      <c r="AE5" s="26" t="s">
        <v>299</v>
      </c>
      <c r="AF5" s="44">
        <f>AVERAGE(AD4:AD55)</f>
        <v>-0.10587892228135477</v>
      </c>
      <c r="AG5" s="48">
        <v>44562</v>
      </c>
      <c r="AH5" s="2">
        <f>(I46-I23)/I23</f>
        <v>0.15865146840630215</v>
      </c>
      <c r="AI5" s="33">
        <f t="shared" ref="AI5:AI15" si="4">AJ5*100</f>
        <v>15.865146840630215</v>
      </c>
      <c r="AJ5" s="34">
        <v>0.15865146840630215</v>
      </c>
      <c r="AK5" s="7">
        <v>3.6400000000000002E-2</v>
      </c>
      <c r="AL5" s="26" t="s">
        <v>299</v>
      </c>
      <c r="AM5" s="37">
        <f>AVERAGE(AI4:AI15)</f>
        <v>-7.915277255077828E-2</v>
      </c>
      <c r="AN5" s="7">
        <f t="shared" ref="AN5:AN15" si="5">AJ5*100-AK5</f>
        <v>15.828746840630215</v>
      </c>
      <c r="AO5" s="26" t="s">
        <v>299</v>
      </c>
      <c r="AP5" s="37">
        <f>AVERAGE(AN4:AN15)</f>
        <v>-0.12607777255077846</v>
      </c>
    </row>
    <row r="6" spans="1:42" ht="15" thickBot="1" x14ac:dyDescent="0.35">
      <c r="A6" t="s">
        <v>31</v>
      </c>
      <c r="B6" t="s">
        <v>26</v>
      </c>
      <c r="C6" t="s">
        <v>27</v>
      </c>
      <c r="D6" t="s">
        <v>72</v>
      </c>
      <c r="E6">
        <v>0</v>
      </c>
      <c r="F6">
        <v>0</v>
      </c>
      <c r="G6">
        <v>0</v>
      </c>
      <c r="H6">
        <v>4155.75</v>
      </c>
      <c r="I6">
        <v>4085.35</v>
      </c>
      <c r="J6">
        <v>0</v>
      </c>
      <c r="K6">
        <v>0</v>
      </c>
      <c r="L6">
        <v>300</v>
      </c>
      <c r="M6">
        <v>0</v>
      </c>
      <c r="O6" s="33">
        <f t="shared" si="0"/>
        <v>1.1425529807882773</v>
      </c>
      <c r="P6" s="12">
        <f ca="1">AVERAGE(P3:P22)</f>
        <v>3.563157894736841E-2</v>
      </c>
      <c r="Q6" s="27" t="s">
        <v>300</v>
      </c>
      <c r="R6" s="45">
        <f>_xlfn.STDEV.S(O3:O250)</f>
        <v>2.623795760203147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2.6380078948195167</v>
      </c>
      <c r="W6" s="48">
        <v>44522</v>
      </c>
      <c r="X6" s="2">
        <f>(I16-I12)/I12</f>
        <v>-3.6876456876456833E-2</v>
      </c>
      <c r="Y6" s="33">
        <f t="shared" si="2"/>
        <v>-3.6876456876456833</v>
      </c>
      <c r="Z6" s="34">
        <v>-3.6876456876456833E-2</v>
      </c>
      <c r="AA6" s="7">
        <v>3.5400000000000001E-2</v>
      </c>
      <c r="AB6" s="27" t="s">
        <v>300</v>
      </c>
      <c r="AC6" s="45">
        <f>_xlfn.STDEV.S(Y4:Y55)</f>
        <v>5.4151984596509655</v>
      </c>
      <c r="AD6" s="12">
        <f t="shared" si="3"/>
        <v>-3.7230456876456834</v>
      </c>
      <c r="AE6" s="27" t="s">
        <v>300</v>
      </c>
      <c r="AF6" s="45">
        <f>_xlfn.STDEV.S(AD4:AD55)</f>
        <v>5.4148895410101838</v>
      </c>
      <c r="AG6" s="48">
        <v>44593</v>
      </c>
      <c r="AH6" s="2">
        <f>(I66-I46)/I46</f>
        <v>-7.7199044666903846E-2</v>
      </c>
      <c r="AI6" s="33">
        <f t="shared" si="4"/>
        <v>-7.7199044666903847</v>
      </c>
      <c r="AJ6" s="34">
        <v>-7.7199044666903846E-2</v>
      </c>
      <c r="AK6" s="7">
        <v>3.7599999999999995E-2</v>
      </c>
      <c r="AL6" s="27" t="s">
        <v>300</v>
      </c>
      <c r="AM6" s="45">
        <f>_xlfn.STDEV.S(AI4:AI15)</f>
        <v>13.191245262330327</v>
      </c>
      <c r="AN6" s="7">
        <f t="shared" si="5"/>
        <v>-7.757504466690385</v>
      </c>
      <c r="AO6" s="27" t="s">
        <v>300</v>
      </c>
      <c r="AP6" s="45">
        <f>_xlfn.STDEV.S(AN4:AN15)</f>
        <v>13.190682132492148</v>
      </c>
    </row>
    <row r="7" spans="1:42" ht="15" thickBot="1" x14ac:dyDescent="0.35">
      <c r="A7" t="s">
        <v>32</v>
      </c>
      <c r="B7" t="s">
        <v>26</v>
      </c>
      <c r="C7" t="s">
        <v>27</v>
      </c>
      <c r="D7" t="s">
        <v>72</v>
      </c>
      <c r="E7">
        <v>0</v>
      </c>
      <c r="F7">
        <v>0</v>
      </c>
      <c r="G7">
        <v>0</v>
      </c>
      <c r="H7">
        <v>4155.75</v>
      </c>
      <c r="I7">
        <v>4139.1000000000004</v>
      </c>
      <c r="J7">
        <v>0</v>
      </c>
      <c r="K7">
        <v>0</v>
      </c>
      <c r="L7">
        <v>300</v>
      </c>
      <c r="M7">
        <v>0</v>
      </c>
      <c r="O7" s="33">
        <f t="shared" si="0"/>
        <v>1.3156767474023146</v>
      </c>
      <c r="P7" s="12">
        <v>3.6299999999999999E-2</v>
      </c>
      <c r="Q7" s="12"/>
      <c r="R7" s="12"/>
      <c r="S7" s="12">
        <f t="shared" si="1"/>
        <v>1.2793767474023146</v>
      </c>
      <c r="T7" s="12">
        <v>1.2793767474023146</v>
      </c>
      <c r="U7" s="12"/>
      <c r="V7" s="12"/>
      <c r="W7" s="48">
        <v>44529</v>
      </c>
      <c r="X7" s="2">
        <f>(I21-I16)/I16</f>
        <v>-1.9737160559562462E-2</v>
      </c>
      <c r="Y7" s="33">
        <f t="shared" si="2"/>
        <v>-1.9737160559562463</v>
      </c>
      <c r="Z7" s="34">
        <v>-1.9737160559562462E-2</v>
      </c>
      <c r="AA7" s="7">
        <v>3.5499999999999997E-2</v>
      </c>
      <c r="AD7" s="12">
        <f t="shared" si="3"/>
        <v>-2.0092160559562462</v>
      </c>
      <c r="AG7" s="48">
        <v>44621</v>
      </c>
      <c r="AH7" s="2">
        <f>(I86-I66)/I86</f>
        <v>-0.15694044494278941</v>
      </c>
      <c r="AI7" s="33">
        <f t="shared" si="4"/>
        <v>-15.694044494278941</v>
      </c>
      <c r="AJ7" s="34">
        <v>-0.15694044494278941</v>
      </c>
      <c r="AK7" s="7">
        <v>3.73E-2</v>
      </c>
      <c r="AL7" s="7"/>
      <c r="AM7" s="7"/>
      <c r="AN7" s="7">
        <f t="shared" si="5"/>
        <v>-15.731344494278941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27</v>
      </c>
      <c r="D8" t="s">
        <v>72</v>
      </c>
      <c r="E8">
        <v>4160</v>
      </c>
      <c r="F8">
        <v>4160</v>
      </c>
      <c r="G8">
        <v>4160</v>
      </c>
      <c r="H8">
        <v>4160</v>
      </c>
      <c r="I8">
        <v>4172.05</v>
      </c>
      <c r="J8">
        <v>1</v>
      </c>
      <c r="K8">
        <v>6.24</v>
      </c>
      <c r="L8">
        <v>450</v>
      </c>
      <c r="M8">
        <v>150</v>
      </c>
      <c r="O8" s="33">
        <f t="shared" si="0"/>
        <v>0.79606677780193313</v>
      </c>
      <c r="P8" s="12">
        <v>3.5499999999999997E-2</v>
      </c>
      <c r="Q8" s="12"/>
      <c r="R8" s="12"/>
      <c r="S8" s="12">
        <f t="shared" si="1"/>
        <v>0.76056677780193316</v>
      </c>
      <c r="T8" s="12">
        <v>0.76056677780193316</v>
      </c>
      <c r="U8" s="28" t="s">
        <v>8</v>
      </c>
      <c r="V8" s="29">
        <f>(R5-P252)/R6</f>
        <v>-1.4665940893445757E-2</v>
      </c>
      <c r="W8" s="48">
        <v>44536</v>
      </c>
      <c r="X8" s="2">
        <f>(I26-I21)/I21</f>
        <v>5.4502808468613051E-2</v>
      </c>
      <c r="Y8" s="33">
        <f t="shared" si="2"/>
        <v>5.4502808468613049</v>
      </c>
      <c r="Z8" s="34">
        <v>5.4502808468613051E-2</v>
      </c>
      <c r="AA8" s="7">
        <v>3.5000000000000003E-2</v>
      </c>
      <c r="AD8" s="12">
        <f t="shared" si="3"/>
        <v>5.4152808468613047</v>
      </c>
      <c r="AE8" s="30" t="s">
        <v>8</v>
      </c>
      <c r="AF8" s="31">
        <f>(AC5-AA56)/AC6</f>
        <v>-1.9549336641079194E-2</v>
      </c>
      <c r="AG8" s="48">
        <v>44652</v>
      </c>
      <c r="AH8" s="2">
        <f>(I107-I86)/I86</f>
        <v>0.21615147422338887</v>
      </c>
      <c r="AI8" s="33">
        <f t="shared" si="4"/>
        <v>21.615147422338886</v>
      </c>
      <c r="AJ8" s="34">
        <v>0.21615147422338887</v>
      </c>
      <c r="AK8" s="7">
        <v>3.8300000000000001E-2</v>
      </c>
      <c r="AL8" s="7"/>
      <c r="AM8" s="7"/>
      <c r="AN8" s="7">
        <f t="shared" si="5"/>
        <v>21.576847422338886</v>
      </c>
      <c r="AO8" s="30" t="s">
        <v>8</v>
      </c>
      <c r="AP8" s="31">
        <f>(AM5-AK16)/AM6</f>
        <v>-9.5557902263209218E-3</v>
      </c>
    </row>
    <row r="9" spans="1:42" x14ac:dyDescent="0.3">
      <c r="A9" t="s">
        <v>34</v>
      </c>
      <c r="B9" t="s">
        <v>26</v>
      </c>
      <c r="C9" t="s">
        <v>27</v>
      </c>
      <c r="D9" t="s">
        <v>72</v>
      </c>
      <c r="E9">
        <v>4159</v>
      </c>
      <c r="F9">
        <v>4200</v>
      </c>
      <c r="G9">
        <v>4159</v>
      </c>
      <c r="H9">
        <v>4200</v>
      </c>
      <c r="I9">
        <v>4188.7</v>
      </c>
      <c r="J9">
        <v>2</v>
      </c>
      <c r="K9">
        <v>12.53</v>
      </c>
      <c r="L9">
        <v>300</v>
      </c>
      <c r="M9">
        <v>-150</v>
      </c>
      <c r="O9" s="33">
        <f t="shared" si="0"/>
        <v>0.39908438297718474</v>
      </c>
      <c r="P9" s="12">
        <v>3.5299999999999998E-2</v>
      </c>
      <c r="Q9" s="12"/>
      <c r="R9" s="12"/>
      <c r="S9" s="12">
        <f t="shared" si="1"/>
        <v>0.36378438297718474</v>
      </c>
      <c r="T9" s="12">
        <v>0.36378438297718474</v>
      </c>
      <c r="U9" s="12"/>
      <c r="V9" s="12"/>
      <c r="W9" s="48">
        <v>44543</v>
      </c>
      <c r="X9" s="2">
        <f>(I31-I26)/I26</f>
        <v>4.2226644813861007E-2</v>
      </c>
      <c r="Y9" s="33">
        <f t="shared" si="2"/>
        <v>4.2226644813861007</v>
      </c>
      <c r="Z9" s="34">
        <v>4.2226644813861007E-2</v>
      </c>
      <c r="AA9" s="7">
        <v>3.56E-2</v>
      </c>
      <c r="AD9" s="12">
        <f t="shared" si="3"/>
        <v>4.1870644813861011</v>
      </c>
      <c r="AG9" s="48">
        <v>44682</v>
      </c>
      <c r="AH9" s="2">
        <f>(I126-I107)/I107</f>
        <v>-0.12507595918110775</v>
      </c>
      <c r="AI9" s="33">
        <f t="shared" si="4"/>
        <v>-12.507595918110775</v>
      </c>
      <c r="AJ9" s="34">
        <v>-0.12507595918110775</v>
      </c>
      <c r="AK9" s="7">
        <v>4.0300000000000002E-2</v>
      </c>
      <c r="AL9" s="7"/>
      <c r="AM9" s="7"/>
      <c r="AN9" s="7">
        <f t="shared" si="5"/>
        <v>-12.547895918110775</v>
      </c>
    </row>
    <row r="10" spans="1:42" x14ac:dyDescent="0.3">
      <c r="A10" t="s">
        <v>35</v>
      </c>
      <c r="B10" t="s">
        <v>26</v>
      </c>
      <c r="C10" t="s">
        <v>27</v>
      </c>
      <c r="D10" t="s">
        <v>72</v>
      </c>
      <c r="E10">
        <v>0</v>
      </c>
      <c r="F10">
        <v>0</v>
      </c>
      <c r="G10">
        <v>0</v>
      </c>
      <c r="H10">
        <v>4200</v>
      </c>
      <c r="I10">
        <v>4164.3500000000004</v>
      </c>
      <c r="J10">
        <v>0</v>
      </c>
      <c r="K10">
        <v>0</v>
      </c>
      <c r="L10">
        <v>300</v>
      </c>
      <c r="M10">
        <v>0</v>
      </c>
      <c r="O10" s="33">
        <f t="shared" si="0"/>
        <v>-0.58132594838492746</v>
      </c>
      <c r="P10" s="12">
        <v>3.5699999999999996E-2</v>
      </c>
      <c r="Q10" s="12"/>
      <c r="R10" s="12"/>
      <c r="S10" s="12">
        <f t="shared" si="1"/>
        <v>-0.61702594838492741</v>
      </c>
      <c r="T10" s="12">
        <v>-0.61702594838492741</v>
      </c>
      <c r="U10" s="12"/>
      <c r="V10" s="12"/>
      <c r="W10" s="48">
        <v>44550</v>
      </c>
      <c r="X10" s="2">
        <f>(I36-I31)/I31</f>
        <v>-2.5497882664810368E-3</v>
      </c>
      <c r="Y10" s="33">
        <f t="shared" si="2"/>
        <v>-0.25497882664810367</v>
      </c>
      <c r="Z10" s="34">
        <v>-2.5497882664810368E-3</v>
      </c>
      <c r="AA10" s="7">
        <v>3.6299999999999999E-2</v>
      </c>
      <c r="AD10" s="12">
        <f t="shared" si="3"/>
        <v>-0.29127882664810367</v>
      </c>
      <c r="AG10" s="48">
        <v>44713</v>
      </c>
      <c r="AH10" s="2">
        <f>(I147-I126)/I126</f>
        <v>-9.4517890501508758E-2</v>
      </c>
      <c r="AI10" s="33">
        <f t="shared" si="4"/>
        <v>-9.4517890501508752</v>
      </c>
      <c r="AJ10" s="34">
        <v>-9.4517890501508758E-2</v>
      </c>
      <c r="AK10" s="7">
        <v>4.9100000000000005E-2</v>
      </c>
      <c r="AL10" s="7"/>
      <c r="AM10" s="7"/>
      <c r="AN10" s="7">
        <f t="shared" si="5"/>
        <v>-9.5008890501508745</v>
      </c>
    </row>
    <row r="11" spans="1:42" x14ac:dyDescent="0.3">
      <c r="A11" t="s">
        <v>36</v>
      </c>
      <c r="B11" t="s">
        <v>26</v>
      </c>
      <c r="C11" t="s">
        <v>27</v>
      </c>
      <c r="D11" t="s">
        <v>72</v>
      </c>
      <c r="E11">
        <v>0</v>
      </c>
      <c r="F11">
        <v>0</v>
      </c>
      <c r="G11">
        <v>0</v>
      </c>
      <c r="H11">
        <v>4200</v>
      </c>
      <c r="I11">
        <v>4180.6499999999996</v>
      </c>
      <c r="J11">
        <v>0</v>
      </c>
      <c r="K11">
        <v>0</v>
      </c>
      <c r="L11">
        <v>300</v>
      </c>
      <c r="M11">
        <v>0</v>
      </c>
      <c r="O11" s="33">
        <f t="shared" si="0"/>
        <v>0.39141762820126241</v>
      </c>
      <c r="P11" s="12">
        <v>3.5299999999999998E-2</v>
      </c>
      <c r="Q11" s="12"/>
      <c r="R11" s="12"/>
      <c r="S11" s="12">
        <f t="shared" si="1"/>
        <v>0.35611762820126242</v>
      </c>
      <c r="T11" s="12">
        <v>0.35611762820126242</v>
      </c>
      <c r="U11" s="12"/>
      <c r="V11" s="12"/>
      <c r="W11" s="48">
        <v>44557</v>
      </c>
      <c r="X11" s="2">
        <f>(I41-I36)/I36</f>
        <v>4.8400900900900816E-2</v>
      </c>
      <c r="Y11" s="33">
        <f t="shared" si="2"/>
        <v>4.8400900900900812</v>
      </c>
      <c r="Z11" s="34">
        <v>4.8400900900900816E-2</v>
      </c>
      <c r="AA11" s="7">
        <v>3.6400000000000002E-2</v>
      </c>
      <c r="AD11" s="12">
        <f t="shared" si="3"/>
        <v>4.8036900900900807</v>
      </c>
      <c r="AG11" s="48">
        <v>44743</v>
      </c>
      <c r="AH11" s="2">
        <f>(I169-I147)/I147</f>
        <v>-0.12123255967731268</v>
      </c>
      <c r="AI11" s="33">
        <f t="shared" si="4"/>
        <v>-12.123255967731268</v>
      </c>
      <c r="AJ11" s="34">
        <v>-0.12123255967731268</v>
      </c>
      <c r="AK11" s="7">
        <v>5.1399999999999994E-2</v>
      </c>
      <c r="AL11" s="7"/>
      <c r="AM11" s="7"/>
      <c r="AN11" s="7">
        <f t="shared" si="5"/>
        <v>-12.174655967731267</v>
      </c>
    </row>
    <row r="12" spans="1:42" x14ac:dyDescent="0.3">
      <c r="A12" t="s">
        <v>37</v>
      </c>
      <c r="B12" t="s">
        <v>26</v>
      </c>
      <c r="C12" t="s">
        <v>27</v>
      </c>
      <c r="D12" t="s">
        <v>72</v>
      </c>
      <c r="E12">
        <v>4280</v>
      </c>
      <c r="F12">
        <v>4290</v>
      </c>
      <c r="G12">
        <v>4280</v>
      </c>
      <c r="H12">
        <v>4290</v>
      </c>
      <c r="I12">
        <v>4290</v>
      </c>
      <c r="J12">
        <v>2</v>
      </c>
      <c r="K12">
        <v>12.85</v>
      </c>
      <c r="L12">
        <v>450</v>
      </c>
      <c r="M12">
        <v>150</v>
      </c>
      <c r="O12" s="33">
        <f t="shared" si="0"/>
        <v>2.6156219726597629</v>
      </c>
      <c r="P12" s="12">
        <v>3.5499999999999997E-2</v>
      </c>
      <c r="Q12" s="12"/>
      <c r="R12" s="12"/>
      <c r="S12" s="12">
        <f t="shared" si="1"/>
        <v>2.5801219726597631</v>
      </c>
      <c r="T12" s="12">
        <v>2.5801219726597631</v>
      </c>
      <c r="U12" s="12"/>
      <c r="V12" s="12"/>
      <c r="W12" s="48">
        <v>44564</v>
      </c>
      <c r="X12" s="2">
        <f>(I46-I41)/I41</f>
        <v>5.6897033233796725E-2</v>
      </c>
      <c r="Y12" s="33">
        <f t="shared" si="2"/>
        <v>5.6897033233796721</v>
      </c>
      <c r="Z12" s="34">
        <v>5.6897033233796725E-2</v>
      </c>
      <c r="AA12" s="7">
        <v>3.6000000000000004E-2</v>
      </c>
      <c r="AD12" s="12">
        <f t="shared" si="3"/>
        <v>5.6537033233796725</v>
      </c>
      <c r="AG12" s="48">
        <v>44774</v>
      </c>
      <c r="AH12" s="2">
        <f>(I190-I169)/I169</f>
        <v>0.11411931134119915</v>
      </c>
      <c r="AI12" s="33">
        <f t="shared" si="4"/>
        <v>11.411931134119916</v>
      </c>
      <c r="AJ12" s="34">
        <v>0.11411931134119915</v>
      </c>
      <c r="AK12" s="7">
        <v>5.5999999999999994E-2</v>
      </c>
      <c r="AL12" s="7"/>
      <c r="AM12" s="7"/>
      <c r="AN12" s="7">
        <f t="shared" si="5"/>
        <v>11.355931134119917</v>
      </c>
    </row>
    <row r="13" spans="1:42" x14ac:dyDescent="0.3">
      <c r="A13" t="s">
        <v>38</v>
      </c>
      <c r="B13" t="s">
        <v>26</v>
      </c>
      <c r="C13" t="s">
        <v>27</v>
      </c>
      <c r="D13" t="s">
        <v>72</v>
      </c>
      <c r="E13">
        <v>4290</v>
      </c>
      <c r="F13">
        <v>4290</v>
      </c>
      <c r="G13">
        <v>4290</v>
      </c>
      <c r="H13">
        <v>4290</v>
      </c>
      <c r="I13">
        <v>4334</v>
      </c>
      <c r="J13">
        <v>1</v>
      </c>
      <c r="K13">
        <v>6.43</v>
      </c>
      <c r="L13">
        <v>450</v>
      </c>
      <c r="M13">
        <v>0</v>
      </c>
      <c r="O13" s="33">
        <f t="shared" si="0"/>
        <v>1.0256410256410255</v>
      </c>
      <c r="P13" s="12">
        <v>3.5499999999999997E-2</v>
      </c>
      <c r="Q13" s="12"/>
      <c r="R13" s="12"/>
      <c r="S13" s="12">
        <f t="shared" si="1"/>
        <v>0.99014102564102557</v>
      </c>
      <c r="T13" s="12">
        <v>0.99014102564102557</v>
      </c>
      <c r="U13" s="12"/>
      <c r="V13" s="12"/>
      <c r="W13" s="48">
        <v>44571</v>
      </c>
      <c r="X13" s="2">
        <f>(I51-I46)/I51</f>
        <v>-8.4923864024787007E-2</v>
      </c>
      <c r="Y13" s="33">
        <f t="shared" si="2"/>
        <v>-8.4923864024787008</v>
      </c>
      <c r="Z13" s="34">
        <v>-8.4923864024787007E-2</v>
      </c>
      <c r="AA13" s="7">
        <v>3.5900000000000001E-2</v>
      </c>
      <c r="AD13" s="12">
        <f t="shared" si="3"/>
        <v>-8.5282864024787006</v>
      </c>
      <c r="AG13" s="48">
        <v>44805</v>
      </c>
      <c r="AH13" s="2">
        <f>(I210-I190)/I190</f>
        <v>-6.9187232375626517E-2</v>
      </c>
      <c r="AI13" s="33">
        <f t="shared" si="4"/>
        <v>-6.9187232375626522</v>
      </c>
      <c r="AJ13" s="34">
        <v>-6.9187232375626517E-2</v>
      </c>
      <c r="AK13" s="7">
        <v>5.5899999999999998E-2</v>
      </c>
      <c r="AL13" s="7"/>
      <c r="AM13" s="7"/>
      <c r="AN13" s="7">
        <f t="shared" si="5"/>
        <v>-6.9746232375626525</v>
      </c>
    </row>
    <row r="14" spans="1:42" x14ac:dyDescent="0.3">
      <c r="A14" t="s">
        <v>39</v>
      </c>
      <c r="B14" t="s">
        <v>26</v>
      </c>
      <c r="C14" t="s">
        <v>27</v>
      </c>
      <c r="D14" t="s">
        <v>72</v>
      </c>
      <c r="E14">
        <v>4320</v>
      </c>
      <c r="F14">
        <v>4323.8</v>
      </c>
      <c r="G14">
        <v>4320</v>
      </c>
      <c r="H14">
        <v>4323.8</v>
      </c>
      <c r="I14">
        <v>4348.95</v>
      </c>
      <c r="J14">
        <v>2</v>
      </c>
      <c r="K14">
        <v>12.96</v>
      </c>
      <c r="L14">
        <v>600</v>
      </c>
      <c r="M14">
        <v>150</v>
      </c>
      <c r="O14" s="33">
        <f t="shared" si="0"/>
        <v>0.34494693124134329</v>
      </c>
      <c r="P14" s="12">
        <v>3.56E-2</v>
      </c>
      <c r="Q14" s="12"/>
      <c r="R14" s="12"/>
      <c r="S14" s="12">
        <f t="shared" si="1"/>
        <v>0.30934693124134327</v>
      </c>
      <c r="T14" s="12">
        <v>0.30934693124134327</v>
      </c>
      <c r="U14" s="12"/>
      <c r="V14" s="12"/>
      <c r="W14" s="48">
        <v>44578</v>
      </c>
      <c r="X14" s="2">
        <f>(I56-I51)/I51</f>
        <v>-2.6584190621106212E-2</v>
      </c>
      <c r="Y14" s="33">
        <f t="shared" si="2"/>
        <v>-2.6584190621106214</v>
      </c>
      <c r="Z14" s="34">
        <v>-2.6584190621106212E-2</v>
      </c>
      <c r="AA14" s="7">
        <v>3.73E-2</v>
      </c>
      <c r="AD14" s="12">
        <f t="shared" si="3"/>
        <v>-2.6957190621106215</v>
      </c>
      <c r="AG14" s="48">
        <v>44835</v>
      </c>
      <c r="AH14" s="2">
        <f>(I232-I210)/I210</f>
        <v>-5.739453482128605E-2</v>
      </c>
      <c r="AI14" s="33">
        <f t="shared" si="4"/>
        <v>-5.7394534821286047</v>
      </c>
      <c r="AJ14" s="34">
        <v>-5.739453482128605E-2</v>
      </c>
      <c r="AK14" s="7">
        <v>6.0899999999999996E-2</v>
      </c>
      <c r="AL14" s="7"/>
      <c r="AM14" s="7"/>
      <c r="AN14" s="7">
        <f t="shared" si="5"/>
        <v>-5.8003534821286049</v>
      </c>
    </row>
    <row r="15" spans="1:42" x14ac:dyDescent="0.3">
      <c r="A15" t="s">
        <v>40</v>
      </c>
      <c r="B15" t="s">
        <v>26</v>
      </c>
      <c r="C15" t="s">
        <v>27</v>
      </c>
      <c r="D15" t="s">
        <v>72</v>
      </c>
      <c r="E15">
        <v>4417.3999999999996</v>
      </c>
      <c r="F15">
        <v>4450</v>
      </c>
      <c r="G15">
        <v>4417.3999999999996</v>
      </c>
      <c r="H15">
        <v>4420</v>
      </c>
      <c r="I15">
        <v>4192.3999999999996</v>
      </c>
      <c r="J15">
        <v>9</v>
      </c>
      <c r="K15">
        <v>59.74</v>
      </c>
      <c r="L15">
        <v>1350</v>
      </c>
      <c r="M15">
        <v>750</v>
      </c>
      <c r="O15" s="33">
        <f t="shared" si="0"/>
        <v>-3.5997194725163588</v>
      </c>
      <c r="P15" s="12">
        <v>3.5400000000000001E-2</v>
      </c>
      <c r="Q15" s="12"/>
      <c r="R15" s="12"/>
      <c r="S15" s="12">
        <f t="shared" si="1"/>
        <v>-3.6351194725163589</v>
      </c>
      <c r="T15" s="12">
        <v>-3.6351194725163589</v>
      </c>
      <c r="U15" s="12"/>
      <c r="V15" s="12"/>
      <c r="W15" s="48">
        <v>44585</v>
      </c>
      <c r="X15" s="2">
        <f>(I61-I56)/I56</f>
        <v>-7.8940214313223595E-2</v>
      </c>
      <c r="Y15" s="33">
        <f t="shared" si="2"/>
        <v>-7.8940214313223596</v>
      </c>
      <c r="Z15" s="34">
        <v>-7.8940214313223595E-2</v>
      </c>
      <c r="AA15" s="7">
        <v>3.7599999999999995E-2</v>
      </c>
      <c r="AD15" s="12">
        <f t="shared" si="3"/>
        <v>-7.9316214313223599</v>
      </c>
      <c r="AG15" s="48">
        <v>44866</v>
      </c>
      <c r="AH15" s="2">
        <f>(I251-I232)/I232</f>
        <v>0.16451642700988398</v>
      </c>
      <c r="AI15" s="33">
        <f t="shared" si="4"/>
        <v>16.451642700988398</v>
      </c>
      <c r="AJ15" s="34">
        <v>0.16451642700988398</v>
      </c>
      <c r="AK15" s="7">
        <v>6.4399999999999999E-2</v>
      </c>
      <c r="AN15" s="7">
        <f t="shared" si="5"/>
        <v>16.387242700988399</v>
      </c>
    </row>
    <row r="16" spans="1:42" x14ac:dyDescent="0.3">
      <c r="A16" t="s">
        <v>41</v>
      </c>
      <c r="B16" t="s">
        <v>26</v>
      </c>
      <c r="C16" t="s">
        <v>27</v>
      </c>
      <c r="D16" t="s">
        <v>72</v>
      </c>
      <c r="E16">
        <v>4050.5</v>
      </c>
      <c r="F16">
        <v>4080</v>
      </c>
      <c r="G16">
        <v>4050.5</v>
      </c>
      <c r="H16">
        <v>4079.9</v>
      </c>
      <c r="I16">
        <v>4131.8</v>
      </c>
      <c r="J16">
        <v>13</v>
      </c>
      <c r="K16">
        <v>79.37</v>
      </c>
      <c r="L16">
        <v>3000</v>
      </c>
      <c r="M16">
        <v>1650</v>
      </c>
      <c r="O16" s="33">
        <f t="shared" si="0"/>
        <v>-1.4454727602327893</v>
      </c>
      <c r="P16" s="12">
        <v>3.5400000000000001E-2</v>
      </c>
      <c r="Q16" s="12"/>
      <c r="R16" s="12"/>
      <c r="S16" s="12">
        <f t="shared" si="1"/>
        <v>-1.4808727602327894</v>
      </c>
      <c r="T16" s="12">
        <v>-1.4808727602327894</v>
      </c>
      <c r="U16" s="12"/>
      <c r="V16" s="12"/>
      <c r="W16" s="48">
        <v>44592</v>
      </c>
      <c r="X16" s="2">
        <f>(I65-I61)/I61</f>
        <v>9.3133939222510564E-2</v>
      </c>
      <c r="Y16" s="33">
        <f t="shared" si="2"/>
        <v>9.3133939222510556</v>
      </c>
      <c r="Z16" s="34">
        <v>9.3133939222510564E-2</v>
      </c>
      <c r="AA16" s="7">
        <v>3.8599999999999995E-2</v>
      </c>
      <c r="AD16" s="12">
        <f t="shared" si="3"/>
        <v>9.2747939222510549</v>
      </c>
      <c r="AH16" s="2">
        <f>AVERAGE(AH4:AH15)</f>
        <v>-7.9152772550779066E-4</v>
      </c>
      <c r="AK16" s="51">
        <v>4.6899999999999997E-2</v>
      </c>
      <c r="AL16" s="15"/>
      <c r="AM16" s="15"/>
      <c r="AN16" s="15"/>
    </row>
    <row r="17" spans="1:30" x14ac:dyDescent="0.3">
      <c r="A17" t="s">
        <v>42</v>
      </c>
      <c r="B17" t="s">
        <v>26</v>
      </c>
      <c r="C17" t="s">
        <v>27</v>
      </c>
      <c r="D17" t="s">
        <v>72</v>
      </c>
      <c r="E17">
        <v>4080</v>
      </c>
      <c r="F17">
        <v>4128.75</v>
      </c>
      <c r="G17">
        <v>4080</v>
      </c>
      <c r="H17">
        <v>4128.75</v>
      </c>
      <c r="I17">
        <v>4207.3</v>
      </c>
      <c r="J17">
        <v>2</v>
      </c>
      <c r="K17">
        <v>12.31</v>
      </c>
      <c r="L17">
        <v>2850</v>
      </c>
      <c r="M17">
        <v>-150</v>
      </c>
      <c r="O17" s="33">
        <f t="shared" si="0"/>
        <v>1.8272907691562998</v>
      </c>
      <c r="P17" s="12">
        <v>3.5299999999999998E-2</v>
      </c>
      <c r="Q17" s="12"/>
      <c r="R17" s="12"/>
      <c r="S17" s="12">
        <f t="shared" si="1"/>
        <v>1.7919907691562997</v>
      </c>
      <c r="T17" s="12">
        <v>1.7919907691562997</v>
      </c>
      <c r="U17" s="12"/>
      <c r="V17" s="12"/>
      <c r="W17" s="48">
        <v>44599</v>
      </c>
      <c r="X17" s="2">
        <f>(I70-I65)/I65</f>
        <v>-4.0816326530612367E-2</v>
      </c>
      <c r="Y17" s="33">
        <f t="shared" si="2"/>
        <v>-4.081632653061237</v>
      </c>
      <c r="Z17" s="34">
        <v>-4.0816326530612367E-2</v>
      </c>
      <c r="AA17" s="7">
        <v>3.7499999999999999E-2</v>
      </c>
      <c r="AD17" s="12">
        <f t="shared" si="3"/>
        <v>-4.1191326530612367</v>
      </c>
    </row>
    <row r="18" spans="1:30" x14ac:dyDescent="0.3">
      <c r="A18" t="s">
        <v>43</v>
      </c>
      <c r="B18" t="s">
        <v>26</v>
      </c>
      <c r="C18" t="s">
        <v>27</v>
      </c>
      <c r="D18" t="s">
        <v>72</v>
      </c>
      <c r="E18">
        <v>4209.6499999999996</v>
      </c>
      <c r="F18">
        <v>4214</v>
      </c>
      <c r="G18">
        <v>4117</v>
      </c>
      <c r="H18">
        <v>4117</v>
      </c>
      <c r="I18">
        <v>4117</v>
      </c>
      <c r="J18">
        <v>3</v>
      </c>
      <c r="K18">
        <v>18.809999999999999</v>
      </c>
      <c r="L18">
        <v>2850</v>
      </c>
      <c r="M18">
        <v>0</v>
      </c>
      <c r="O18" s="33">
        <f t="shared" si="0"/>
        <v>-2.1462695790649629</v>
      </c>
      <c r="P18" s="12">
        <v>3.5499999999999997E-2</v>
      </c>
      <c r="Q18" s="12"/>
      <c r="R18" s="12"/>
      <c r="S18" s="12">
        <f t="shared" si="1"/>
        <v>-2.1817695790649627</v>
      </c>
      <c r="T18" s="12">
        <v>-2.1817695790649627</v>
      </c>
      <c r="U18" s="12"/>
      <c r="V18" s="12"/>
      <c r="W18" s="48">
        <v>44606</v>
      </c>
      <c r="X18" s="2">
        <f>(I75-I70)/I70</f>
        <v>-6.7008374580684427E-2</v>
      </c>
      <c r="Y18" s="33">
        <f t="shared" si="2"/>
        <v>-6.7008374580684427</v>
      </c>
      <c r="Z18" s="34">
        <v>-6.7008374580684427E-2</v>
      </c>
      <c r="AA18" s="7">
        <v>3.7200000000000004E-2</v>
      </c>
      <c r="AD18" s="12">
        <f t="shared" si="3"/>
        <v>-6.738037458068443</v>
      </c>
    </row>
    <row r="19" spans="1:30" x14ac:dyDescent="0.3">
      <c r="A19" t="s">
        <v>44</v>
      </c>
      <c r="B19" t="s">
        <v>26</v>
      </c>
      <c r="C19" t="s">
        <v>27</v>
      </c>
      <c r="D19" t="s">
        <v>72</v>
      </c>
      <c r="E19">
        <v>4113</v>
      </c>
      <c r="F19">
        <v>4139.8500000000004</v>
      </c>
      <c r="G19">
        <v>4087.25</v>
      </c>
      <c r="H19">
        <v>4110</v>
      </c>
      <c r="I19">
        <v>4092.4</v>
      </c>
      <c r="J19">
        <v>12</v>
      </c>
      <c r="K19">
        <v>73.930000000000007</v>
      </c>
      <c r="L19">
        <v>3750</v>
      </c>
      <c r="M19">
        <v>900</v>
      </c>
      <c r="O19" s="33">
        <f t="shared" si="0"/>
        <v>-0.59752246781636897</v>
      </c>
      <c r="P19" s="12">
        <v>3.5499999999999997E-2</v>
      </c>
      <c r="Q19" s="12"/>
      <c r="R19" s="12"/>
      <c r="S19" s="12">
        <f t="shared" si="1"/>
        <v>-0.63302246781636895</v>
      </c>
      <c r="T19" s="12">
        <v>-0.63302246781636895</v>
      </c>
      <c r="U19" s="12"/>
      <c r="V19" s="12"/>
      <c r="W19" s="48">
        <v>44613</v>
      </c>
      <c r="X19" s="2">
        <f>(I80-I75)/I75</f>
        <v>-3.0448173989565633E-2</v>
      </c>
      <c r="Y19" s="33">
        <f t="shared" si="2"/>
        <v>-3.0448173989565634</v>
      </c>
      <c r="Z19" s="34">
        <v>-3.0448173989565633E-2</v>
      </c>
      <c r="AA19" s="7">
        <v>3.7400000000000003E-2</v>
      </c>
      <c r="AD19" s="12">
        <f t="shared" si="3"/>
        <v>-3.0822173989565633</v>
      </c>
    </row>
    <row r="20" spans="1:30" x14ac:dyDescent="0.3">
      <c r="A20" t="s">
        <v>45</v>
      </c>
      <c r="B20" t="s">
        <v>26</v>
      </c>
      <c r="C20" t="s">
        <v>27</v>
      </c>
      <c r="D20" t="s">
        <v>92</v>
      </c>
      <c r="E20">
        <v>0</v>
      </c>
      <c r="F20">
        <v>0</v>
      </c>
      <c r="G20">
        <v>0</v>
      </c>
      <c r="H20">
        <v>4104.55</v>
      </c>
      <c r="I20">
        <v>3947.75</v>
      </c>
      <c r="J20">
        <v>0</v>
      </c>
      <c r="K20">
        <v>0</v>
      </c>
      <c r="L20">
        <v>0</v>
      </c>
      <c r="M20">
        <v>0</v>
      </c>
      <c r="O20" s="33">
        <f t="shared" si="0"/>
        <v>-3.5346007232919581</v>
      </c>
      <c r="P20" s="12">
        <v>3.5400000000000001E-2</v>
      </c>
      <c r="Q20" s="12"/>
      <c r="R20" s="12"/>
      <c r="S20" s="12">
        <f t="shared" si="1"/>
        <v>-3.5700007232919582</v>
      </c>
      <c r="T20" s="12">
        <v>-3.5700007232919582</v>
      </c>
      <c r="U20" s="12"/>
      <c r="V20" s="12"/>
      <c r="W20" s="48">
        <v>44620</v>
      </c>
      <c r="X20" s="2">
        <f>(I85-I80)/I80</f>
        <v>3.148217781984624E-2</v>
      </c>
      <c r="Y20" s="33">
        <f t="shared" si="2"/>
        <v>3.148217781984624</v>
      </c>
      <c r="Z20" s="34">
        <v>3.148217781984624E-2</v>
      </c>
      <c r="AA20" s="7">
        <v>3.7999999999999999E-2</v>
      </c>
      <c r="AD20" s="12">
        <f t="shared" si="3"/>
        <v>3.1102177819846242</v>
      </c>
    </row>
    <row r="21" spans="1:30" x14ac:dyDescent="0.3">
      <c r="A21" t="s">
        <v>47</v>
      </c>
      <c r="B21" t="s">
        <v>26</v>
      </c>
      <c r="C21" t="s">
        <v>27</v>
      </c>
      <c r="D21" t="s">
        <v>92</v>
      </c>
      <c r="E21">
        <v>3922.85</v>
      </c>
      <c r="F21">
        <v>4040</v>
      </c>
      <c r="G21">
        <v>3922.85</v>
      </c>
      <c r="H21">
        <v>4040</v>
      </c>
      <c r="I21">
        <v>4050.25</v>
      </c>
      <c r="J21">
        <v>2</v>
      </c>
      <c r="K21">
        <v>11.94</v>
      </c>
      <c r="L21">
        <v>300</v>
      </c>
      <c r="M21">
        <v>300</v>
      </c>
      <c r="O21" s="33">
        <f t="shared" si="0"/>
        <v>2.5964156798176177</v>
      </c>
      <c r="P21" s="12">
        <v>3.5400000000000001E-2</v>
      </c>
      <c r="Q21" s="12"/>
      <c r="R21" s="12"/>
      <c r="S21" s="12">
        <f t="shared" si="1"/>
        <v>2.5610156798176176</v>
      </c>
      <c r="T21" s="12">
        <v>2.5610156798176176</v>
      </c>
      <c r="U21" s="12"/>
      <c r="V21" s="12"/>
      <c r="W21" s="48">
        <v>44627</v>
      </c>
      <c r="X21" s="2">
        <f>(I89-I85)/I85</f>
        <v>4.5819662857789344E-2</v>
      </c>
      <c r="Y21" s="33">
        <f t="shared" si="2"/>
        <v>4.5819662857789343</v>
      </c>
      <c r="Z21" s="34">
        <v>4.5819662857789344E-2</v>
      </c>
      <c r="AA21" s="7">
        <v>3.8300000000000001E-2</v>
      </c>
      <c r="AD21" s="12">
        <f t="shared" si="3"/>
        <v>4.5436662857789347</v>
      </c>
    </row>
    <row r="22" spans="1:30" x14ac:dyDescent="0.3">
      <c r="A22" t="s">
        <v>48</v>
      </c>
      <c r="B22" t="s">
        <v>26</v>
      </c>
      <c r="C22" t="s">
        <v>27</v>
      </c>
      <c r="D22" t="s">
        <v>92</v>
      </c>
      <c r="E22">
        <v>4201.3999999999996</v>
      </c>
      <c r="F22">
        <v>4201.3999999999996</v>
      </c>
      <c r="G22">
        <v>4102.3</v>
      </c>
      <c r="H22">
        <v>4102.3</v>
      </c>
      <c r="I22">
        <v>4102.3</v>
      </c>
      <c r="J22">
        <v>3</v>
      </c>
      <c r="K22">
        <v>18.600000000000001</v>
      </c>
      <c r="L22">
        <v>300</v>
      </c>
      <c r="M22">
        <v>0</v>
      </c>
      <c r="O22" s="33">
        <f t="shared" si="0"/>
        <v>1.2851058576631118</v>
      </c>
      <c r="P22" s="12">
        <v>3.5499999999999997E-2</v>
      </c>
      <c r="Q22" s="12"/>
      <c r="R22" s="12"/>
      <c r="S22" s="12">
        <f t="shared" si="1"/>
        <v>1.2496058576631117</v>
      </c>
      <c r="T22" s="12">
        <v>1.2496058576631117</v>
      </c>
      <c r="U22" s="12"/>
      <c r="V22" s="12"/>
      <c r="W22" s="48">
        <v>44634</v>
      </c>
      <c r="X22" s="2">
        <f>(I94-I89)/I89</f>
        <v>8.4823789605269345E-2</v>
      </c>
      <c r="Y22" s="33">
        <f t="shared" si="2"/>
        <v>8.4823789605269351</v>
      </c>
      <c r="Z22" s="34">
        <v>8.4823789605269345E-2</v>
      </c>
      <c r="AA22" s="7">
        <v>3.7699999999999997E-2</v>
      </c>
      <c r="AD22" s="12">
        <f t="shared" si="3"/>
        <v>8.4446789605269359</v>
      </c>
    </row>
    <row r="23" spans="1:30" x14ac:dyDescent="0.3">
      <c r="A23" t="s">
        <v>49</v>
      </c>
      <c r="B23" t="s">
        <v>26</v>
      </c>
      <c r="C23" t="s">
        <v>27</v>
      </c>
      <c r="D23" t="s">
        <v>92</v>
      </c>
      <c r="E23">
        <v>4199</v>
      </c>
      <c r="F23">
        <v>4199</v>
      </c>
      <c r="G23">
        <v>4199</v>
      </c>
      <c r="H23">
        <v>4199</v>
      </c>
      <c r="I23">
        <v>4246.1000000000004</v>
      </c>
      <c r="J23">
        <v>2</v>
      </c>
      <c r="K23">
        <v>12.59</v>
      </c>
      <c r="L23">
        <v>450</v>
      </c>
      <c r="M23">
        <v>150</v>
      </c>
      <c r="O23" s="33">
        <f t="shared" si="0"/>
        <v>3.5053506569485453</v>
      </c>
      <c r="P23" s="12">
        <v>3.5299999999999998E-2</v>
      </c>
      <c r="Q23" s="12"/>
      <c r="R23" s="12"/>
      <c r="S23" s="12">
        <f t="shared" si="1"/>
        <v>3.4700506569485454</v>
      </c>
      <c r="T23" s="12">
        <v>3.4700506569485454</v>
      </c>
      <c r="U23" s="12"/>
      <c r="V23" s="12"/>
      <c r="W23" s="48">
        <v>44641</v>
      </c>
      <c r="X23" s="2">
        <f>(I98-I94)/I94</f>
        <v>-1.2221200403310614E-2</v>
      </c>
      <c r="Y23" s="33">
        <f t="shared" si="2"/>
        <v>-1.2221200403310615</v>
      </c>
      <c r="Z23" s="34">
        <v>-1.2221200403310614E-2</v>
      </c>
      <c r="AA23" s="7">
        <v>3.7900000000000003E-2</v>
      </c>
      <c r="AD23" s="12">
        <f t="shared" si="3"/>
        <v>-1.2600200403310615</v>
      </c>
    </row>
    <row r="24" spans="1:30" x14ac:dyDescent="0.3">
      <c r="A24" t="s">
        <v>50</v>
      </c>
      <c r="B24" t="s">
        <v>26</v>
      </c>
      <c r="C24" t="s">
        <v>27</v>
      </c>
      <c r="D24" t="s">
        <v>92</v>
      </c>
      <c r="E24">
        <v>4399.95</v>
      </c>
      <c r="F24">
        <v>4431.1000000000004</v>
      </c>
      <c r="G24">
        <v>4399.95</v>
      </c>
      <c r="H24">
        <v>4430</v>
      </c>
      <c r="I24">
        <v>4430</v>
      </c>
      <c r="J24">
        <v>5</v>
      </c>
      <c r="K24">
        <v>33.11</v>
      </c>
      <c r="L24">
        <v>1050</v>
      </c>
      <c r="M24">
        <v>600</v>
      </c>
      <c r="O24" s="33">
        <f t="shared" si="0"/>
        <v>4.3310331833918099</v>
      </c>
      <c r="P24" s="12">
        <v>3.5400000000000001E-2</v>
      </c>
      <c r="Q24" s="12"/>
      <c r="R24" s="12"/>
      <c r="S24" s="12">
        <f t="shared" si="1"/>
        <v>4.2956331833918098</v>
      </c>
      <c r="T24" s="12">
        <v>4.2956331833918098</v>
      </c>
      <c r="U24" s="12"/>
      <c r="V24" s="12"/>
      <c r="W24" s="48">
        <v>44648</v>
      </c>
      <c r="X24" s="2">
        <f>(I103-I98)/I98</f>
        <v>4.880538418395966E-2</v>
      </c>
      <c r="Y24" s="33">
        <f t="shared" si="2"/>
        <v>4.8805384183959664</v>
      </c>
      <c r="Z24" s="34">
        <v>4.880538418395966E-2</v>
      </c>
      <c r="AA24" s="7">
        <v>3.8300000000000001E-2</v>
      </c>
      <c r="AD24" s="12">
        <f t="shared" si="3"/>
        <v>4.8422384183959668</v>
      </c>
    </row>
    <row r="25" spans="1:30" x14ac:dyDescent="0.3">
      <c r="A25" t="s">
        <v>51</v>
      </c>
      <c r="B25" t="s">
        <v>26</v>
      </c>
      <c r="C25" t="s">
        <v>27</v>
      </c>
      <c r="D25" t="s">
        <v>92</v>
      </c>
      <c r="E25">
        <v>4401</v>
      </c>
      <c r="F25">
        <v>4401</v>
      </c>
      <c r="G25">
        <v>4401</v>
      </c>
      <c r="H25">
        <v>4401</v>
      </c>
      <c r="I25">
        <v>4375.6499999999996</v>
      </c>
      <c r="J25">
        <v>1</v>
      </c>
      <c r="K25">
        <v>6.6</v>
      </c>
      <c r="L25">
        <v>900</v>
      </c>
      <c r="M25">
        <v>-150</v>
      </c>
      <c r="O25" s="33">
        <f t="shared" si="0"/>
        <v>-1.2268623024830783</v>
      </c>
      <c r="P25" s="12">
        <v>3.5499999999999997E-2</v>
      </c>
      <c r="Q25" s="12"/>
      <c r="R25" s="12"/>
      <c r="S25" s="12">
        <f t="shared" si="1"/>
        <v>-1.2623623024830783</v>
      </c>
      <c r="T25" s="12">
        <v>-1.2623623024830783</v>
      </c>
      <c r="U25" s="12"/>
      <c r="V25" s="12"/>
      <c r="W25" s="48">
        <v>44655</v>
      </c>
      <c r="X25" s="2">
        <f>(I108-I103)/I103</f>
        <v>2.9988984075036591E-2</v>
      </c>
      <c r="Y25" s="33">
        <f t="shared" si="2"/>
        <v>2.9988984075036593</v>
      </c>
      <c r="Z25" s="34">
        <v>2.9988984075036591E-2</v>
      </c>
      <c r="AA25" s="7">
        <v>3.9800000000000002E-2</v>
      </c>
      <c r="AD25" s="12">
        <f t="shared" si="3"/>
        <v>2.9590984075036593</v>
      </c>
    </row>
    <row r="26" spans="1:30" x14ac:dyDescent="0.3">
      <c r="A26" t="s">
        <v>52</v>
      </c>
      <c r="B26" t="s">
        <v>26</v>
      </c>
      <c r="C26" t="s">
        <v>27</v>
      </c>
      <c r="D26" t="s">
        <v>92</v>
      </c>
      <c r="E26">
        <v>4271</v>
      </c>
      <c r="F26">
        <v>4271</v>
      </c>
      <c r="G26">
        <v>4271</v>
      </c>
      <c r="H26">
        <v>4271</v>
      </c>
      <c r="I26">
        <v>4271</v>
      </c>
      <c r="J26">
        <v>2</v>
      </c>
      <c r="K26">
        <v>12.81</v>
      </c>
      <c r="L26">
        <v>900</v>
      </c>
      <c r="M26">
        <v>0</v>
      </c>
      <c r="O26" s="33">
        <f t="shared" si="0"/>
        <v>-2.3916446699347444</v>
      </c>
      <c r="P26" s="12">
        <v>3.56E-2</v>
      </c>
      <c r="Q26" s="12"/>
      <c r="R26" s="12"/>
      <c r="S26" s="12">
        <f t="shared" si="1"/>
        <v>-2.4272446699347445</v>
      </c>
      <c r="T26" s="12">
        <v>-2.4272446699347445</v>
      </c>
      <c r="U26" s="12"/>
      <c r="V26" s="12"/>
      <c r="W26" s="48">
        <v>44662</v>
      </c>
      <c r="X26" s="2">
        <f>(I113-I108)/I108</f>
        <v>-5.3205960230517588E-2</v>
      </c>
      <c r="Y26" s="33">
        <f t="shared" si="2"/>
        <v>-5.3205960230517588</v>
      </c>
      <c r="Z26" s="34">
        <v>-5.3205960230517588E-2</v>
      </c>
      <c r="AA26" s="7">
        <v>3.9900000000000005E-2</v>
      </c>
      <c r="AD26" s="12">
        <f t="shared" si="3"/>
        <v>-5.3604960230517591</v>
      </c>
    </row>
    <row r="27" spans="1:30" x14ac:dyDescent="0.3">
      <c r="A27" t="s">
        <v>53</v>
      </c>
      <c r="B27" t="s">
        <v>26</v>
      </c>
      <c r="C27" t="s">
        <v>27</v>
      </c>
      <c r="D27" t="s">
        <v>92</v>
      </c>
      <c r="E27">
        <v>4217.7</v>
      </c>
      <c r="F27">
        <v>4233.3999999999996</v>
      </c>
      <c r="G27">
        <v>4190</v>
      </c>
      <c r="H27">
        <v>4202.75</v>
      </c>
      <c r="I27">
        <v>4202.75</v>
      </c>
      <c r="J27">
        <v>18</v>
      </c>
      <c r="K27">
        <v>113.7</v>
      </c>
      <c r="L27">
        <v>2250</v>
      </c>
      <c r="M27">
        <v>1350</v>
      </c>
      <c r="O27" s="33">
        <f t="shared" si="0"/>
        <v>-1.5979864200421448</v>
      </c>
      <c r="P27" s="12">
        <v>3.5699999999999996E-2</v>
      </c>
      <c r="Q27" s="12"/>
      <c r="R27" s="12"/>
      <c r="S27" s="12">
        <f t="shared" si="1"/>
        <v>-1.6336864200421448</v>
      </c>
      <c r="T27" s="12">
        <v>-1.6336864200421448</v>
      </c>
      <c r="U27" s="12"/>
      <c r="V27" s="12"/>
      <c r="W27" s="48">
        <v>44669</v>
      </c>
      <c r="X27" s="2">
        <f>(I116-I113)/I113</f>
        <v>-6.7470196641844324E-2</v>
      </c>
      <c r="Y27" s="33">
        <f t="shared" si="2"/>
        <v>-6.7470196641844327</v>
      </c>
      <c r="Z27" s="34">
        <v>-6.7470196641844324E-2</v>
      </c>
      <c r="AA27" s="7">
        <v>3.9800000000000002E-2</v>
      </c>
      <c r="AD27" s="12">
        <f t="shared" si="3"/>
        <v>-6.7868196641844323</v>
      </c>
    </row>
    <row r="28" spans="1:30" x14ac:dyDescent="0.3">
      <c r="A28" t="s">
        <v>54</v>
      </c>
      <c r="B28" t="s">
        <v>26</v>
      </c>
      <c r="C28" t="s">
        <v>27</v>
      </c>
      <c r="D28" t="s">
        <v>92</v>
      </c>
      <c r="E28">
        <v>4309</v>
      </c>
      <c r="F28">
        <v>4371.6499999999996</v>
      </c>
      <c r="G28">
        <v>4278.8500000000004</v>
      </c>
      <c r="H28">
        <v>4344.1499999999996</v>
      </c>
      <c r="I28">
        <v>4344.1499999999996</v>
      </c>
      <c r="J28">
        <v>8</v>
      </c>
      <c r="K28">
        <v>51.74</v>
      </c>
      <c r="L28">
        <v>1800</v>
      </c>
      <c r="M28">
        <v>-450</v>
      </c>
      <c r="O28" s="33">
        <f t="shared" si="0"/>
        <v>3.364463743977149</v>
      </c>
      <c r="P28" s="12">
        <v>3.5099999999999999E-2</v>
      </c>
      <c r="Q28" s="12"/>
      <c r="R28" s="12"/>
      <c r="S28" s="12">
        <f t="shared" si="1"/>
        <v>3.3293637439771491</v>
      </c>
      <c r="T28" s="12">
        <v>3.3293637439771491</v>
      </c>
      <c r="U28" s="12"/>
      <c r="V28" s="12"/>
      <c r="W28" s="48">
        <v>44676</v>
      </c>
      <c r="X28" s="2">
        <f>(I121-I116)/I116</f>
        <v>-5.0147596702301525E-2</v>
      </c>
      <c r="Y28" s="33">
        <f t="shared" si="2"/>
        <v>-5.0147596702301529</v>
      </c>
      <c r="Z28" s="34">
        <v>-5.0147596702301525E-2</v>
      </c>
      <c r="AA28" s="7">
        <v>4.0099999999999997E-2</v>
      </c>
      <c r="AD28" s="12">
        <f t="shared" si="3"/>
        <v>-5.0548596702301527</v>
      </c>
    </row>
    <row r="29" spans="1:30" x14ac:dyDescent="0.3">
      <c r="A29" t="s">
        <v>55</v>
      </c>
      <c r="B29" t="s">
        <v>26</v>
      </c>
      <c r="C29" t="s">
        <v>27</v>
      </c>
      <c r="D29" t="s">
        <v>92</v>
      </c>
      <c r="E29">
        <v>4357.2</v>
      </c>
      <c r="F29">
        <v>4391</v>
      </c>
      <c r="G29">
        <v>4357.2</v>
      </c>
      <c r="H29">
        <v>4388.25</v>
      </c>
      <c r="I29">
        <v>4388.25</v>
      </c>
      <c r="J29">
        <v>8</v>
      </c>
      <c r="K29">
        <v>52.54</v>
      </c>
      <c r="L29">
        <v>2700</v>
      </c>
      <c r="M29">
        <v>900</v>
      </c>
      <c r="O29" s="33">
        <f t="shared" si="0"/>
        <v>1.0151583163564879</v>
      </c>
      <c r="P29" s="12">
        <v>3.5200000000000002E-2</v>
      </c>
      <c r="Q29" s="12"/>
      <c r="R29" s="12"/>
      <c r="S29" s="12">
        <f t="shared" si="1"/>
        <v>0.97995831635648789</v>
      </c>
      <c r="T29" s="12">
        <v>0.97995831635648789</v>
      </c>
      <c r="U29" s="12"/>
      <c r="V29" s="12"/>
      <c r="W29" s="48">
        <v>44683</v>
      </c>
      <c r="X29" s="2">
        <f>(I126-I121)/I121</f>
        <v>3.3962731381167496E-2</v>
      </c>
      <c r="Y29" s="33">
        <f t="shared" si="2"/>
        <v>3.3962731381167495</v>
      </c>
      <c r="Z29" s="34">
        <v>3.3962731381167496E-2</v>
      </c>
      <c r="AA29" s="7">
        <v>4.6300000000000001E-2</v>
      </c>
      <c r="AD29" s="12">
        <f t="shared" si="3"/>
        <v>3.3499731381167495</v>
      </c>
    </row>
    <row r="30" spans="1:30" x14ac:dyDescent="0.3">
      <c r="A30" t="s">
        <v>56</v>
      </c>
      <c r="B30" t="s">
        <v>26</v>
      </c>
      <c r="C30" t="s">
        <v>27</v>
      </c>
      <c r="D30" t="s">
        <v>92</v>
      </c>
      <c r="E30">
        <v>4360</v>
      </c>
      <c r="F30">
        <v>4378.95</v>
      </c>
      <c r="G30">
        <v>4360</v>
      </c>
      <c r="H30">
        <v>4376.55</v>
      </c>
      <c r="I30">
        <v>4376.55</v>
      </c>
      <c r="J30">
        <v>4</v>
      </c>
      <c r="K30">
        <v>26.23</v>
      </c>
      <c r="L30">
        <v>3300</v>
      </c>
      <c r="M30">
        <v>600</v>
      </c>
      <c r="O30" s="33">
        <f t="shared" si="0"/>
        <v>-0.26662109041189125</v>
      </c>
      <c r="P30" s="12">
        <v>3.5000000000000003E-2</v>
      </c>
      <c r="Q30" s="12"/>
      <c r="R30" s="12"/>
      <c r="S30" s="12">
        <f t="shared" si="1"/>
        <v>-0.30162109041189122</v>
      </c>
      <c r="T30" s="12">
        <v>-0.30162109041189122</v>
      </c>
      <c r="U30" s="12"/>
      <c r="V30" s="12"/>
      <c r="W30" s="48">
        <v>44690</v>
      </c>
      <c r="X30" s="2">
        <f>(I130-I126)/I126</f>
        <v>-3.4080567131292747E-2</v>
      </c>
      <c r="Y30" s="33">
        <f t="shared" si="2"/>
        <v>-3.4080567131292745</v>
      </c>
      <c r="Z30" s="34">
        <v>-3.4080567131292747E-2</v>
      </c>
      <c r="AA30" s="7">
        <v>4.9000000000000002E-2</v>
      </c>
      <c r="AD30" s="12">
        <f t="shared" si="3"/>
        <v>-3.4570567131292744</v>
      </c>
    </row>
    <row r="31" spans="1:30" x14ac:dyDescent="0.3">
      <c r="A31" t="s">
        <v>57</v>
      </c>
      <c r="B31" t="s">
        <v>26</v>
      </c>
      <c r="C31" t="s">
        <v>27</v>
      </c>
      <c r="D31" t="s">
        <v>92</v>
      </c>
      <c r="E31">
        <v>4422.6000000000004</v>
      </c>
      <c r="F31">
        <v>4555.5</v>
      </c>
      <c r="G31">
        <v>4422.3999999999996</v>
      </c>
      <c r="H31">
        <v>4451.3500000000004</v>
      </c>
      <c r="I31">
        <v>4451.3500000000004</v>
      </c>
      <c r="J31">
        <v>13</v>
      </c>
      <c r="K31">
        <v>86.58</v>
      </c>
      <c r="L31">
        <v>2550</v>
      </c>
      <c r="M31">
        <v>-750</v>
      </c>
      <c r="O31" s="33">
        <f t="shared" si="0"/>
        <v>1.7091087728918939</v>
      </c>
      <c r="P31" s="12">
        <v>3.5099999999999999E-2</v>
      </c>
      <c r="Q31" s="12"/>
      <c r="R31" s="12"/>
      <c r="S31" s="12">
        <f t="shared" si="1"/>
        <v>1.674008772891894</v>
      </c>
      <c r="T31" s="12">
        <v>1.674008772891894</v>
      </c>
      <c r="U31" s="12"/>
      <c r="V31" s="12"/>
      <c r="W31" s="48">
        <v>44697</v>
      </c>
      <c r="X31" s="2">
        <f>(I135-I130)/I130</f>
        <v>-9.8299075153107984E-2</v>
      </c>
      <c r="Y31" s="33">
        <f t="shared" si="2"/>
        <v>-9.8299075153107989</v>
      </c>
      <c r="Z31" s="34">
        <v>-9.8299075153107984E-2</v>
      </c>
      <c r="AA31" s="7">
        <v>4.9200000000000001E-2</v>
      </c>
      <c r="AD31" s="12">
        <f t="shared" si="3"/>
        <v>-9.8791075153107997</v>
      </c>
    </row>
    <row r="32" spans="1:30" x14ac:dyDescent="0.3">
      <c r="A32" t="s">
        <v>58</v>
      </c>
      <c r="B32" t="s">
        <v>26</v>
      </c>
      <c r="C32" t="s">
        <v>27</v>
      </c>
      <c r="D32" t="s">
        <v>92</v>
      </c>
      <c r="E32">
        <v>4422.7</v>
      </c>
      <c r="F32">
        <v>4474.5</v>
      </c>
      <c r="G32">
        <v>4400</v>
      </c>
      <c r="H32">
        <v>4474.5</v>
      </c>
      <c r="I32">
        <v>4442.45</v>
      </c>
      <c r="J32">
        <v>15</v>
      </c>
      <c r="K32">
        <v>99.55</v>
      </c>
      <c r="L32">
        <v>3600</v>
      </c>
      <c r="M32">
        <v>1050</v>
      </c>
      <c r="O32" s="33">
        <f t="shared" si="0"/>
        <v>-0.19993934424389331</v>
      </c>
      <c r="P32" s="12">
        <v>3.5200000000000002E-2</v>
      </c>
      <c r="Q32" s="12"/>
      <c r="R32" s="12"/>
      <c r="S32" s="12">
        <f t="shared" si="1"/>
        <v>-0.23513934424389332</v>
      </c>
      <c r="T32" s="12">
        <v>-0.23513934424389332</v>
      </c>
      <c r="U32" s="12"/>
      <c r="V32" s="12"/>
      <c r="W32" s="48">
        <v>44704</v>
      </c>
      <c r="X32" s="2">
        <f>(I140-I135)/I135</f>
        <v>4.3542821002845997E-2</v>
      </c>
      <c r="Y32" s="33">
        <f t="shared" si="2"/>
        <v>4.3542821002845997</v>
      </c>
      <c r="Z32" s="34">
        <v>4.3542821002845997E-2</v>
      </c>
      <c r="AA32" s="7">
        <v>4.8799999999999996E-2</v>
      </c>
      <c r="AD32" s="12">
        <f t="shared" si="3"/>
        <v>4.3054821002845998</v>
      </c>
    </row>
    <row r="33" spans="1:30" x14ac:dyDescent="0.3">
      <c r="A33" t="s">
        <v>59</v>
      </c>
      <c r="B33" t="s">
        <v>26</v>
      </c>
      <c r="C33" t="s">
        <v>27</v>
      </c>
      <c r="D33" t="s">
        <v>92</v>
      </c>
      <c r="E33">
        <v>4431.6000000000004</v>
      </c>
      <c r="F33">
        <v>4431.6000000000004</v>
      </c>
      <c r="G33">
        <v>4418</v>
      </c>
      <c r="H33">
        <v>4418</v>
      </c>
      <c r="I33">
        <v>4417.8</v>
      </c>
      <c r="J33">
        <v>2</v>
      </c>
      <c r="K33">
        <v>13.27</v>
      </c>
      <c r="L33">
        <v>3600</v>
      </c>
      <c r="M33">
        <v>0</v>
      </c>
      <c r="O33" s="33">
        <f t="shared" si="0"/>
        <v>-0.55487399970736051</v>
      </c>
      <c r="P33" s="12">
        <v>3.5299999999999998E-2</v>
      </c>
      <c r="Q33" s="12"/>
      <c r="R33" s="12"/>
      <c r="S33" s="12">
        <f t="shared" si="1"/>
        <v>-0.59017399970736051</v>
      </c>
      <c r="T33" s="12">
        <v>-0.59017399970736051</v>
      </c>
      <c r="U33" s="12"/>
      <c r="V33" s="12"/>
      <c r="W33" s="48">
        <v>44711</v>
      </c>
      <c r="X33" s="2">
        <f>(I145-I140)/I140</f>
        <v>-6.0606060606060606E-3</v>
      </c>
      <c r="Y33" s="33">
        <f t="shared" si="2"/>
        <v>-0.60606060606060608</v>
      </c>
      <c r="Z33" s="34">
        <v>-6.0606060606060606E-3</v>
      </c>
      <c r="AA33" s="7">
        <v>4.9800000000000004E-2</v>
      </c>
      <c r="AD33" s="12">
        <f t="shared" si="3"/>
        <v>-0.65586060606060603</v>
      </c>
    </row>
    <row r="34" spans="1:30" x14ac:dyDescent="0.3">
      <c r="A34" t="s">
        <v>60</v>
      </c>
      <c r="B34" t="s">
        <v>26</v>
      </c>
      <c r="C34" t="s">
        <v>27</v>
      </c>
      <c r="D34" t="s">
        <v>92</v>
      </c>
      <c r="E34">
        <v>4562</v>
      </c>
      <c r="F34">
        <v>4562</v>
      </c>
      <c r="G34">
        <v>4450.3999999999996</v>
      </c>
      <c r="H34">
        <v>4519.8</v>
      </c>
      <c r="I34">
        <v>4519.8</v>
      </c>
      <c r="J34">
        <v>8</v>
      </c>
      <c r="K34">
        <v>54.16</v>
      </c>
      <c r="L34">
        <v>3450</v>
      </c>
      <c r="M34">
        <v>-150</v>
      </c>
      <c r="O34" s="33">
        <f t="shared" si="0"/>
        <v>2.3088415048214044</v>
      </c>
      <c r="P34" s="12">
        <v>3.56E-2</v>
      </c>
      <c r="Q34" s="12"/>
      <c r="R34" s="12"/>
      <c r="S34" s="12">
        <f t="shared" si="1"/>
        <v>2.2732415048214043</v>
      </c>
      <c r="T34" s="12">
        <v>2.2732415048214043</v>
      </c>
      <c r="U34" s="12"/>
      <c r="V34" s="12"/>
      <c r="W34" s="48">
        <v>44718</v>
      </c>
      <c r="X34" s="2">
        <f>(I150-I145)/I145</f>
        <v>2.1739130434782128E-3</v>
      </c>
      <c r="Y34" s="33">
        <f t="shared" si="2"/>
        <v>0.21739130434782128</v>
      </c>
      <c r="Z34" s="34">
        <v>2.1739130434782128E-3</v>
      </c>
      <c r="AA34" s="7">
        <v>0.05</v>
      </c>
      <c r="AD34" s="12">
        <f t="shared" si="3"/>
        <v>0.16739130434782129</v>
      </c>
    </row>
    <row r="35" spans="1:30" x14ac:dyDescent="0.3">
      <c r="A35" t="s">
        <v>61</v>
      </c>
      <c r="B35" t="s">
        <v>26</v>
      </c>
      <c r="C35" t="s">
        <v>27</v>
      </c>
      <c r="D35" t="s">
        <v>92</v>
      </c>
      <c r="E35">
        <v>4620.3</v>
      </c>
      <c r="F35">
        <v>4775</v>
      </c>
      <c r="G35">
        <v>4620.3</v>
      </c>
      <c r="H35">
        <v>4690.55</v>
      </c>
      <c r="I35">
        <v>4690.55</v>
      </c>
      <c r="J35">
        <v>27</v>
      </c>
      <c r="K35">
        <v>191.15</v>
      </c>
      <c r="L35">
        <v>4350</v>
      </c>
      <c r="M35">
        <v>900</v>
      </c>
      <c r="O35" s="33">
        <f t="shared" si="0"/>
        <v>3.7778220275233414</v>
      </c>
      <c r="P35" s="12">
        <v>3.56E-2</v>
      </c>
      <c r="Q35" s="12"/>
      <c r="R35" s="12"/>
      <c r="S35" s="12">
        <f t="shared" si="1"/>
        <v>3.7422220275233413</v>
      </c>
      <c r="T35" s="12">
        <v>3.7422220275233413</v>
      </c>
      <c r="U35" s="12"/>
      <c r="V35" s="12"/>
      <c r="W35" s="48">
        <v>44725</v>
      </c>
      <c r="X35" s="2">
        <f>(I155-I150)/I150</f>
        <v>-0.11139622242209406</v>
      </c>
      <c r="Y35" s="33">
        <f t="shared" si="2"/>
        <v>-11.139622242209406</v>
      </c>
      <c r="Z35" s="34">
        <v>-0.11139622242209406</v>
      </c>
      <c r="AA35" s="7">
        <v>5.1200000000000002E-2</v>
      </c>
      <c r="AD35" s="12">
        <f t="shared" si="3"/>
        <v>-11.190822242209405</v>
      </c>
    </row>
    <row r="36" spans="1:30" x14ac:dyDescent="0.3">
      <c r="A36" t="s">
        <v>62</v>
      </c>
      <c r="B36" t="s">
        <v>26</v>
      </c>
      <c r="C36" t="s">
        <v>27</v>
      </c>
      <c r="D36" t="s">
        <v>92</v>
      </c>
      <c r="E36">
        <v>4619.8</v>
      </c>
      <c r="F36">
        <v>4619.8</v>
      </c>
      <c r="G36">
        <v>4410.05</v>
      </c>
      <c r="H36">
        <v>4440</v>
      </c>
      <c r="I36">
        <v>4440</v>
      </c>
      <c r="J36">
        <v>12</v>
      </c>
      <c r="K36">
        <v>81.08</v>
      </c>
      <c r="L36">
        <v>4200</v>
      </c>
      <c r="M36">
        <v>-150</v>
      </c>
      <c r="O36" s="33">
        <f t="shared" si="0"/>
        <v>-5.3415910714095398</v>
      </c>
      <c r="P36" s="12">
        <v>3.6000000000000004E-2</v>
      </c>
      <c r="Q36" s="12"/>
      <c r="R36" s="12"/>
      <c r="S36" s="12">
        <f t="shared" si="1"/>
        <v>-5.3775910714095394</v>
      </c>
      <c r="T36" s="12">
        <v>-5.3775910714095394</v>
      </c>
      <c r="U36" s="12"/>
      <c r="V36" s="12"/>
      <c r="W36" s="48">
        <v>44732</v>
      </c>
      <c r="X36" s="2">
        <f>(I160-I155)/I155</f>
        <v>-7.350183084754848E-2</v>
      </c>
      <c r="Y36" s="33">
        <f t="shared" si="2"/>
        <v>-7.3501830847548479</v>
      </c>
      <c r="Z36" s="34">
        <v>-7.350183084754848E-2</v>
      </c>
      <c r="AA36" s="7">
        <v>5.1100000000000007E-2</v>
      </c>
      <c r="AD36" s="12">
        <f t="shared" si="3"/>
        <v>-7.4012830847548479</v>
      </c>
    </row>
    <row r="37" spans="1:30" x14ac:dyDescent="0.3">
      <c r="A37" t="s">
        <v>63</v>
      </c>
      <c r="B37" t="s">
        <v>26</v>
      </c>
      <c r="C37" t="s">
        <v>27</v>
      </c>
      <c r="D37" t="s">
        <v>92</v>
      </c>
      <c r="E37">
        <v>4530</v>
      </c>
      <c r="F37">
        <v>4530</v>
      </c>
      <c r="G37">
        <v>4450.55</v>
      </c>
      <c r="H37">
        <v>4466</v>
      </c>
      <c r="I37">
        <v>4462.6000000000004</v>
      </c>
      <c r="J37">
        <v>10</v>
      </c>
      <c r="K37">
        <v>67.209999999999994</v>
      </c>
      <c r="L37">
        <v>4800</v>
      </c>
      <c r="M37">
        <v>600</v>
      </c>
      <c r="O37" s="33">
        <f t="shared" si="0"/>
        <v>0.50900900900901724</v>
      </c>
      <c r="P37" s="12">
        <v>3.6699999999999997E-2</v>
      </c>
      <c r="Q37" s="12"/>
      <c r="R37" s="12"/>
      <c r="S37" s="12">
        <f t="shared" si="1"/>
        <v>0.47230900900901723</v>
      </c>
      <c r="T37" s="12">
        <v>0.47230900900901723</v>
      </c>
      <c r="U37" s="12"/>
      <c r="V37" s="12"/>
      <c r="W37" s="48">
        <v>44739</v>
      </c>
      <c r="X37" s="2">
        <f>(I165-I160)/I160</f>
        <v>0.11159308527729588</v>
      </c>
      <c r="Y37" s="33">
        <f t="shared" si="2"/>
        <v>11.159308527729587</v>
      </c>
      <c r="Z37" s="34">
        <v>0.11159308527729588</v>
      </c>
      <c r="AA37" s="7">
        <v>5.1299999999999998E-2</v>
      </c>
      <c r="AD37" s="12">
        <f t="shared" si="3"/>
        <v>11.108008527729588</v>
      </c>
    </row>
    <row r="38" spans="1:30" x14ac:dyDescent="0.3">
      <c r="A38" t="s">
        <v>64</v>
      </c>
      <c r="B38" t="s">
        <v>26</v>
      </c>
      <c r="C38" t="s">
        <v>27</v>
      </c>
      <c r="D38" t="s">
        <v>92</v>
      </c>
      <c r="E38">
        <v>4522.3999999999996</v>
      </c>
      <c r="F38">
        <v>4560.8999999999996</v>
      </c>
      <c r="G38">
        <v>4522.3999999999996</v>
      </c>
      <c r="H38">
        <v>4560.8999999999996</v>
      </c>
      <c r="I38">
        <v>4560.8999999999996</v>
      </c>
      <c r="J38">
        <v>4</v>
      </c>
      <c r="K38">
        <v>27.25</v>
      </c>
      <c r="L38">
        <v>5250</v>
      </c>
      <c r="M38">
        <v>450</v>
      </c>
      <c r="O38" s="33">
        <f t="shared" si="0"/>
        <v>2.2027517590642063</v>
      </c>
      <c r="P38" s="12">
        <v>3.6799999999999999E-2</v>
      </c>
      <c r="Q38" s="12"/>
      <c r="R38" s="12"/>
      <c r="S38" s="12">
        <f t="shared" si="1"/>
        <v>2.1659517590642063</v>
      </c>
      <c r="T38" s="12">
        <v>2.1659517590642063</v>
      </c>
      <c r="U38" s="12"/>
      <c r="V38" s="12"/>
      <c r="W38" s="48">
        <v>44746</v>
      </c>
      <c r="X38" s="2">
        <f>(I170-I165)/I165</f>
        <v>-4.6162740280387284E-2</v>
      </c>
      <c r="Y38" s="33">
        <f t="shared" si="2"/>
        <v>-4.6162740280387284</v>
      </c>
      <c r="Z38" s="34">
        <v>-4.6162740280387284E-2</v>
      </c>
      <c r="AA38" s="7">
        <v>5.1699999999999996E-2</v>
      </c>
      <c r="AD38" s="12">
        <f t="shared" si="3"/>
        <v>-4.6679740280387287</v>
      </c>
    </row>
    <row r="39" spans="1:30" x14ac:dyDescent="0.3">
      <c r="A39" t="s">
        <v>65</v>
      </c>
      <c r="B39" t="s">
        <v>26</v>
      </c>
      <c r="C39" t="s">
        <v>27</v>
      </c>
      <c r="D39" t="s">
        <v>92</v>
      </c>
      <c r="E39">
        <v>4589.7</v>
      </c>
      <c r="F39">
        <v>4680</v>
      </c>
      <c r="G39">
        <v>4587.3500000000004</v>
      </c>
      <c r="H39">
        <v>4680</v>
      </c>
      <c r="I39">
        <v>4680</v>
      </c>
      <c r="J39">
        <v>8</v>
      </c>
      <c r="K39">
        <v>55.36</v>
      </c>
      <c r="L39">
        <v>4950</v>
      </c>
      <c r="M39">
        <v>-300</v>
      </c>
      <c r="O39" s="33">
        <f t="shared" si="0"/>
        <v>2.6113267118331991</v>
      </c>
      <c r="P39" s="12">
        <v>3.6600000000000001E-2</v>
      </c>
      <c r="Q39" s="12"/>
      <c r="R39" s="12"/>
      <c r="S39" s="12">
        <f t="shared" si="1"/>
        <v>2.5747267118331991</v>
      </c>
      <c r="T39" s="12">
        <v>2.5747267118331991</v>
      </c>
      <c r="U39" s="12"/>
      <c r="V39" s="12"/>
      <c r="W39" s="48">
        <v>44753</v>
      </c>
      <c r="X39" s="2">
        <f>(I175-I170)/I170</f>
        <v>-2.9698769622401909E-3</v>
      </c>
      <c r="Y39" s="33">
        <f t="shared" si="2"/>
        <v>-0.2969876962240191</v>
      </c>
      <c r="Z39" s="34">
        <v>-2.9698769622401909E-3</v>
      </c>
      <c r="AA39" s="7">
        <v>5.2300000000000006E-2</v>
      </c>
      <c r="AD39" s="12">
        <f t="shared" si="3"/>
        <v>-0.34928769622401912</v>
      </c>
    </row>
    <row r="40" spans="1:30" x14ac:dyDescent="0.3">
      <c r="A40" t="s">
        <v>66</v>
      </c>
      <c r="B40" t="s">
        <v>26</v>
      </c>
      <c r="C40" t="s">
        <v>27</v>
      </c>
      <c r="D40" t="s">
        <v>92</v>
      </c>
      <c r="E40">
        <v>4757.75</v>
      </c>
      <c r="F40">
        <v>4782</v>
      </c>
      <c r="G40">
        <v>4648</v>
      </c>
      <c r="H40">
        <v>4649.05</v>
      </c>
      <c r="I40">
        <v>4649.05</v>
      </c>
      <c r="J40">
        <v>26</v>
      </c>
      <c r="K40">
        <v>183.07</v>
      </c>
      <c r="L40">
        <v>5700</v>
      </c>
      <c r="M40">
        <v>750</v>
      </c>
      <c r="O40" s="33">
        <f t="shared" si="0"/>
        <v>-0.66132478632478242</v>
      </c>
      <c r="P40" s="12">
        <v>3.6299999999999999E-2</v>
      </c>
      <c r="Q40" s="12"/>
      <c r="R40" s="12"/>
      <c r="S40" s="12">
        <f t="shared" si="1"/>
        <v>-0.69762478632478242</v>
      </c>
      <c r="T40" s="12">
        <v>-0.69762478632478242</v>
      </c>
      <c r="U40" s="12"/>
      <c r="V40" s="12"/>
      <c r="W40" s="48">
        <v>44760</v>
      </c>
      <c r="X40" s="2">
        <f>(I180-I175)/I175</f>
        <v>-1.550151975683863E-3</v>
      </c>
      <c r="Y40" s="33">
        <f t="shared" si="2"/>
        <v>-0.1550151975683863</v>
      </c>
      <c r="Z40" s="34">
        <v>-1.550151975683863E-3</v>
      </c>
      <c r="AA40" s="7">
        <v>5.45E-2</v>
      </c>
      <c r="AD40" s="12">
        <f t="shared" si="3"/>
        <v>-0.2095151975683863</v>
      </c>
    </row>
    <row r="41" spans="1:30" x14ac:dyDescent="0.3">
      <c r="A41" t="s">
        <v>67</v>
      </c>
      <c r="B41" t="s">
        <v>26</v>
      </c>
      <c r="C41" t="s">
        <v>27</v>
      </c>
      <c r="D41" t="s">
        <v>92</v>
      </c>
      <c r="E41">
        <v>4584.1000000000004</v>
      </c>
      <c r="F41">
        <v>4661.6499999999996</v>
      </c>
      <c r="G41">
        <v>4584.1000000000004</v>
      </c>
      <c r="H41">
        <v>4654.8999999999996</v>
      </c>
      <c r="I41">
        <v>4654.8999999999996</v>
      </c>
      <c r="J41">
        <v>17</v>
      </c>
      <c r="K41">
        <v>118.02</v>
      </c>
      <c r="L41">
        <v>6150</v>
      </c>
      <c r="M41">
        <v>450</v>
      </c>
      <c r="O41" s="33">
        <f t="shared" si="0"/>
        <v>0.12583215925833136</v>
      </c>
      <c r="P41" s="12">
        <v>3.6400000000000002E-2</v>
      </c>
      <c r="Q41" s="12"/>
      <c r="R41" s="12"/>
      <c r="S41" s="12">
        <f t="shared" si="1"/>
        <v>8.9432159258331353E-2</v>
      </c>
      <c r="T41" s="12">
        <v>8.9432159258331353E-2</v>
      </c>
      <c r="U41" s="12"/>
      <c r="V41" s="12"/>
      <c r="W41" s="48">
        <v>44767</v>
      </c>
      <c r="X41" s="2">
        <f>(I185-I180)/I180</f>
        <v>0.10383877743614719</v>
      </c>
      <c r="Y41" s="33">
        <f t="shared" si="2"/>
        <v>10.38387774361472</v>
      </c>
      <c r="Z41" s="34">
        <v>0.10383877743614719</v>
      </c>
      <c r="AA41" s="7">
        <v>5.5999999999999994E-2</v>
      </c>
      <c r="AD41" s="12">
        <f t="shared" si="3"/>
        <v>10.327877743614721</v>
      </c>
    </row>
    <row r="42" spans="1:30" x14ac:dyDescent="0.3">
      <c r="A42" t="s">
        <v>68</v>
      </c>
      <c r="B42" t="s">
        <v>26</v>
      </c>
      <c r="C42" t="s">
        <v>27</v>
      </c>
      <c r="D42" t="s">
        <v>92</v>
      </c>
      <c r="E42">
        <v>4679.6499999999996</v>
      </c>
      <c r="F42">
        <v>4680</v>
      </c>
      <c r="G42">
        <v>4665</v>
      </c>
      <c r="H42">
        <v>4665</v>
      </c>
      <c r="I42">
        <v>4677.3500000000004</v>
      </c>
      <c r="J42">
        <v>9</v>
      </c>
      <c r="K42">
        <v>63.13</v>
      </c>
      <c r="L42">
        <v>6000</v>
      </c>
      <c r="M42">
        <v>-150</v>
      </c>
      <c r="O42" s="33">
        <f t="shared" si="0"/>
        <v>0.48228748200822208</v>
      </c>
      <c r="P42" s="12">
        <v>3.6400000000000002E-2</v>
      </c>
      <c r="Q42" s="12"/>
      <c r="R42" s="12"/>
      <c r="S42" s="12">
        <f t="shared" si="1"/>
        <v>0.44588748200822209</v>
      </c>
      <c r="T42" s="12">
        <v>0.44588748200822209</v>
      </c>
      <c r="U42" s="12"/>
      <c r="V42" s="12"/>
      <c r="W42" s="48">
        <v>44774</v>
      </c>
      <c r="X42" s="2">
        <f>(I190-I185)/I185</f>
        <v>2.0835631549917313E-2</v>
      </c>
      <c r="Y42" s="33">
        <f t="shared" si="2"/>
        <v>2.0835631549917313</v>
      </c>
      <c r="Z42" s="34">
        <v>2.0835631549917313E-2</v>
      </c>
      <c r="AA42" s="7">
        <v>5.5800000000000002E-2</v>
      </c>
      <c r="AD42" s="12">
        <f t="shared" si="3"/>
        <v>2.0277631549917312</v>
      </c>
    </row>
    <row r="43" spans="1:30" x14ac:dyDescent="0.3">
      <c r="A43" t="s">
        <v>69</v>
      </c>
      <c r="B43" t="s">
        <v>26</v>
      </c>
      <c r="C43" t="s">
        <v>27</v>
      </c>
      <c r="D43" t="s">
        <v>92</v>
      </c>
      <c r="E43">
        <v>4665.05</v>
      </c>
      <c r="F43">
        <v>4683.45</v>
      </c>
      <c r="G43">
        <v>4665.05</v>
      </c>
      <c r="H43">
        <v>4680</v>
      </c>
      <c r="I43">
        <v>4678</v>
      </c>
      <c r="J43">
        <v>6</v>
      </c>
      <c r="K43">
        <v>42.09</v>
      </c>
      <c r="L43">
        <v>6150</v>
      </c>
      <c r="M43">
        <v>150</v>
      </c>
      <c r="O43" s="33">
        <f t="shared" si="0"/>
        <v>1.3896757779504124E-2</v>
      </c>
      <c r="P43" s="12">
        <v>3.6299999999999999E-2</v>
      </c>
      <c r="Q43" s="12"/>
      <c r="R43" s="12"/>
      <c r="S43" s="12">
        <f t="shared" si="1"/>
        <v>-2.2403242220495875E-2</v>
      </c>
      <c r="T43" s="12">
        <v>-2.2403242220495875E-2</v>
      </c>
      <c r="U43" s="12"/>
      <c r="V43" s="12"/>
      <c r="W43" s="48">
        <v>44781</v>
      </c>
      <c r="X43" s="2">
        <f>(I195-I190)/I190</f>
        <v>2.9366076373411088E-2</v>
      </c>
      <c r="Y43" s="33">
        <f t="shared" si="2"/>
        <v>2.9366076373411087</v>
      </c>
      <c r="Z43" s="34">
        <v>2.9366076373411088E-2</v>
      </c>
      <c r="AA43" s="7">
        <v>5.5500000000000001E-2</v>
      </c>
      <c r="AD43" s="12">
        <f t="shared" si="3"/>
        <v>2.8811076373411089</v>
      </c>
    </row>
    <row r="44" spans="1:30" x14ac:dyDescent="0.3">
      <c r="A44" t="s">
        <v>70</v>
      </c>
      <c r="B44" t="s">
        <v>26</v>
      </c>
      <c r="C44" t="s">
        <v>27</v>
      </c>
      <c r="D44" t="s">
        <v>92</v>
      </c>
      <c r="E44">
        <v>4715</v>
      </c>
      <c r="F44">
        <v>4871.5</v>
      </c>
      <c r="G44">
        <v>4715</v>
      </c>
      <c r="H44">
        <v>4829.3500000000004</v>
      </c>
      <c r="I44">
        <v>4829.3500000000004</v>
      </c>
      <c r="J44">
        <v>28</v>
      </c>
      <c r="K44">
        <v>201.66</v>
      </c>
      <c r="L44">
        <v>6900</v>
      </c>
      <c r="M44">
        <v>750</v>
      </c>
      <c r="O44" s="33">
        <f t="shared" si="0"/>
        <v>3.2353569901667458</v>
      </c>
      <c r="P44" s="12">
        <v>3.6499999999999998E-2</v>
      </c>
      <c r="Q44" s="12"/>
      <c r="R44" s="12"/>
      <c r="S44" s="12">
        <f t="shared" si="1"/>
        <v>3.1988569901667456</v>
      </c>
      <c r="T44" s="12">
        <v>3.1988569901667456</v>
      </c>
      <c r="U44" s="12"/>
      <c r="V44" s="12"/>
      <c r="W44" s="48">
        <v>44788</v>
      </c>
      <c r="X44" s="2">
        <f>(I199-I195)/I195</f>
        <v>-1.0629223804212322E-2</v>
      </c>
      <c r="Y44" s="33">
        <f t="shared" si="2"/>
        <v>-1.0629223804212322</v>
      </c>
      <c r="Z44" s="34">
        <v>-1.0629223804212322E-2</v>
      </c>
      <c r="AA44" s="7">
        <v>5.5500000000000001E-2</v>
      </c>
      <c r="AD44" s="12">
        <f t="shared" si="3"/>
        <v>-1.1184223804212323</v>
      </c>
    </row>
    <row r="45" spans="1:30" x14ac:dyDescent="0.3">
      <c r="A45" t="s">
        <v>71</v>
      </c>
      <c r="B45" t="s">
        <v>26</v>
      </c>
      <c r="C45" t="s">
        <v>27</v>
      </c>
      <c r="D45" t="s">
        <v>113</v>
      </c>
      <c r="E45">
        <v>4901.7</v>
      </c>
      <c r="F45">
        <v>4901.7</v>
      </c>
      <c r="G45">
        <v>4861.05</v>
      </c>
      <c r="H45">
        <v>4861.05</v>
      </c>
      <c r="I45">
        <v>4954.2</v>
      </c>
      <c r="J45">
        <v>6</v>
      </c>
      <c r="K45">
        <v>43.9</v>
      </c>
      <c r="L45">
        <v>750</v>
      </c>
      <c r="M45">
        <v>750</v>
      </c>
      <c r="O45" s="33">
        <f t="shared" si="0"/>
        <v>2.5852340377069263</v>
      </c>
      <c r="P45" s="12">
        <v>3.6400000000000002E-2</v>
      </c>
      <c r="Q45" s="12"/>
      <c r="R45" s="12"/>
      <c r="S45" s="12">
        <f t="shared" si="1"/>
        <v>2.5488340377069263</v>
      </c>
      <c r="T45" s="12">
        <v>2.5488340377069263</v>
      </c>
      <c r="U45" s="12"/>
      <c r="V45" s="12"/>
      <c r="W45" s="48">
        <v>44795</v>
      </c>
      <c r="X45" s="2">
        <f>(I203-I199)/I199</f>
        <v>-1.2441143311890734E-2</v>
      </c>
      <c r="Y45" s="33">
        <f t="shared" si="2"/>
        <v>-1.2441143311890734</v>
      </c>
      <c r="Z45" s="34">
        <v>-1.2441143311890734E-2</v>
      </c>
      <c r="AA45" s="7">
        <v>5.5899999999999998E-2</v>
      </c>
      <c r="AD45" s="12">
        <f t="shared" si="3"/>
        <v>-1.3000143311890735</v>
      </c>
    </row>
    <row r="46" spans="1:30" x14ac:dyDescent="0.3">
      <c r="A46" t="s">
        <v>73</v>
      </c>
      <c r="B46" t="s">
        <v>26</v>
      </c>
      <c r="C46" t="s">
        <v>27</v>
      </c>
      <c r="D46" t="s">
        <v>113</v>
      </c>
      <c r="E46">
        <v>4985</v>
      </c>
      <c r="F46">
        <v>4985</v>
      </c>
      <c r="G46">
        <v>4915.7</v>
      </c>
      <c r="H46">
        <v>4915.7</v>
      </c>
      <c r="I46">
        <v>4919.75</v>
      </c>
      <c r="J46">
        <v>3</v>
      </c>
      <c r="K46">
        <v>22.22</v>
      </c>
      <c r="L46">
        <v>900</v>
      </c>
      <c r="M46">
        <v>150</v>
      </c>
      <c r="O46" s="33">
        <f t="shared" si="0"/>
        <v>-0.69536958540228133</v>
      </c>
      <c r="P46" s="12">
        <v>3.5900000000000001E-2</v>
      </c>
      <c r="Q46" s="12"/>
      <c r="R46" s="12"/>
      <c r="S46" s="12">
        <f t="shared" si="1"/>
        <v>-0.73126958540228137</v>
      </c>
      <c r="T46" s="12">
        <v>-0.73126958540228137</v>
      </c>
      <c r="U46" s="12"/>
      <c r="V46" s="12"/>
      <c r="W46" s="48">
        <v>44802</v>
      </c>
      <c r="X46" s="2">
        <f>(I208-I203)/I203</f>
        <v>-6.6843950199443947E-2</v>
      </c>
      <c r="Y46" s="33">
        <f t="shared" si="2"/>
        <v>-6.6843950199443949</v>
      </c>
      <c r="Z46" s="34">
        <v>-6.6843950199443947E-2</v>
      </c>
      <c r="AA46" s="7">
        <v>5.6299999999999996E-2</v>
      </c>
      <c r="AD46" s="12">
        <f t="shared" si="3"/>
        <v>-6.7406950199443951</v>
      </c>
    </row>
    <row r="47" spans="1:30" x14ac:dyDescent="0.3">
      <c r="A47" t="s">
        <v>74</v>
      </c>
      <c r="B47" t="s">
        <v>26</v>
      </c>
      <c r="C47" t="s">
        <v>27</v>
      </c>
      <c r="D47" t="s">
        <v>113</v>
      </c>
      <c r="E47">
        <v>4768.2</v>
      </c>
      <c r="F47">
        <v>4768.2</v>
      </c>
      <c r="G47">
        <v>4768.2</v>
      </c>
      <c r="H47">
        <v>4768.2</v>
      </c>
      <c r="I47">
        <v>4883.1499999999996</v>
      </c>
      <c r="J47">
        <v>1</v>
      </c>
      <c r="K47">
        <v>7.15</v>
      </c>
      <c r="L47">
        <v>750</v>
      </c>
      <c r="M47">
        <v>-150</v>
      </c>
      <c r="O47" s="33">
        <f t="shared" si="0"/>
        <v>-0.74394024086590504</v>
      </c>
      <c r="P47" s="12">
        <v>3.6000000000000004E-2</v>
      </c>
      <c r="Q47" s="12"/>
      <c r="R47" s="12"/>
      <c r="S47" s="12">
        <f t="shared" si="1"/>
        <v>-0.77994024086590508</v>
      </c>
      <c r="T47" s="12">
        <v>-0.77994024086590508</v>
      </c>
      <c r="U47" s="12"/>
      <c r="V47" s="12"/>
      <c r="W47" s="48">
        <v>44809</v>
      </c>
      <c r="X47" s="2">
        <f>(I212-I208)/I208</f>
        <v>-8.1894070236038629E-3</v>
      </c>
      <c r="Y47" s="33">
        <f t="shared" si="2"/>
        <v>-0.8189407023603863</v>
      </c>
      <c r="Z47" s="34">
        <v>-8.1894070236038629E-3</v>
      </c>
      <c r="AA47" s="7">
        <v>5.6399999999999999E-2</v>
      </c>
      <c r="AD47" s="12">
        <f t="shared" si="3"/>
        <v>-0.8753407023603863</v>
      </c>
    </row>
    <row r="48" spans="1:30" x14ac:dyDescent="0.3">
      <c r="A48" t="s">
        <v>75</v>
      </c>
      <c r="B48" t="s">
        <v>26</v>
      </c>
      <c r="C48" t="s">
        <v>27</v>
      </c>
      <c r="D48" t="s">
        <v>113</v>
      </c>
      <c r="E48">
        <v>4818.05</v>
      </c>
      <c r="F48">
        <v>4818.05</v>
      </c>
      <c r="G48">
        <v>4600.05</v>
      </c>
      <c r="H48">
        <v>4600.05</v>
      </c>
      <c r="I48">
        <v>4600.05</v>
      </c>
      <c r="J48">
        <v>7</v>
      </c>
      <c r="K48">
        <v>49.99</v>
      </c>
      <c r="L48">
        <v>900</v>
      </c>
      <c r="M48">
        <v>150</v>
      </c>
      <c r="O48" s="33">
        <f t="shared" si="0"/>
        <v>-5.7974872776793562</v>
      </c>
      <c r="P48" s="12">
        <v>3.5799999999999998E-2</v>
      </c>
      <c r="Q48" s="12"/>
      <c r="R48" s="12"/>
      <c r="S48" s="12">
        <f t="shared" si="1"/>
        <v>-5.8332872776793563</v>
      </c>
      <c r="T48" s="12">
        <v>-5.8332872776793563</v>
      </c>
      <c r="U48" s="12"/>
      <c r="V48" s="12"/>
      <c r="W48" s="48">
        <v>44816</v>
      </c>
      <c r="X48" s="2">
        <f>(I217-I212)/I212</f>
        <v>-1.1028718201739002E-3</v>
      </c>
      <c r="Y48" s="33">
        <f t="shared" si="2"/>
        <v>-0.11028718201739002</v>
      </c>
      <c r="Z48" s="34">
        <v>-1.1028718201739002E-3</v>
      </c>
      <c r="AA48" s="7">
        <v>5.7699999999999994E-2</v>
      </c>
      <c r="AD48" s="12">
        <f t="shared" si="3"/>
        <v>-0.16798718201739002</v>
      </c>
    </row>
    <row r="49" spans="1:32" x14ac:dyDescent="0.3">
      <c r="A49" t="s">
        <v>76</v>
      </c>
      <c r="B49" t="s">
        <v>26</v>
      </c>
      <c r="C49" t="s">
        <v>27</v>
      </c>
      <c r="D49" t="s">
        <v>113</v>
      </c>
      <c r="E49">
        <v>4619.8500000000004</v>
      </c>
      <c r="F49">
        <v>4619.8500000000004</v>
      </c>
      <c r="G49">
        <v>4571</v>
      </c>
      <c r="H49">
        <v>4580</v>
      </c>
      <c r="I49">
        <v>4577.1000000000004</v>
      </c>
      <c r="J49">
        <v>4</v>
      </c>
      <c r="K49">
        <v>27.55</v>
      </c>
      <c r="L49">
        <v>1350</v>
      </c>
      <c r="M49">
        <v>450</v>
      </c>
      <c r="O49" s="33">
        <f t="shared" si="0"/>
        <v>-0.49890762056933768</v>
      </c>
      <c r="P49" s="12">
        <v>3.5699999999999996E-2</v>
      </c>
      <c r="Q49" s="12"/>
      <c r="R49" s="12"/>
      <c r="S49" s="12">
        <f t="shared" si="1"/>
        <v>-0.53460762056933764</v>
      </c>
      <c r="T49" s="12">
        <v>-0.53460762056933764</v>
      </c>
      <c r="U49" s="12"/>
      <c r="V49" s="12"/>
      <c r="W49" s="48">
        <v>44823</v>
      </c>
      <c r="X49" s="2">
        <f>(I222-I217)/I217</f>
        <v>-7.5877097406842481E-2</v>
      </c>
      <c r="Y49" s="33">
        <f t="shared" si="2"/>
        <v>-7.5877097406842484</v>
      </c>
      <c r="Z49" s="34">
        <v>-7.5877097406842481E-2</v>
      </c>
      <c r="AA49" s="7">
        <v>5.9000000000000004E-2</v>
      </c>
      <c r="AD49" s="12">
        <f t="shared" si="3"/>
        <v>-7.6467097406842486</v>
      </c>
    </row>
    <row r="50" spans="1:32" x14ac:dyDescent="0.3">
      <c r="A50" t="s">
        <v>77</v>
      </c>
      <c r="B50" t="s">
        <v>26</v>
      </c>
      <c r="C50" t="s">
        <v>27</v>
      </c>
      <c r="D50" t="s">
        <v>113</v>
      </c>
      <c r="E50">
        <v>4593.05</v>
      </c>
      <c r="F50">
        <v>4593.05</v>
      </c>
      <c r="G50">
        <v>4580</v>
      </c>
      <c r="H50">
        <v>4581.3500000000004</v>
      </c>
      <c r="I50">
        <v>4581.3500000000004</v>
      </c>
      <c r="J50">
        <v>7</v>
      </c>
      <c r="K50">
        <v>48.16</v>
      </c>
      <c r="L50">
        <v>1650</v>
      </c>
      <c r="M50">
        <v>300</v>
      </c>
      <c r="O50" s="33">
        <f t="shared" si="0"/>
        <v>9.2853553560114474E-2</v>
      </c>
      <c r="P50" s="12">
        <v>3.6000000000000004E-2</v>
      </c>
      <c r="Q50" s="12"/>
      <c r="R50" s="12"/>
      <c r="S50" s="12">
        <f t="shared" si="1"/>
        <v>5.685355356011447E-2</v>
      </c>
      <c r="T50" s="12">
        <v>5.685355356011447E-2</v>
      </c>
      <c r="U50" s="12"/>
      <c r="V50" s="12"/>
      <c r="W50" s="48">
        <v>44830</v>
      </c>
      <c r="X50" s="2">
        <f>(I227-I222)/I222</f>
        <v>3.3641451298497996E-3</v>
      </c>
      <c r="Y50" s="33">
        <f t="shared" si="2"/>
        <v>0.33641451298497993</v>
      </c>
      <c r="Z50" s="34">
        <v>3.3641451298497996E-3</v>
      </c>
      <c r="AA50" s="7">
        <v>6.0899999999999996E-2</v>
      </c>
      <c r="AD50" s="12">
        <f t="shared" si="3"/>
        <v>0.27551451298497992</v>
      </c>
    </row>
    <row r="51" spans="1:32" x14ac:dyDescent="0.3">
      <c r="A51" t="s">
        <v>78</v>
      </c>
      <c r="B51" t="s">
        <v>26</v>
      </c>
      <c r="C51" t="s">
        <v>27</v>
      </c>
      <c r="D51" t="s">
        <v>113</v>
      </c>
      <c r="E51">
        <v>4630</v>
      </c>
      <c r="F51">
        <v>4630</v>
      </c>
      <c r="G51">
        <v>4550</v>
      </c>
      <c r="H51">
        <v>4550</v>
      </c>
      <c r="I51">
        <v>4534.6499999999996</v>
      </c>
      <c r="J51">
        <v>2</v>
      </c>
      <c r="K51">
        <v>13.77</v>
      </c>
      <c r="L51">
        <v>1650</v>
      </c>
      <c r="M51">
        <v>0</v>
      </c>
      <c r="O51" s="33">
        <f t="shared" si="0"/>
        <v>-1.0193501915374448</v>
      </c>
      <c r="P51" s="12">
        <v>3.5900000000000001E-2</v>
      </c>
      <c r="Q51" s="12"/>
      <c r="R51" s="12"/>
      <c r="S51" s="12">
        <f t="shared" si="1"/>
        <v>-1.0552501915374448</v>
      </c>
      <c r="T51" s="12">
        <v>-1.0552501915374448</v>
      </c>
      <c r="U51" s="12"/>
      <c r="V51" s="12"/>
      <c r="W51" s="48">
        <v>44837</v>
      </c>
      <c r="X51" s="2">
        <f>(I232-I227)/I227</f>
        <v>1.7673048600883538E-2</v>
      </c>
      <c r="Y51" s="33">
        <f t="shared" si="2"/>
        <v>1.7673048600883539</v>
      </c>
      <c r="Z51" s="34">
        <v>1.7673048600883538E-2</v>
      </c>
      <c r="AA51" s="7">
        <v>6.1200000000000004E-2</v>
      </c>
      <c r="AD51" s="12">
        <f t="shared" si="3"/>
        <v>1.7061048600883539</v>
      </c>
    </row>
    <row r="52" spans="1:32" x14ac:dyDescent="0.3">
      <c r="A52" t="s">
        <v>79</v>
      </c>
      <c r="B52" t="s">
        <v>26</v>
      </c>
      <c r="C52" t="s">
        <v>27</v>
      </c>
      <c r="D52" t="s">
        <v>113</v>
      </c>
      <c r="E52">
        <v>4565</v>
      </c>
      <c r="F52">
        <v>4565</v>
      </c>
      <c r="G52">
        <v>4541</v>
      </c>
      <c r="H52">
        <v>4541</v>
      </c>
      <c r="I52">
        <v>4532.1000000000004</v>
      </c>
      <c r="J52">
        <v>2</v>
      </c>
      <c r="K52">
        <v>13.65</v>
      </c>
      <c r="L52">
        <v>1800</v>
      </c>
      <c r="M52">
        <v>150</v>
      </c>
      <c r="O52" s="33">
        <f t="shared" si="0"/>
        <v>-5.6233667427459069E-2</v>
      </c>
      <c r="P52" s="12">
        <v>3.5799999999999998E-2</v>
      </c>
      <c r="Q52" s="12"/>
      <c r="R52" s="12"/>
      <c r="S52" s="12">
        <f t="shared" si="1"/>
        <v>-9.2033667427459068E-2</v>
      </c>
      <c r="T52" s="12">
        <v>-9.2033667427459068E-2</v>
      </c>
      <c r="U52" s="12"/>
      <c r="V52" s="12"/>
      <c r="W52" s="48">
        <v>44844</v>
      </c>
      <c r="X52" s="2">
        <f>(I236-I232)/I232</f>
        <v>0.11247960094836353</v>
      </c>
      <c r="Y52" s="33">
        <f t="shared" si="2"/>
        <v>11.247960094836353</v>
      </c>
      <c r="Z52" s="34">
        <v>0.11247960094836353</v>
      </c>
      <c r="AA52" s="7">
        <v>6.3299999999999995E-2</v>
      </c>
      <c r="AD52" s="12">
        <f t="shared" si="3"/>
        <v>11.184660094836353</v>
      </c>
    </row>
    <row r="53" spans="1:32" x14ac:dyDescent="0.3">
      <c r="A53" t="s">
        <v>80</v>
      </c>
      <c r="B53" t="s">
        <v>26</v>
      </c>
      <c r="C53" t="s">
        <v>27</v>
      </c>
      <c r="D53" t="s">
        <v>113</v>
      </c>
      <c r="E53">
        <v>4525</v>
      </c>
      <c r="F53">
        <v>4525</v>
      </c>
      <c r="G53">
        <v>4525</v>
      </c>
      <c r="H53">
        <v>4525</v>
      </c>
      <c r="I53">
        <v>4525</v>
      </c>
      <c r="J53">
        <v>1</v>
      </c>
      <c r="K53">
        <v>6.78</v>
      </c>
      <c r="L53">
        <v>1950</v>
      </c>
      <c r="M53">
        <v>150</v>
      </c>
      <c r="O53" s="33">
        <f t="shared" si="0"/>
        <v>-0.15666026786700124</v>
      </c>
      <c r="P53" s="12">
        <v>3.5699999999999996E-2</v>
      </c>
      <c r="Q53" s="12"/>
      <c r="R53" s="12"/>
      <c r="S53" s="12">
        <f t="shared" si="1"/>
        <v>-0.19236026786700122</v>
      </c>
      <c r="T53" s="12">
        <v>-0.19236026786700122</v>
      </c>
      <c r="U53" s="12"/>
      <c r="V53" s="12"/>
      <c r="W53" s="48">
        <v>44851</v>
      </c>
      <c r="X53" s="2">
        <f>(I241-I236)/I236</f>
        <v>3.8748962081372822E-3</v>
      </c>
      <c r="Y53" s="33">
        <f t="shared" si="2"/>
        <v>0.38748962081372823</v>
      </c>
      <c r="Z53" s="34">
        <v>3.8748962081372822E-3</v>
      </c>
      <c r="AA53" s="7">
        <v>6.3799999999999996E-2</v>
      </c>
      <c r="AD53" s="12">
        <f t="shared" si="3"/>
        <v>0.32368962081372821</v>
      </c>
    </row>
    <row r="54" spans="1:32" x14ac:dyDescent="0.3">
      <c r="A54" t="s">
        <v>81</v>
      </c>
      <c r="B54" t="s">
        <v>26</v>
      </c>
      <c r="C54" t="s">
        <v>27</v>
      </c>
      <c r="D54" t="s">
        <v>113</v>
      </c>
      <c r="E54">
        <v>4543.1000000000004</v>
      </c>
      <c r="F54">
        <v>4562</v>
      </c>
      <c r="G54">
        <v>4460</v>
      </c>
      <c r="H54">
        <v>4562</v>
      </c>
      <c r="I54">
        <v>4562</v>
      </c>
      <c r="J54">
        <v>6</v>
      </c>
      <c r="K54">
        <v>40.549999999999997</v>
      </c>
      <c r="L54">
        <v>2400</v>
      </c>
      <c r="M54">
        <v>450</v>
      </c>
      <c r="O54" s="33">
        <f t="shared" si="0"/>
        <v>0.81767955801104975</v>
      </c>
      <c r="P54" s="12">
        <v>3.5799999999999998E-2</v>
      </c>
      <c r="Q54" s="12"/>
      <c r="R54" s="12"/>
      <c r="S54" s="12">
        <f t="shared" si="1"/>
        <v>0.7818795580110498</v>
      </c>
      <c r="T54" s="12">
        <v>0.7818795580110498</v>
      </c>
      <c r="U54" s="12"/>
      <c r="V54" s="12"/>
      <c r="W54" s="48">
        <v>44858</v>
      </c>
      <c r="X54" s="2">
        <f>(I246-I241)/I241</f>
        <v>2.2870140612076047E-2</v>
      </c>
      <c r="Y54" s="33">
        <f t="shared" si="2"/>
        <v>2.2870140612076049</v>
      </c>
      <c r="Z54" s="34">
        <v>2.2870140612076047E-2</v>
      </c>
      <c r="AA54" s="7">
        <v>6.4500000000000002E-2</v>
      </c>
      <c r="AD54" s="12">
        <f t="shared" si="3"/>
        <v>2.2225140612076046</v>
      </c>
    </row>
    <row r="55" spans="1:32" x14ac:dyDescent="0.3">
      <c r="A55" t="s">
        <v>82</v>
      </c>
      <c r="B55" t="s">
        <v>26</v>
      </c>
      <c r="C55" t="s">
        <v>27</v>
      </c>
      <c r="D55" t="s">
        <v>113</v>
      </c>
      <c r="E55">
        <v>0</v>
      </c>
      <c r="F55">
        <v>0</v>
      </c>
      <c r="G55">
        <v>0</v>
      </c>
      <c r="H55">
        <v>4562</v>
      </c>
      <c r="I55">
        <v>4483.7</v>
      </c>
      <c r="J55">
        <v>0</v>
      </c>
      <c r="K55">
        <v>0</v>
      </c>
      <c r="L55">
        <v>2400</v>
      </c>
      <c r="M55">
        <v>0</v>
      </c>
      <c r="O55" s="33">
        <f t="shared" si="0"/>
        <v>-1.716352476983783</v>
      </c>
      <c r="P55" s="12">
        <v>3.5900000000000001E-2</v>
      </c>
      <c r="Q55" s="12"/>
      <c r="R55" s="12"/>
      <c r="S55" s="12">
        <f t="shared" si="1"/>
        <v>-1.7522524769837831</v>
      </c>
      <c r="T55" s="12">
        <v>-1.7522524769837831</v>
      </c>
      <c r="U55" s="12"/>
      <c r="V55" s="12"/>
      <c r="W55" s="48">
        <v>44865</v>
      </c>
      <c r="X55" s="2">
        <f>(I250-I246)/I246</f>
        <v>-1.3342497877329395E-3</v>
      </c>
      <c r="Y55" s="33">
        <f t="shared" si="2"/>
        <v>-0.13342497877329396</v>
      </c>
      <c r="Z55" s="34">
        <v>-1.3342497877329395E-3</v>
      </c>
      <c r="AA55" s="7">
        <v>6.480000000000001E-2</v>
      </c>
      <c r="AD55" s="12">
        <f t="shared" si="3"/>
        <v>-0.19822497877329398</v>
      </c>
    </row>
    <row r="56" spans="1:32" x14ac:dyDescent="0.3">
      <c r="A56" t="s">
        <v>83</v>
      </c>
      <c r="B56" t="s">
        <v>26</v>
      </c>
      <c r="C56" t="s">
        <v>27</v>
      </c>
      <c r="D56" t="s">
        <v>113</v>
      </c>
      <c r="E56">
        <v>4230.6499999999996</v>
      </c>
      <c r="F56">
        <v>4459.75</v>
      </c>
      <c r="G56">
        <v>4230.6499999999996</v>
      </c>
      <c r="H56">
        <v>4446.8</v>
      </c>
      <c r="I56">
        <v>4414.1000000000004</v>
      </c>
      <c r="J56">
        <v>10</v>
      </c>
      <c r="K56">
        <v>66.16</v>
      </c>
      <c r="L56">
        <v>3150</v>
      </c>
      <c r="M56">
        <v>750</v>
      </c>
      <c r="O56" s="33">
        <f t="shared" si="0"/>
        <v>-1.5522894038405659</v>
      </c>
      <c r="P56" s="12">
        <v>3.6000000000000004E-2</v>
      </c>
      <c r="Q56" s="12"/>
      <c r="R56" s="12"/>
      <c r="S56" s="12">
        <f t="shared" si="1"/>
        <v>-1.5882894038405659</v>
      </c>
      <c r="T56" s="12">
        <v>-1.5882894038405659</v>
      </c>
      <c r="U56" s="12"/>
      <c r="V56" s="12"/>
      <c r="X56" s="2">
        <f>AVERAGE(X4:X55)</f>
        <v>-5.9263537665970234E-4</v>
      </c>
      <c r="Y56" s="33">
        <f t="shared" si="2"/>
        <v>0</v>
      </c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27</v>
      </c>
      <c r="D57" t="s">
        <v>113</v>
      </c>
      <c r="E57">
        <v>4421.05</v>
      </c>
      <c r="F57">
        <v>4474.8999999999996</v>
      </c>
      <c r="G57">
        <v>4300.7</v>
      </c>
      <c r="H57">
        <v>4334.3</v>
      </c>
      <c r="I57">
        <v>4334.3</v>
      </c>
      <c r="J57">
        <v>18</v>
      </c>
      <c r="K57">
        <v>117.98</v>
      </c>
      <c r="L57">
        <v>4500</v>
      </c>
      <c r="M57">
        <v>1350</v>
      </c>
      <c r="O57" s="33">
        <f t="shared" si="0"/>
        <v>-1.8078430484130441</v>
      </c>
      <c r="P57" s="12">
        <v>3.6000000000000004E-2</v>
      </c>
      <c r="Q57" s="12"/>
      <c r="R57" s="12"/>
      <c r="S57" s="12">
        <f t="shared" si="1"/>
        <v>-1.8438430484130441</v>
      </c>
      <c r="T57" s="12">
        <v>-1.8438430484130441</v>
      </c>
      <c r="U57" s="12"/>
      <c r="V57" s="12"/>
      <c r="Y57" s="33">
        <f t="shared" si="2"/>
        <v>0</v>
      </c>
      <c r="AD57" s="12"/>
    </row>
    <row r="58" spans="1:32" x14ac:dyDescent="0.3">
      <c r="A58" t="s">
        <v>85</v>
      </c>
      <c r="B58" t="s">
        <v>26</v>
      </c>
      <c r="C58" t="s">
        <v>27</v>
      </c>
      <c r="D58" t="s">
        <v>113</v>
      </c>
      <c r="E58">
        <v>4311</v>
      </c>
      <c r="F58">
        <v>4320</v>
      </c>
      <c r="G58">
        <v>4248.45</v>
      </c>
      <c r="H58">
        <v>4275.5</v>
      </c>
      <c r="I58">
        <v>4275.5</v>
      </c>
      <c r="J58">
        <v>12</v>
      </c>
      <c r="K58">
        <v>77.19</v>
      </c>
      <c r="L58">
        <v>5250</v>
      </c>
      <c r="M58">
        <v>750</v>
      </c>
      <c r="O58" s="33">
        <f t="shared" si="0"/>
        <v>-1.3566204462081577</v>
      </c>
      <c r="P58" s="12">
        <v>3.6799999999999999E-2</v>
      </c>
      <c r="Q58" s="12"/>
      <c r="R58" s="12"/>
      <c r="S58" s="12">
        <f t="shared" si="1"/>
        <v>-1.3934204462081576</v>
      </c>
      <c r="T58" s="12">
        <v>-1.3934204462081576</v>
      </c>
      <c r="U58" s="12"/>
      <c r="V58" s="12"/>
      <c r="Y58" s="33">
        <f t="shared" si="2"/>
        <v>0</v>
      </c>
      <c r="AD58" s="12"/>
    </row>
    <row r="59" spans="1:32" x14ac:dyDescent="0.3">
      <c r="A59" t="s">
        <v>86</v>
      </c>
      <c r="B59" t="s">
        <v>26</v>
      </c>
      <c r="C59" t="s">
        <v>27</v>
      </c>
      <c r="D59" t="s">
        <v>113</v>
      </c>
      <c r="E59">
        <v>4327.2</v>
      </c>
      <c r="F59">
        <v>4371.3</v>
      </c>
      <c r="G59">
        <v>4200</v>
      </c>
      <c r="H59">
        <v>4266.05</v>
      </c>
      <c r="I59">
        <v>4266.05</v>
      </c>
      <c r="J59">
        <v>17</v>
      </c>
      <c r="K59">
        <v>109.29</v>
      </c>
      <c r="L59">
        <v>6150</v>
      </c>
      <c r="M59">
        <v>900</v>
      </c>
      <c r="O59" s="33">
        <f t="shared" si="0"/>
        <v>-0.22102678049350527</v>
      </c>
      <c r="P59" s="12">
        <v>3.73E-2</v>
      </c>
      <c r="Q59" s="12"/>
      <c r="R59" s="12"/>
      <c r="S59" s="12">
        <f t="shared" si="1"/>
        <v>-0.25832678049350527</v>
      </c>
      <c r="T59" s="12">
        <v>-0.25832678049350527</v>
      </c>
      <c r="U59" s="12"/>
      <c r="V59" s="12"/>
      <c r="Y59" s="33">
        <f t="shared" si="2"/>
        <v>0</v>
      </c>
      <c r="AD59" s="12"/>
    </row>
    <row r="60" spans="1:32" x14ac:dyDescent="0.3">
      <c r="A60" t="s">
        <v>87</v>
      </c>
      <c r="B60" t="s">
        <v>26</v>
      </c>
      <c r="C60" t="s">
        <v>27</v>
      </c>
      <c r="D60" t="s">
        <v>113</v>
      </c>
      <c r="E60">
        <v>4350.8</v>
      </c>
      <c r="F60">
        <v>4468.1000000000004</v>
      </c>
      <c r="G60">
        <v>4285.5</v>
      </c>
      <c r="H60">
        <v>4316</v>
      </c>
      <c r="I60">
        <v>4316</v>
      </c>
      <c r="J60">
        <v>35</v>
      </c>
      <c r="K60">
        <v>228.5</v>
      </c>
      <c r="L60">
        <v>9000</v>
      </c>
      <c r="M60">
        <v>2850</v>
      </c>
      <c r="O60" s="33">
        <f t="shared" si="0"/>
        <v>1.1708723526447138</v>
      </c>
      <c r="P60" s="12">
        <v>3.73E-2</v>
      </c>
      <c r="Q60" s="12"/>
      <c r="R60" s="12"/>
      <c r="S60" s="12">
        <f t="shared" si="1"/>
        <v>1.1335723526447139</v>
      </c>
      <c r="T60" s="12">
        <v>1.1335723526447139</v>
      </c>
      <c r="U60" s="12"/>
      <c r="V60" s="12"/>
      <c r="Y60" s="33">
        <f t="shared" si="2"/>
        <v>0</v>
      </c>
      <c r="AD60" s="12"/>
    </row>
    <row r="61" spans="1:32" x14ac:dyDescent="0.3">
      <c r="A61" t="s">
        <v>88</v>
      </c>
      <c r="B61" t="s">
        <v>26</v>
      </c>
      <c r="C61" t="s">
        <v>27</v>
      </c>
      <c r="D61" t="s">
        <v>113</v>
      </c>
      <c r="E61">
        <v>4200</v>
      </c>
      <c r="F61">
        <v>4200</v>
      </c>
      <c r="G61">
        <v>4051.25</v>
      </c>
      <c r="H61">
        <v>4065.65</v>
      </c>
      <c r="I61">
        <v>4065.65</v>
      </c>
      <c r="J61">
        <v>27</v>
      </c>
      <c r="K61">
        <v>167.04</v>
      </c>
      <c r="L61">
        <v>11250</v>
      </c>
      <c r="M61">
        <v>2250</v>
      </c>
      <c r="O61" s="33">
        <f t="shared" si="0"/>
        <v>-5.800509731232621</v>
      </c>
      <c r="P61" s="12">
        <v>3.73E-2</v>
      </c>
      <c r="Q61" s="12"/>
      <c r="R61" s="12"/>
      <c r="S61" s="12">
        <f t="shared" si="1"/>
        <v>-5.8378097312326211</v>
      </c>
      <c r="T61" s="12">
        <v>-5.8378097312326211</v>
      </c>
      <c r="U61" s="12"/>
      <c r="V61" s="12"/>
      <c r="Y61" s="33">
        <f t="shared" si="2"/>
        <v>0</v>
      </c>
      <c r="AD61" s="12"/>
    </row>
    <row r="62" spans="1:32" x14ac:dyDescent="0.3">
      <c r="A62" t="s">
        <v>89</v>
      </c>
      <c r="B62" t="s">
        <v>26</v>
      </c>
      <c r="C62" t="s">
        <v>27</v>
      </c>
      <c r="D62" t="s">
        <v>113</v>
      </c>
      <c r="E62">
        <v>3920</v>
      </c>
      <c r="F62">
        <v>4157.1499999999996</v>
      </c>
      <c r="G62">
        <v>3900.6</v>
      </c>
      <c r="H62">
        <v>4149</v>
      </c>
      <c r="I62">
        <v>4149</v>
      </c>
      <c r="J62">
        <v>36</v>
      </c>
      <c r="K62">
        <v>220.07</v>
      </c>
      <c r="L62">
        <v>12600</v>
      </c>
      <c r="M62">
        <v>1350</v>
      </c>
      <c r="O62" s="33">
        <f t="shared" si="0"/>
        <v>2.0501026896068257</v>
      </c>
      <c r="P62" s="12">
        <v>3.7100000000000001E-2</v>
      </c>
      <c r="Q62" s="12"/>
      <c r="R62" s="12"/>
      <c r="S62" s="12">
        <f t="shared" si="1"/>
        <v>2.0130026896068256</v>
      </c>
      <c r="T62" s="12">
        <v>2.0130026896068256</v>
      </c>
      <c r="U62" s="12"/>
      <c r="V62" s="12"/>
      <c r="Y62" s="33">
        <f t="shared" si="2"/>
        <v>0</v>
      </c>
      <c r="AD62" s="12"/>
    </row>
    <row r="63" spans="1:32" x14ac:dyDescent="0.3">
      <c r="A63" t="s">
        <v>90</v>
      </c>
      <c r="B63" t="s">
        <v>26</v>
      </c>
      <c r="C63" t="s">
        <v>27</v>
      </c>
      <c r="D63" t="s">
        <v>113</v>
      </c>
      <c r="E63">
        <v>4080</v>
      </c>
      <c r="F63">
        <v>4137</v>
      </c>
      <c r="G63">
        <v>4020</v>
      </c>
      <c r="H63">
        <v>4091.5</v>
      </c>
      <c r="I63">
        <v>4091.5</v>
      </c>
      <c r="J63">
        <v>136</v>
      </c>
      <c r="K63">
        <v>830.38</v>
      </c>
      <c r="L63">
        <v>16200</v>
      </c>
      <c r="M63">
        <v>3600</v>
      </c>
      <c r="O63" s="33">
        <f t="shared" si="0"/>
        <v>-1.38587611472644</v>
      </c>
      <c r="P63" s="12">
        <v>3.7599999999999995E-2</v>
      </c>
      <c r="Q63" s="12"/>
      <c r="R63" s="12"/>
      <c r="S63" s="12">
        <f t="shared" si="1"/>
        <v>-1.4234761147264401</v>
      </c>
      <c r="T63" s="12">
        <v>-1.4234761147264401</v>
      </c>
      <c r="U63" s="12"/>
      <c r="V63" s="12"/>
      <c r="Y63" s="33">
        <f t="shared" si="2"/>
        <v>0</v>
      </c>
      <c r="AD63" s="12"/>
    </row>
    <row r="64" spans="1:32" x14ac:dyDescent="0.3">
      <c r="A64" t="s">
        <v>91</v>
      </c>
      <c r="B64" t="s">
        <v>26</v>
      </c>
      <c r="C64" t="s">
        <v>27</v>
      </c>
      <c r="D64" t="s">
        <v>137</v>
      </c>
      <c r="E64">
        <v>0</v>
      </c>
      <c r="F64">
        <v>0</v>
      </c>
      <c r="G64">
        <v>0</v>
      </c>
      <c r="H64">
        <v>4109.6499999999996</v>
      </c>
      <c r="I64">
        <v>4331.55</v>
      </c>
      <c r="J64">
        <v>0</v>
      </c>
      <c r="K64">
        <v>0</v>
      </c>
      <c r="L64">
        <v>0</v>
      </c>
      <c r="M64">
        <v>0</v>
      </c>
      <c r="O64" s="33">
        <f t="shared" si="0"/>
        <v>5.8670414273493874</v>
      </c>
      <c r="P64" s="12">
        <v>3.7599999999999995E-2</v>
      </c>
      <c r="Q64" s="12"/>
      <c r="R64" s="12"/>
      <c r="S64" s="12">
        <f t="shared" si="1"/>
        <v>5.8294414273493871</v>
      </c>
      <c r="T64" s="12">
        <v>5.8294414273493871</v>
      </c>
      <c r="U64" s="12"/>
      <c r="V64" s="12"/>
      <c r="Y64" s="33">
        <f t="shared" si="2"/>
        <v>0</v>
      </c>
      <c r="AD64" s="12"/>
    </row>
    <row r="65" spans="1:30" x14ac:dyDescent="0.3">
      <c r="A65" t="s">
        <v>93</v>
      </c>
      <c r="B65" t="s">
        <v>26</v>
      </c>
      <c r="C65" t="s">
        <v>27</v>
      </c>
      <c r="D65" t="s">
        <v>137</v>
      </c>
      <c r="E65">
        <v>0</v>
      </c>
      <c r="F65">
        <v>0</v>
      </c>
      <c r="G65">
        <v>0</v>
      </c>
      <c r="H65">
        <v>4109.6499999999996</v>
      </c>
      <c r="I65">
        <v>4444.3</v>
      </c>
      <c r="J65">
        <v>0</v>
      </c>
      <c r="K65">
        <v>0</v>
      </c>
      <c r="L65">
        <v>0</v>
      </c>
      <c r="M65">
        <v>0</v>
      </c>
      <c r="O65" s="33">
        <f t="shared" si="0"/>
        <v>2.6029943091964771</v>
      </c>
      <c r="P65" s="12">
        <v>3.7599999999999995E-2</v>
      </c>
      <c r="Q65" s="12"/>
      <c r="R65" s="12"/>
      <c r="S65" s="12">
        <f t="shared" si="1"/>
        <v>2.5653943091964773</v>
      </c>
      <c r="T65" s="12">
        <v>2.5653943091964773</v>
      </c>
      <c r="U65" s="12"/>
      <c r="V65" s="12"/>
      <c r="Y65" s="33">
        <f t="shared" si="2"/>
        <v>0</v>
      </c>
      <c r="AD65" s="12"/>
    </row>
    <row r="66" spans="1:30" x14ac:dyDescent="0.3">
      <c r="A66" t="s">
        <v>94</v>
      </c>
      <c r="B66" t="s">
        <v>26</v>
      </c>
      <c r="C66" t="s">
        <v>27</v>
      </c>
      <c r="D66" t="s">
        <v>137</v>
      </c>
      <c r="E66">
        <v>4422.3999999999996</v>
      </c>
      <c r="F66">
        <v>4550</v>
      </c>
      <c r="G66">
        <v>4422.3999999999996</v>
      </c>
      <c r="H66">
        <v>4539.95</v>
      </c>
      <c r="I66">
        <v>4539.95</v>
      </c>
      <c r="J66">
        <v>4</v>
      </c>
      <c r="K66">
        <v>27.09</v>
      </c>
      <c r="L66">
        <v>450</v>
      </c>
      <c r="M66">
        <v>450</v>
      </c>
      <c r="O66" s="33">
        <f t="shared" si="0"/>
        <v>2.1521949463357477</v>
      </c>
      <c r="P66" s="12">
        <v>3.7699999999999997E-2</v>
      </c>
      <c r="Q66" s="12"/>
      <c r="R66" s="12"/>
      <c r="S66" s="12">
        <f t="shared" si="1"/>
        <v>2.1144949463357476</v>
      </c>
      <c r="T66" s="12">
        <v>2.1144949463357476</v>
      </c>
      <c r="U66" s="12"/>
      <c r="V66" s="12"/>
      <c r="Y66" s="33">
        <f t="shared" si="2"/>
        <v>0</v>
      </c>
      <c r="AD66" s="12"/>
    </row>
    <row r="67" spans="1:30" x14ac:dyDescent="0.3">
      <c r="A67" t="s">
        <v>95</v>
      </c>
      <c r="B67" t="s">
        <v>26</v>
      </c>
      <c r="C67" t="s">
        <v>27</v>
      </c>
      <c r="D67" t="s">
        <v>137</v>
      </c>
      <c r="E67">
        <v>4459.55</v>
      </c>
      <c r="F67">
        <v>4485.75</v>
      </c>
      <c r="G67">
        <v>4445.6000000000004</v>
      </c>
      <c r="H67">
        <v>4485.75</v>
      </c>
      <c r="I67">
        <v>4479.7</v>
      </c>
      <c r="J67">
        <v>4</v>
      </c>
      <c r="K67">
        <v>26.81</v>
      </c>
      <c r="L67">
        <v>900</v>
      </c>
      <c r="M67">
        <v>450</v>
      </c>
      <c r="O67" s="33">
        <f t="shared" si="0"/>
        <v>-1.3271071267304706</v>
      </c>
      <c r="P67" s="12">
        <v>3.8399999999999997E-2</v>
      </c>
      <c r="Q67" s="12"/>
      <c r="R67" s="12"/>
      <c r="S67" s="12">
        <f t="shared" si="1"/>
        <v>-1.3655071267304706</v>
      </c>
      <c r="T67" s="12">
        <v>-1.3655071267304706</v>
      </c>
      <c r="U67" s="12"/>
      <c r="V67" s="12"/>
      <c r="Y67" s="33">
        <f t="shared" si="2"/>
        <v>0</v>
      </c>
      <c r="AD67" s="12"/>
    </row>
    <row r="68" spans="1:30" x14ac:dyDescent="0.3">
      <c r="A68" t="s">
        <v>96</v>
      </c>
      <c r="B68" t="s">
        <v>26</v>
      </c>
      <c r="C68" t="s">
        <v>27</v>
      </c>
      <c r="D68" t="s">
        <v>137</v>
      </c>
      <c r="E68">
        <v>4398.3999999999996</v>
      </c>
      <c r="F68">
        <v>4400.05</v>
      </c>
      <c r="G68">
        <v>4356.6499999999996</v>
      </c>
      <c r="H68">
        <v>4356.6499999999996</v>
      </c>
      <c r="I68">
        <v>4356.6499999999996</v>
      </c>
      <c r="J68">
        <v>4</v>
      </c>
      <c r="K68">
        <v>26.33</v>
      </c>
      <c r="L68">
        <v>1200</v>
      </c>
      <c r="M68">
        <v>300</v>
      </c>
      <c r="O68" s="33">
        <f t="shared" ref="O68:O131" si="6">(I68-I67)*100/I67</f>
        <v>-2.7468357256066298</v>
      </c>
      <c r="P68" s="12">
        <v>3.8300000000000001E-2</v>
      </c>
      <c r="Q68" s="12"/>
      <c r="R68" s="12"/>
      <c r="S68" s="12">
        <f t="shared" ref="S68:S131" si="7">O68-P68</f>
        <v>-2.7851357256066298</v>
      </c>
      <c r="T68" s="12">
        <v>-2.7851357256066298</v>
      </c>
      <c r="U68" s="12"/>
      <c r="V68" s="12"/>
      <c r="Y68" s="33">
        <f t="shared" si="2"/>
        <v>0</v>
      </c>
      <c r="AD68" s="12"/>
    </row>
    <row r="69" spans="1:30" x14ac:dyDescent="0.3">
      <c r="A69" t="s">
        <v>97</v>
      </c>
      <c r="B69" t="s">
        <v>26</v>
      </c>
      <c r="C69" t="s">
        <v>27</v>
      </c>
      <c r="D69" t="s">
        <v>137</v>
      </c>
      <c r="E69">
        <v>4358</v>
      </c>
      <c r="F69">
        <v>4358</v>
      </c>
      <c r="G69">
        <v>4325.25</v>
      </c>
      <c r="H69">
        <v>4325.25</v>
      </c>
      <c r="I69">
        <v>4337.8</v>
      </c>
      <c r="J69">
        <v>3</v>
      </c>
      <c r="K69">
        <v>19.52</v>
      </c>
      <c r="L69">
        <v>1050</v>
      </c>
      <c r="M69">
        <v>-150</v>
      </c>
      <c r="O69" s="33">
        <f t="shared" si="6"/>
        <v>-0.43267189239437309</v>
      </c>
      <c r="P69" s="12">
        <v>3.8599999999999995E-2</v>
      </c>
      <c r="Q69" s="12"/>
      <c r="R69" s="12"/>
      <c r="S69" s="12">
        <f t="shared" si="7"/>
        <v>-0.47127189239437306</v>
      </c>
      <c r="T69" s="12">
        <v>-0.47127189239437306</v>
      </c>
      <c r="U69" s="12"/>
      <c r="V69" s="12"/>
      <c r="Y69" s="33">
        <f t="shared" ref="Y69:Y132" si="8">Z69*100</f>
        <v>0</v>
      </c>
      <c r="AD69" s="12"/>
    </row>
    <row r="70" spans="1:30" x14ac:dyDescent="0.3">
      <c r="A70" t="s">
        <v>98</v>
      </c>
      <c r="B70" t="s">
        <v>26</v>
      </c>
      <c r="C70" t="s">
        <v>27</v>
      </c>
      <c r="D70" t="s">
        <v>137</v>
      </c>
      <c r="E70">
        <v>4275</v>
      </c>
      <c r="F70">
        <v>4275</v>
      </c>
      <c r="G70">
        <v>4262.8999999999996</v>
      </c>
      <c r="H70">
        <v>4262.8999999999996</v>
      </c>
      <c r="I70">
        <v>4262.8999999999996</v>
      </c>
      <c r="J70">
        <v>2</v>
      </c>
      <c r="K70">
        <v>12.8</v>
      </c>
      <c r="L70">
        <v>1050</v>
      </c>
      <c r="M70">
        <v>0</v>
      </c>
      <c r="O70" s="33">
        <f t="shared" si="6"/>
        <v>-1.7266817280649303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Y70" s="33">
        <f t="shared" si="8"/>
        <v>0</v>
      </c>
      <c r="AD70" s="12"/>
    </row>
    <row r="71" spans="1:30" x14ac:dyDescent="0.3">
      <c r="A71" t="s">
        <v>99</v>
      </c>
      <c r="B71" t="s">
        <v>26</v>
      </c>
      <c r="C71" t="s">
        <v>27</v>
      </c>
      <c r="D71" t="s">
        <v>137</v>
      </c>
      <c r="E71">
        <v>4225.3999999999996</v>
      </c>
      <c r="F71">
        <v>4225.3999999999996</v>
      </c>
      <c r="G71">
        <v>4200</v>
      </c>
      <c r="H71">
        <v>4200</v>
      </c>
      <c r="I71">
        <v>4200</v>
      </c>
      <c r="J71">
        <v>4</v>
      </c>
      <c r="K71">
        <v>25.23</v>
      </c>
      <c r="L71">
        <v>1500</v>
      </c>
      <c r="M71">
        <v>450</v>
      </c>
      <c r="O71" s="33">
        <f t="shared" si="6"/>
        <v>-1.4755213586994684</v>
      </c>
      <c r="P71" s="12">
        <v>3.9E-2</v>
      </c>
      <c r="Q71" s="12"/>
      <c r="R71" s="12"/>
      <c r="S71" s="12">
        <f t="shared" si="7"/>
        <v>-1.5145213586994684</v>
      </c>
      <c r="T71" s="12">
        <v>-1.5145213586994684</v>
      </c>
      <c r="U71" s="12"/>
      <c r="V71" s="12"/>
      <c r="Y71" s="33">
        <f t="shared" si="8"/>
        <v>0</v>
      </c>
      <c r="AD71" s="12"/>
    </row>
    <row r="72" spans="1:30" x14ac:dyDescent="0.3">
      <c r="A72" t="s">
        <v>100</v>
      </c>
      <c r="B72" t="s">
        <v>26</v>
      </c>
      <c r="C72" t="s">
        <v>27</v>
      </c>
      <c r="D72" t="s">
        <v>137</v>
      </c>
      <c r="E72">
        <v>4287.1499999999996</v>
      </c>
      <c r="F72">
        <v>4399.95</v>
      </c>
      <c r="G72">
        <v>4286.6000000000004</v>
      </c>
      <c r="H72">
        <v>4399.95</v>
      </c>
      <c r="I72">
        <v>4399.95</v>
      </c>
      <c r="J72">
        <v>5</v>
      </c>
      <c r="K72">
        <v>32.58</v>
      </c>
      <c r="L72">
        <v>1350</v>
      </c>
      <c r="M72">
        <v>-150</v>
      </c>
      <c r="O72" s="33">
        <f t="shared" si="6"/>
        <v>4.7607142857142817</v>
      </c>
      <c r="P72" s="12">
        <v>3.8800000000000001E-2</v>
      </c>
      <c r="Q72" s="12"/>
      <c r="R72" s="12"/>
      <c r="S72" s="12">
        <f t="shared" si="7"/>
        <v>4.7219142857142815</v>
      </c>
      <c r="T72" s="12">
        <v>4.7219142857142815</v>
      </c>
      <c r="U72" s="12"/>
      <c r="V72" s="12"/>
      <c r="Y72" s="33">
        <f t="shared" si="8"/>
        <v>0</v>
      </c>
      <c r="AD72" s="12"/>
    </row>
    <row r="73" spans="1:30" x14ac:dyDescent="0.3">
      <c r="A73" t="s">
        <v>101</v>
      </c>
      <c r="B73" t="s">
        <v>26</v>
      </c>
      <c r="C73" t="s">
        <v>27</v>
      </c>
      <c r="D73" t="s">
        <v>137</v>
      </c>
      <c r="E73">
        <v>4399</v>
      </c>
      <c r="F73">
        <v>4465.75</v>
      </c>
      <c r="G73">
        <v>4393.3999999999996</v>
      </c>
      <c r="H73">
        <v>4455</v>
      </c>
      <c r="I73">
        <v>4452.3999999999996</v>
      </c>
      <c r="J73">
        <v>9</v>
      </c>
      <c r="K73">
        <v>59.9</v>
      </c>
      <c r="L73">
        <v>1800</v>
      </c>
      <c r="M73">
        <v>450</v>
      </c>
      <c r="O73" s="33">
        <f t="shared" si="6"/>
        <v>1.1920590006704581</v>
      </c>
      <c r="P73" s="12">
        <v>3.7599999999999995E-2</v>
      </c>
      <c r="Q73" s="12"/>
      <c r="R73" s="12"/>
      <c r="S73" s="12">
        <f t="shared" si="7"/>
        <v>1.154459000670458</v>
      </c>
      <c r="T73" s="12">
        <v>1.154459000670458</v>
      </c>
      <c r="U73" s="12"/>
      <c r="V73" s="12"/>
      <c r="Y73" s="33">
        <f t="shared" si="8"/>
        <v>0</v>
      </c>
      <c r="AD73" s="12"/>
    </row>
    <row r="74" spans="1:30" x14ac:dyDescent="0.3">
      <c r="A74" t="s">
        <v>102</v>
      </c>
      <c r="B74" t="s">
        <v>26</v>
      </c>
      <c r="C74" t="s">
        <v>27</v>
      </c>
      <c r="D74" t="s">
        <v>137</v>
      </c>
      <c r="E74">
        <v>4290.8</v>
      </c>
      <c r="F74">
        <v>4290.8</v>
      </c>
      <c r="G74">
        <v>4250</v>
      </c>
      <c r="H74">
        <v>4250</v>
      </c>
      <c r="I74">
        <v>4233</v>
      </c>
      <c r="J74">
        <v>6</v>
      </c>
      <c r="K74">
        <v>38.51</v>
      </c>
      <c r="L74">
        <v>2400</v>
      </c>
      <c r="M74">
        <v>600</v>
      </c>
      <c r="O74" s="33">
        <f t="shared" si="6"/>
        <v>-4.9276794537777304</v>
      </c>
      <c r="P74" s="12">
        <v>3.7499999999999999E-2</v>
      </c>
      <c r="Q74" s="12"/>
      <c r="R74" s="12"/>
      <c r="S74" s="12">
        <f t="shared" si="7"/>
        <v>-4.9651794537777301</v>
      </c>
      <c r="T74" s="12">
        <v>-4.9651794537777301</v>
      </c>
      <c r="U74" s="12"/>
      <c r="V74" s="12"/>
      <c r="Y74" s="33">
        <f t="shared" si="8"/>
        <v>0</v>
      </c>
      <c r="AD74" s="12"/>
    </row>
    <row r="75" spans="1:30" x14ac:dyDescent="0.3">
      <c r="A75" t="s">
        <v>103</v>
      </c>
      <c r="B75" t="s">
        <v>26</v>
      </c>
      <c r="C75" t="s">
        <v>27</v>
      </c>
      <c r="D75" t="s">
        <v>137</v>
      </c>
      <c r="E75">
        <v>4103.45</v>
      </c>
      <c r="F75">
        <v>4103.45</v>
      </c>
      <c r="G75">
        <v>4072</v>
      </c>
      <c r="H75">
        <v>4072</v>
      </c>
      <c r="I75">
        <v>3977.25</v>
      </c>
      <c r="J75">
        <v>2</v>
      </c>
      <c r="K75">
        <v>12.26</v>
      </c>
      <c r="L75">
        <v>2550</v>
      </c>
      <c r="M75">
        <v>150</v>
      </c>
      <c r="O75" s="33">
        <f t="shared" si="6"/>
        <v>-6.0418143160878808</v>
      </c>
      <c r="P75" s="12">
        <v>3.7599999999999995E-2</v>
      </c>
      <c r="Q75" s="12"/>
      <c r="R75" s="12"/>
      <c r="S75" s="12">
        <f t="shared" si="7"/>
        <v>-6.0794143160878811</v>
      </c>
      <c r="T75" s="12">
        <v>-6.0794143160878811</v>
      </c>
      <c r="U75" s="12"/>
      <c r="V75" s="12"/>
      <c r="Y75" s="33">
        <f t="shared" si="8"/>
        <v>0</v>
      </c>
      <c r="AD75" s="12"/>
    </row>
    <row r="76" spans="1:30" x14ac:dyDescent="0.3">
      <c r="A76" t="s">
        <v>104</v>
      </c>
      <c r="B76" t="s">
        <v>26</v>
      </c>
      <c r="C76" t="s">
        <v>27</v>
      </c>
      <c r="D76" t="s">
        <v>137</v>
      </c>
      <c r="E76">
        <v>4060.75</v>
      </c>
      <c r="F76">
        <v>4197.8500000000004</v>
      </c>
      <c r="G76">
        <v>4041.6</v>
      </c>
      <c r="H76">
        <v>4197.8500000000004</v>
      </c>
      <c r="I76">
        <v>4197.8500000000004</v>
      </c>
      <c r="J76">
        <v>5</v>
      </c>
      <c r="K76">
        <v>30.83</v>
      </c>
      <c r="L76">
        <v>2700</v>
      </c>
      <c r="M76">
        <v>150</v>
      </c>
      <c r="O76" s="33">
        <f t="shared" si="6"/>
        <v>5.5465459802627537</v>
      </c>
      <c r="P76" s="12">
        <v>3.7699999999999997E-2</v>
      </c>
      <c r="Q76" s="12"/>
      <c r="R76" s="12"/>
      <c r="S76" s="12">
        <f t="shared" si="7"/>
        <v>5.5088459802627536</v>
      </c>
      <c r="T76" s="12">
        <v>5.5088459802627536</v>
      </c>
      <c r="U76" s="12"/>
      <c r="V76" s="12"/>
      <c r="Y76" s="33">
        <f t="shared" si="8"/>
        <v>0</v>
      </c>
      <c r="AD76" s="12"/>
    </row>
    <row r="77" spans="1:30" x14ac:dyDescent="0.3">
      <c r="A77" t="s">
        <v>105</v>
      </c>
      <c r="B77" t="s">
        <v>26</v>
      </c>
      <c r="C77" t="s">
        <v>27</v>
      </c>
      <c r="D77" t="s">
        <v>137</v>
      </c>
      <c r="E77">
        <v>4140</v>
      </c>
      <c r="F77">
        <v>4150</v>
      </c>
      <c r="G77">
        <v>4050</v>
      </c>
      <c r="H77">
        <v>4050</v>
      </c>
      <c r="I77">
        <v>4050</v>
      </c>
      <c r="J77">
        <v>31</v>
      </c>
      <c r="K77">
        <v>191.23</v>
      </c>
      <c r="L77">
        <v>6150</v>
      </c>
      <c r="M77">
        <v>3450</v>
      </c>
      <c r="O77" s="33">
        <f t="shared" si="6"/>
        <v>-3.5220410448205715</v>
      </c>
      <c r="P77" s="12">
        <v>3.73E-2</v>
      </c>
      <c r="Q77" s="12"/>
      <c r="R77" s="12"/>
      <c r="S77" s="12">
        <f t="shared" si="7"/>
        <v>-3.5593410448205716</v>
      </c>
      <c r="T77" s="12">
        <v>-3.5593410448205716</v>
      </c>
      <c r="U77" s="12"/>
      <c r="V77" s="12"/>
      <c r="Y77" s="33">
        <f t="shared" si="8"/>
        <v>0</v>
      </c>
      <c r="AD77" s="12"/>
    </row>
    <row r="78" spans="1:30" x14ac:dyDescent="0.3">
      <c r="A78" t="s">
        <v>106</v>
      </c>
      <c r="B78" t="s">
        <v>26</v>
      </c>
      <c r="C78" t="s">
        <v>27</v>
      </c>
      <c r="D78" t="s">
        <v>137</v>
      </c>
      <c r="E78">
        <v>4029.7</v>
      </c>
      <c r="F78">
        <v>4048.35</v>
      </c>
      <c r="G78">
        <v>3930.95</v>
      </c>
      <c r="H78">
        <v>3930.95</v>
      </c>
      <c r="I78">
        <v>3930.95</v>
      </c>
      <c r="J78">
        <v>5</v>
      </c>
      <c r="K78">
        <v>29.98</v>
      </c>
      <c r="L78">
        <v>6300</v>
      </c>
      <c r="M78">
        <v>150</v>
      </c>
      <c r="O78" s="33">
        <f t="shared" si="6"/>
        <v>-2.9395061728395109</v>
      </c>
      <c r="P78" s="12">
        <v>3.6600000000000001E-2</v>
      </c>
      <c r="Q78" s="12"/>
      <c r="R78" s="12"/>
      <c r="S78" s="12">
        <f t="shared" si="7"/>
        <v>-2.9761061728395108</v>
      </c>
      <c r="T78" s="12">
        <v>-2.9761061728395108</v>
      </c>
      <c r="U78" s="12"/>
      <c r="V78" s="12"/>
      <c r="Y78" s="33">
        <f t="shared" si="8"/>
        <v>0</v>
      </c>
      <c r="AD78" s="12"/>
    </row>
    <row r="79" spans="1:30" x14ac:dyDescent="0.3">
      <c r="A79" t="s">
        <v>107</v>
      </c>
      <c r="B79" t="s">
        <v>26</v>
      </c>
      <c r="C79" t="s">
        <v>27</v>
      </c>
      <c r="D79" t="s">
        <v>137</v>
      </c>
      <c r="E79">
        <v>3827.75</v>
      </c>
      <c r="F79">
        <v>3945</v>
      </c>
      <c r="G79">
        <v>3827.75</v>
      </c>
      <c r="H79">
        <v>3899.3</v>
      </c>
      <c r="I79">
        <v>3889.3</v>
      </c>
      <c r="J79">
        <v>11</v>
      </c>
      <c r="K79">
        <v>64.430000000000007</v>
      </c>
      <c r="L79">
        <v>6600</v>
      </c>
      <c r="M79">
        <v>300</v>
      </c>
      <c r="O79" s="33">
        <f t="shared" si="6"/>
        <v>-1.0595403146821922</v>
      </c>
      <c r="P79" s="12">
        <v>3.7200000000000004E-2</v>
      </c>
      <c r="Q79" s="12"/>
      <c r="R79" s="12"/>
      <c r="S79" s="12">
        <f t="shared" si="7"/>
        <v>-1.0967403146821921</v>
      </c>
      <c r="T79" s="12">
        <v>-1.0967403146821921</v>
      </c>
      <c r="U79" s="12"/>
      <c r="V79" s="12"/>
      <c r="Y79" s="33">
        <f t="shared" si="8"/>
        <v>0</v>
      </c>
      <c r="AD79" s="12"/>
    </row>
    <row r="80" spans="1:30" x14ac:dyDescent="0.3">
      <c r="A80" t="s">
        <v>108</v>
      </c>
      <c r="B80" t="s">
        <v>26</v>
      </c>
      <c r="C80" t="s">
        <v>27</v>
      </c>
      <c r="D80" t="s">
        <v>137</v>
      </c>
      <c r="E80">
        <v>3827.8</v>
      </c>
      <c r="F80">
        <v>3935</v>
      </c>
      <c r="G80">
        <v>3785</v>
      </c>
      <c r="H80">
        <v>3856.15</v>
      </c>
      <c r="I80">
        <v>3856.15</v>
      </c>
      <c r="J80">
        <v>12</v>
      </c>
      <c r="K80">
        <v>69.48</v>
      </c>
      <c r="L80">
        <v>7200</v>
      </c>
      <c r="M80">
        <v>600</v>
      </c>
      <c r="O80" s="33">
        <f t="shared" si="6"/>
        <v>-0.85233846707633998</v>
      </c>
      <c r="P80" s="12">
        <v>3.7100000000000001E-2</v>
      </c>
      <c r="Q80" s="12"/>
      <c r="R80" s="12"/>
      <c r="S80" s="12">
        <f t="shared" si="7"/>
        <v>-0.88943846707634</v>
      </c>
      <c r="T80" s="12">
        <v>-0.88943846707634</v>
      </c>
      <c r="U80" s="12"/>
      <c r="V80" s="12"/>
      <c r="Y80" s="33">
        <f t="shared" si="8"/>
        <v>0</v>
      </c>
      <c r="AD80" s="12"/>
    </row>
    <row r="81" spans="1:30" x14ac:dyDescent="0.3">
      <c r="A81" t="s">
        <v>109</v>
      </c>
      <c r="B81" t="s">
        <v>26</v>
      </c>
      <c r="C81" t="s">
        <v>27</v>
      </c>
      <c r="D81" t="s">
        <v>137</v>
      </c>
      <c r="E81">
        <v>3752.75</v>
      </c>
      <c r="F81">
        <v>3950</v>
      </c>
      <c r="G81">
        <v>3752.75</v>
      </c>
      <c r="H81">
        <v>3948.45</v>
      </c>
      <c r="I81">
        <v>3948.45</v>
      </c>
      <c r="J81">
        <v>9</v>
      </c>
      <c r="K81">
        <v>52.09</v>
      </c>
      <c r="L81">
        <v>7650</v>
      </c>
      <c r="M81">
        <v>450</v>
      </c>
      <c r="O81" s="33">
        <f t="shared" si="6"/>
        <v>2.3935790879504095</v>
      </c>
      <c r="P81" s="12">
        <v>3.7200000000000004E-2</v>
      </c>
      <c r="Q81" s="12"/>
      <c r="R81" s="12"/>
      <c r="S81" s="12">
        <f t="shared" si="7"/>
        <v>2.3563790879504096</v>
      </c>
      <c r="T81" s="12">
        <v>2.3563790879504096</v>
      </c>
      <c r="U81" s="12"/>
      <c r="V81" s="12"/>
      <c r="Y81" s="33">
        <f t="shared" si="8"/>
        <v>0</v>
      </c>
      <c r="AD81" s="12"/>
    </row>
    <row r="82" spans="1:30" x14ac:dyDescent="0.3">
      <c r="A82" t="s">
        <v>110</v>
      </c>
      <c r="B82" t="s">
        <v>26</v>
      </c>
      <c r="C82" t="s">
        <v>27</v>
      </c>
      <c r="D82" t="s">
        <v>137</v>
      </c>
      <c r="E82">
        <v>3982.7</v>
      </c>
      <c r="F82">
        <v>3997.7</v>
      </c>
      <c r="G82">
        <v>3939.7</v>
      </c>
      <c r="H82">
        <v>3993.75</v>
      </c>
      <c r="I82">
        <v>3993.75</v>
      </c>
      <c r="J82">
        <v>15</v>
      </c>
      <c r="K82">
        <v>89.25</v>
      </c>
      <c r="L82">
        <v>8400</v>
      </c>
      <c r="M82">
        <v>750</v>
      </c>
      <c r="O82" s="33">
        <f t="shared" si="6"/>
        <v>1.1472856437336216</v>
      </c>
      <c r="P82" s="12">
        <v>3.7100000000000001E-2</v>
      </c>
      <c r="Q82" s="12"/>
      <c r="R82" s="12"/>
      <c r="S82" s="12">
        <f t="shared" si="7"/>
        <v>1.1101856437336217</v>
      </c>
      <c r="T82" s="12">
        <v>1.1101856437336217</v>
      </c>
      <c r="U82" s="12"/>
      <c r="V82" s="12"/>
      <c r="Y82" s="33">
        <f t="shared" si="8"/>
        <v>0</v>
      </c>
      <c r="AD82" s="12"/>
    </row>
    <row r="83" spans="1:30" x14ac:dyDescent="0.3">
      <c r="A83" t="s">
        <v>111</v>
      </c>
      <c r="B83" t="s">
        <v>26</v>
      </c>
      <c r="C83" t="s">
        <v>27</v>
      </c>
      <c r="D83" t="s">
        <v>137</v>
      </c>
      <c r="E83">
        <v>3850</v>
      </c>
      <c r="F83">
        <v>3899.75</v>
      </c>
      <c r="G83">
        <v>3780.25</v>
      </c>
      <c r="H83">
        <v>3800.45</v>
      </c>
      <c r="I83">
        <v>3800.45</v>
      </c>
      <c r="J83">
        <v>23</v>
      </c>
      <c r="K83">
        <v>132.22</v>
      </c>
      <c r="L83">
        <v>9150</v>
      </c>
      <c r="M83">
        <v>750</v>
      </c>
      <c r="O83" s="33">
        <f t="shared" si="6"/>
        <v>-4.840062597809081</v>
      </c>
      <c r="P83" s="12">
        <v>3.7400000000000003E-2</v>
      </c>
      <c r="Q83" s="12"/>
      <c r="R83" s="12"/>
      <c r="S83" s="12">
        <f t="shared" si="7"/>
        <v>-4.8774625978090809</v>
      </c>
      <c r="T83" s="12">
        <v>-4.8774625978090809</v>
      </c>
      <c r="U83" s="12"/>
      <c r="V83" s="12"/>
      <c r="Y83" s="33">
        <f t="shared" si="8"/>
        <v>0</v>
      </c>
      <c r="AD83" s="12"/>
    </row>
    <row r="84" spans="1:30" x14ac:dyDescent="0.3">
      <c r="A84" t="s">
        <v>112</v>
      </c>
      <c r="B84" t="s">
        <v>26</v>
      </c>
      <c r="C84" t="s">
        <v>27</v>
      </c>
      <c r="D84" t="s">
        <v>156</v>
      </c>
      <c r="E84">
        <v>3870</v>
      </c>
      <c r="F84">
        <v>3870</v>
      </c>
      <c r="G84">
        <v>3870</v>
      </c>
      <c r="H84">
        <v>3870</v>
      </c>
      <c r="I84">
        <v>3914.15</v>
      </c>
      <c r="J84">
        <v>1</v>
      </c>
      <c r="K84">
        <v>5.8</v>
      </c>
      <c r="L84">
        <v>150</v>
      </c>
      <c r="M84">
        <v>150</v>
      </c>
      <c r="O84" s="33">
        <f t="shared" si="6"/>
        <v>2.9917509768580111</v>
      </c>
      <c r="P84" s="12">
        <v>3.7400000000000003E-2</v>
      </c>
      <c r="Q84" s="12"/>
      <c r="R84" s="12"/>
      <c r="S84" s="12">
        <f t="shared" si="7"/>
        <v>2.9543509768580112</v>
      </c>
      <c r="T84" s="12">
        <v>2.9543509768580112</v>
      </c>
      <c r="U84" s="12"/>
      <c r="V84" s="12"/>
      <c r="Y84" s="33">
        <f t="shared" si="8"/>
        <v>0</v>
      </c>
      <c r="AD84" s="12"/>
    </row>
    <row r="85" spans="1:30" x14ac:dyDescent="0.3">
      <c r="A85" t="s">
        <v>114</v>
      </c>
      <c r="B85" t="s">
        <v>26</v>
      </c>
      <c r="C85" t="s">
        <v>27</v>
      </c>
      <c r="D85" t="s">
        <v>156</v>
      </c>
      <c r="E85">
        <v>3800</v>
      </c>
      <c r="F85">
        <v>3910</v>
      </c>
      <c r="G85">
        <v>3800</v>
      </c>
      <c r="H85">
        <v>3910</v>
      </c>
      <c r="I85">
        <v>3977.55</v>
      </c>
      <c r="J85">
        <v>2</v>
      </c>
      <c r="K85">
        <v>11.56</v>
      </c>
      <c r="L85">
        <v>150</v>
      </c>
      <c r="M85">
        <v>0</v>
      </c>
      <c r="O85" s="33">
        <f t="shared" si="6"/>
        <v>1.6197641889043621</v>
      </c>
      <c r="P85" s="12">
        <v>3.73E-2</v>
      </c>
      <c r="Q85" s="12"/>
      <c r="R85" s="12"/>
      <c r="S85" s="12">
        <f t="shared" si="7"/>
        <v>1.5824641889043622</v>
      </c>
      <c r="T85" s="12">
        <v>1.5824641889043622</v>
      </c>
      <c r="U85" s="12"/>
      <c r="V85" s="12"/>
      <c r="Y85" s="33">
        <f t="shared" si="8"/>
        <v>0</v>
      </c>
      <c r="AD85" s="12"/>
    </row>
    <row r="86" spans="1:30" x14ac:dyDescent="0.3">
      <c r="A86" t="s">
        <v>115</v>
      </c>
      <c r="B86" t="s">
        <v>26</v>
      </c>
      <c r="C86" t="s">
        <v>27</v>
      </c>
      <c r="D86" t="s">
        <v>156</v>
      </c>
      <c r="E86">
        <v>3994.5</v>
      </c>
      <c r="F86">
        <v>3994.65</v>
      </c>
      <c r="G86">
        <v>3994.5</v>
      </c>
      <c r="H86">
        <v>3994.65</v>
      </c>
      <c r="I86">
        <v>3924.1</v>
      </c>
      <c r="J86">
        <v>7</v>
      </c>
      <c r="K86">
        <v>41.94</v>
      </c>
      <c r="L86">
        <v>1200</v>
      </c>
      <c r="M86">
        <v>1050</v>
      </c>
      <c r="O86" s="33">
        <f t="shared" si="6"/>
        <v>-1.3437920327840069</v>
      </c>
      <c r="P86" s="12">
        <v>3.78E-2</v>
      </c>
      <c r="Q86" s="12"/>
      <c r="R86" s="12"/>
      <c r="S86" s="12">
        <f t="shared" si="7"/>
        <v>-1.381592032784007</v>
      </c>
      <c r="T86" s="12">
        <v>-1.381592032784007</v>
      </c>
      <c r="U86" s="12"/>
      <c r="V86" s="12"/>
      <c r="Y86" s="33">
        <f t="shared" si="8"/>
        <v>0</v>
      </c>
      <c r="AD86" s="12"/>
    </row>
    <row r="87" spans="1:30" x14ac:dyDescent="0.3">
      <c r="A87" t="s">
        <v>116</v>
      </c>
      <c r="B87" t="s">
        <v>26</v>
      </c>
      <c r="C87" t="s">
        <v>27</v>
      </c>
      <c r="D87" t="s">
        <v>156</v>
      </c>
      <c r="E87">
        <v>4127.95</v>
      </c>
      <c r="F87">
        <v>4127.95</v>
      </c>
      <c r="G87">
        <v>4100</v>
      </c>
      <c r="H87">
        <v>4100</v>
      </c>
      <c r="I87">
        <v>4133</v>
      </c>
      <c r="J87">
        <v>6</v>
      </c>
      <c r="K87">
        <v>37.04</v>
      </c>
      <c r="L87">
        <v>1500</v>
      </c>
      <c r="M87">
        <v>300</v>
      </c>
      <c r="O87" s="33">
        <f t="shared" si="6"/>
        <v>5.3235136719247746</v>
      </c>
      <c r="P87" s="12">
        <v>3.7900000000000003E-2</v>
      </c>
      <c r="Q87" s="12"/>
      <c r="R87" s="12"/>
      <c r="S87" s="12">
        <f t="shared" si="7"/>
        <v>5.285613671924775</v>
      </c>
      <c r="T87" s="12">
        <v>5.285613671924775</v>
      </c>
      <c r="U87" s="12"/>
      <c r="V87" s="12"/>
      <c r="Y87" s="33">
        <f t="shared" si="8"/>
        <v>0</v>
      </c>
      <c r="AD87" s="12"/>
    </row>
    <row r="88" spans="1:30" x14ac:dyDescent="0.3">
      <c r="A88" t="s">
        <v>117</v>
      </c>
      <c r="B88" t="s">
        <v>26</v>
      </c>
      <c r="C88" t="s">
        <v>27</v>
      </c>
      <c r="D88" t="s">
        <v>156</v>
      </c>
      <c r="E88">
        <v>4077.25</v>
      </c>
      <c r="F88">
        <v>4150</v>
      </c>
      <c r="G88">
        <v>4077.25</v>
      </c>
      <c r="H88">
        <v>4099.75</v>
      </c>
      <c r="I88">
        <v>4111.3500000000004</v>
      </c>
      <c r="J88">
        <v>12</v>
      </c>
      <c r="K88">
        <v>73.87</v>
      </c>
      <c r="L88">
        <v>1800</v>
      </c>
      <c r="M88">
        <v>300</v>
      </c>
      <c r="O88" s="33">
        <f t="shared" si="6"/>
        <v>-0.5238325671425027</v>
      </c>
      <c r="P88" s="12">
        <v>3.7999999999999999E-2</v>
      </c>
      <c r="Q88" s="12"/>
      <c r="R88" s="12"/>
      <c r="S88" s="12">
        <f t="shared" si="7"/>
        <v>-0.56183256714250274</v>
      </c>
      <c r="T88" s="12">
        <v>-0.56183256714250274</v>
      </c>
      <c r="U88" s="12"/>
      <c r="V88" s="12"/>
      <c r="Y88" s="33">
        <f t="shared" si="8"/>
        <v>0</v>
      </c>
      <c r="AD88" s="12"/>
    </row>
    <row r="89" spans="1:30" x14ac:dyDescent="0.3">
      <c r="A89" t="s">
        <v>118</v>
      </c>
      <c r="B89" t="s">
        <v>26</v>
      </c>
      <c r="C89" t="s">
        <v>27</v>
      </c>
      <c r="D89" t="s">
        <v>156</v>
      </c>
      <c r="E89">
        <v>4000</v>
      </c>
      <c r="F89">
        <v>4159.8</v>
      </c>
      <c r="G89">
        <v>4000</v>
      </c>
      <c r="H89">
        <v>4159.8</v>
      </c>
      <c r="I89">
        <v>4159.8</v>
      </c>
      <c r="J89">
        <v>6</v>
      </c>
      <c r="K89">
        <v>36.92</v>
      </c>
      <c r="L89">
        <v>2400</v>
      </c>
      <c r="M89">
        <v>600</v>
      </c>
      <c r="O89" s="33">
        <f t="shared" si="6"/>
        <v>1.1784450363019401</v>
      </c>
      <c r="P89" s="12">
        <v>3.8300000000000001E-2</v>
      </c>
      <c r="Q89" s="12"/>
      <c r="R89" s="12"/>
      <c r="S89" s="12">
        <f t="shared" si="7"/>
        <v>1.1401450363019401</v>
      </c>
      <c r="T89" s="12">
        <v>1.1401450363019401</v>
      </c>
      <c r="U89" s="12"/>
      <c r="V89" s="12"/>
      <c r="Y89" s="33">
        <f t="shared" si="8"/>
        <v>0</v>
      </c>
      <c r="AD89" s="12"/>
    </row>
    <row r="90" spans="1:30" x14ac:dyDescent="0.3">
      <c r="A90" t="s">
        <v>119</v>
      </c>
      <c r="B90" t="s">
        <v>26</v>
      </c>
      <c r="C90" t="s">
        <v>27</v>
      </c>
      <c r="D90" t="s">
        <v>156</v>
      </c>
      <c r="E90">
        <v>4225</v>
      </c>
      <c r="F90">
        <v>4235</v>
      </c>
      <c r="G90">
        <v>4225</v>
      </c>
      <c r="H90">
        <v>4235</v>
      </c>
      <c r="I90">
        <v>4234.55</v>
      </c>
      <c r="J90">
        <v>2</v>
      </c>
      <c r="K90">
        <v>12.69</v>
      </c>
      <c r="L90">
        <v>2400</v>
      </c>
      <c r="M90">
        <v>0</v>
      </c>
      <c r="O90" s="33">
        <f t="shared" si="6"/>
        <v>1.7969613923746333</v>
      </c>
      <c r="P90" s="12">
        <v>3.8399999999999997E-2</v>
      </c>
      <c r="Q90" s="12"/>
      <c r="R90" s="12"/>
      <c r="S90" s="12">
        <f t="shared" si="7"/>
        <v>1.7585613923746333</v>
      </c>
      <c r="T90" s="12">
        <v>1.7585613923746333</v>
      </c>
      <c r="U90" s="12"/>
      <c r="V90" s="12"/>
      <c r="Y90" s="33">
        <f t="shared" si="8"/>
        <v>0</v>
      </c>
      <c r="AD90" s="12"/>
    </row>
    <row r="91" spans="1:30" x14ac:dyDescent="0.3">
      <c r="A91" t="s">
        <v>120</v>
      </c>
      <c r="B91" t="s">
        <v>26</v>
      </c>
      <c r="C91" t="s">
        <v>27</v>
      </c>
      <c r="D91" t="s">
        <v>156</v>
      </c>
      <c r="E91">
        <v>4267.5</v>
      </c>
      <c r="F91">
        <v>4267.5</v>
      </c>
      <c r="G91">
        <v>4267.5</v>
      </c>
      <c r="H91">
        <v>4267.5</v>
      </c>
      <c r="I91">
        <v>4277.3</v>
      </c>
      <c r="J91">
        <v>1</v>
      </c>
      <c r="K91">
        <v>6.4</v>
      </c>
      <c r="L91">
        <v>2400</v>
      </c>
      <c r="M91">
        <v>0</v>
      </c>
      <c r="O91" s="33">
        <f t="shared" si="6"/>
        <v>1.0095523727432667</v>
      </c>
      <c r="P91" s="12">
        <v>3.78E-2</v>
      </c>
      <c r="Q91" s="12"/>
      <c r="R91" s="12"/>
      <c r="S91" s="12">
        <f t="shared" si="7"/>
        <v>0.97175237274326665</v>
      </c>
      <c r="T91" s="12">
        <v>0.97175237274326665</v>
      </c>
      <c r="U91" s="12"/>
      <c r="V91" s="12"/>
      <c r="Y91" s="33">
        <f t="shared" si="8"/>
        <v>0</v>
      </c>
      <c r="AD91" s="12"/>
    </row>
    <row r="92" spans="1:30" x14ac:dyDescent="0.3">
      <c r="A92" t="s">
        <v>121</v>
      </c>
      <c r="B92" t="s">
        <v>26</v>
      </c>
      <c r="C92" t="s">
        <v>27</v>
      </c>
      <c r="D92" t="s">
        <v>156</v>
      </c>
      <c r="E92">
        <v>4310.3</v>
      </c>
      <c r="F92">
        <v>4310.3</v>
      </c>
      <c r="G92">
        <v>4309.7</v>
      </c>
      <c r="H92">
        <v>4310</v>
      </c>
      <c r="I92">
        <v>4310</v>
      </c>
      <c r="J92">
        <v>2</v>
      </c>
      <c r="K92">
        <v>12.93</v>
      </c>
      <c r="L92">
        <v>2700</v>
      </c>
      <c r="M92">
        <v>300</v>
      </c>
      <c r="O92" s="33">
        <f t="shared" si="6"/>
        <v>0.76450097023823016</v>
      </c>
      <c r="P92" s="12">
        <v>3.8399999999999997E-2</v>
      </c>
      <c r="Q92" s="12"/>
      <c r="R92" s="12"/>
      <c r="S92" s="12">
        <f t="shared" si="7"/>
        <v>0.72610097023823017</v>
      </c>
      <c r="T92" s="12">
        <v>0.72610097023823017</v>
      </c>
      <c r="U92" s="12"/>
      <c r="V92" s="12"/>
      <c r="Y92" s="33">
        <f t="shared" si="8"/>
        <v>0</v>
      </c>
      <c r="AD92" s="12"/>
    </row>
    <row r="93" spans="1:30" x14ac:dyDescent="0.3">
      <c r="A93" t="s">
        <v>122</v>
      </c>
      <c r="B93" t="s">
        <v>26</v>
      </c>
      <c r="C93" t="s">
        <v>27</v>
      </c>
      <c r="D93" t="s">
        <v>156</v>
      </c>
      <c r="E93">
        <v>4305</v>
      </c>
      <c r="F93">
        <v>4325</v>
      </c>
      <c r="G93">
        <v>4305</v>
      </c>
      <c r="H93">
        <v>4325</v>
      </c>
      <c r="I93">
        <v>4397</v>
      </c>
      <c r="J93">
        <v>2</v>
      </c>
      <c r="K93">
        <v>12.94</v>
      </c>
      <c r="L93">
        <v>2700</v>
      </c>
      <c r="M93">
        <v>0</v>
      </c>
      <c r="O93" s="33">
        <f t="shared" si="6"/>
        <v>2.0185614849187936</v>
      </c>
      <c r="P93" s="12">
        <v>3.8300000000000001E-2</v>
      </c>
      <c r="Q93" s="12"/>
      <c r="R93" s="12"/>
      <c r="S93" s="12">
        <f t="shared" si="7"/>
        <v>1.9802614849187936</v>
      </c>
      <c r="T93" s="12">
        <v>1.9802614849187936</v>
      </c>
      <c r="U93" s="12"/>
      <c r="V93" s="12"/>
      <c r="Y93" s="33">
        <f t="shared" si="8"/>
        <v>0</v>
      </c>
      <c r="AD93" s="12"/>
    </row>
    <row r="94" spans="1:30" x14ac:dyDescent="0.3">
      <c r="A94" t="s">
        <v>123</v>
      </c>
      <c r="B94" t="s">
        <v>26</v>
      </c>
      <c r="C94" t="s">
        <v>27</v>
      </c>
      <c r="D94" t="s">
        <v>156</v>
      </c>
      <c r="E94">
        <v>4436</v>
      </c>
      <c r="F94">
        <v>4436</v>
      </c>
      <c r="G94">
        <v>4433.6000000000004</v>
      </c>
      <c r="H94">
        <v>4433.6000000000004</v>
      </c>
      <c r="I94">
        <v>4512.6499999999996</v>
      </c>
      <c r="J94">
        <v>2</v>
      </c>
      <c r="K94">
        <v>13.3</v>
      </c>
      <c r="L94">
        <v>3000</v>
      </c>
      <c r="M94">
        <v>300</v>
      </c>
      <c r="O94" s="33">
        <f t="shared" si="6"/>
        <v>2.6302024107345834</v>
      </c>
      <c r="P94" s="12">
        <v>3.8300000000000001E-2</v>
      </c>
      <c r="Q94" s="12"/>
      <c r="R94" s="12"/>
      <c r="S94" s="12">
        <f t="shared" si="7"/>
        <v>2.5919024107345834</v>
      </c>
      <c r="T94" s="12">
        <v>2.5919024107345834</v>
      </c>
      <c r="U94" s="12"/>
      <c r="V94" s="12"/>
      <c r="Y94" s="33">
        <f t="shared" si="8"/>
        <v>0</v>
      </c>
      <c r="AD94" s="12"/>
    </row>
    <row r="95" spans="1:30" x14ac:dyDescent="0.3">
      <c r="A95" t="s">
        <v>124</v>
      </c>
      <c r="B95" t="s">
        <v>26</v>
      </c>
      <c r="C95" t="s">
        <v>27</v>
      </c>
      <c r="D95" t="s">
        <v>156</v>
      </c>
      <c r="E95">
        <v>4514</v>
      </c>
      <c r="F95">
        <v>4529.3</v>
      </c>
      <c r="G95">
        <v>4350</v>
      </c>
      <c r="H95">
        <v>4350</v>
      </c>
      <c r="I95">
        <v>4362.55</v>
      </c>
      <c r="J95">
        <v>15</v>
      </c>
      <c r="K95">
        <v>100.17</v>
      </c>
      <c r="L95">
        <v>3600</v>
      </c>
      <c r="M95">
        <v>600</v>
      </c>
      <c r="O95" s="33">
        <f t="shared" si="6"/>
        <v>-3.3262052230950654</v>
      </c>
      <c r="P95" s="12">
        <v>3.7999999999999999E-2</v>
      </c>
      <c r="Q95" s="12"/>
      <c r="R95" s="12"/>
      <c r="S95" s="12">
        <f t="shared" si="7"/>
        <v>-3.3642052230950652</v>
      </c>
      <c r="T95" s="12">
        <v>-3.3642052230950652</v>
      </c>
      <c r="U95" s="12"/>
      <c r="V95" s="12"/>
      <c r="Y95" s="33">
        <f t="shared" si="8"/>
        <v>0</v>
      </c>
      <c r="AD95" s="12"/>
    </row>
    <row r="96" spans="1:30" x14ac:dyDescent="0.3">
      <c r="A96" t="s">
        <v>125</v>
      </c>
      <c r="B96" t="s">
        <v>26</v>
      </c>
      <c r="C96" t="s">
        <v>27</v>
      </c>
      <c r="D96" t="s">
        <v>156</v>
      </c>
      <c r="E96">
        <v>4444.95</v>
      </c>
      <c r="F96">
        <v>4444.95</v>
      </c>
      <c r="G96">
        <v>4444.95</v>
      </c>
      <c r="H96">
        <v>4444.95</v>
      </c>
      <c r="I96">
        <v>4464.6000000000004</v>
      </c>
      <c r="J96">
        <v>1</v>
      </c>
      <c r="K96">
        <v>6.66</v>
      </c>
      <c r="L96">
        <v>3750</v>
      </c>
      <c r="M96">
        <v>150</v>
      </c>
      <c r="O96" s="33">
        <f t="shared" si="6"/>
        <v>2.3392282036882142</v>
      </c>
      <c r="P96" s="12">
        <v>3.7900000000000003E-2</v>
      </c>
      <c r="Q96" s="12"/>
      <c r="R96" s="12"/>
      <c r="S96" s="12">
        <f t="shared" si="7"/>
        <v>2.3013282036882141</v>
      </c>
      <c r="T96" s="12">
        <v>2.3013282036882141</v>
      </c>
      <c r="U96" s="12"/>
      <c r="V96" s="12"/>
      <c r="Y96" s="33">
        <f t="shared" si="8"/>
        <v>0</v>
      </c>
      <c r="AD96" s="12"/>
    </row>
    <row r="97" spans="1:30" x14ac:dyDescent="0.3">
      <c r="A97" t="s">
        <v>126</v>
      </c>
      <c r="B97" t="s">
        <v>26</v>
      </c>
      <c r="C97" t="s">
        <v>27</v>
      </c>
      <c r="D97" t="s">
        <v>156</v>
      </c>
      <c r="E97">
        <v>4517.55</v>
      </c>
      <c r="F97">
        <v>4517.55</v>
      </c>
      <c r="G97">
        <v>4470</v>
      </c>
      <c r="H97">
        <v>4470</v>
      </c>
      <c r="I97">
        <v>4521.25</v>
      </c>
      <c r="J97">
        <v>3</v>
      </c>
      <c r="K97">
        <v>20.25</v>
      </c>
      <c r="L97">
        <v>3300</v>
      </c>
      <c r="M97">
        <v>-450</v>
      </c>
      <c r="O97" s="33">
        <f t="shared" si="6"/>
        <v>1.2688706715047178</v>
      </c>
      <c r="P97" s="12">
        <v>3.7699999999999997E-2</v>
      </c>
      <c r="Q97" s="12"/>
      <c r="R97" s="12"/>
      <c r="S97" s="12">
        <f t="shared" si="7"/>
        <v>1.2311706715047177</v>
      </c>
      <c r="T97" s="12">
        <v>1.2311706715047177</v>
      </c>
      <c r="U97" s="12"/>
      <c r="V97" s="12"/>
      <c r="Y97" s="33">
        <f t="shared" si="8"/>
        <v>0</v>
      </c>
      <c r="AD97" s="12"/>
    </row>
    <row r="98" spans="1:30" x14ac:dyDescent="0.3">
      <c r="A98" t="s">
        <v>127</v>
      </c>
      <c r="B98" t="s">
        <v>26</v>
      </c>
      <c r="C98" t="s">
        <v>27</v>
      </c>
      <c r="D98" t="s">
        <v>156</v>
      </c>
      <c r="E98">
        <v>4649.45</v>
      </c>
      <c r="F98">
        <v>4649.45</v>
      </c>
      <c r="G98">
        <v>4442.6499999999996</v>
      </c>
      <c r="H98">
        <v>4457.5</v>
      </c>
      <c r="I98">
        <v>4457.5</v>
      </c>
      <c r="J98">
        <v>17</v>
      </c>
      <c r="K98">
        <v>116.27</v>
      </c>
      <c r="L98">
        <v>3300</v>
      </c>
      <c r="M98">
        <v>0</v>
      </c>
      <c r="O98" s="33">
        <f t="shared" si="6"/>
        <v>-1.4100082941664362</v>
      </c>
      <c r="P98" s="12">
        <v>3.78E-2</v>
      </c>
      <c r="Q98" s="12"/>
      <c r="R98" s="12"/>
      <c r="S98" s="12">
        <f t="shared" si="7"/>
        <v>-1.4478082941664363</v>
      </c>
      <c r="T98" s="12">
        <v>-1.4478082941664363</v>
      </c>
      <c r="U98" s="12"/>
      <c r="V98" s="12"/>
      <c r="Y98" s="33">
        <f t="shared" si="8"/>
        <v>0</v>
      </c>
      <c r="AD98" s="12"/>
    </row>
    <row r="99" spans="1:30" x14ac:dyDescent="0.3">
      <c r="A99" t="s">
        <v>128</v>
      </c>
      <c r="B99" t="s">
        <v>26</v>
      </c>
      <c r="C99" t="s">
        <v>27</v>
      </c>
      <c r="D99" t="s">
        <v>156</v>
      </c>
      <c r="E99">
        <v>4499.45</v>
      </c>
      <c r="F99">
        <v>4587.1499999999996</v>
      </c>
      <c r="G99">
        <v>4448.8</v>
      </c>
      <c r="H99">
        <v>4587.1499999999996</v>
      </c>
      <c r="I99">
        <v>4587.1499999999996</v>
      </c>
      <c r="J99">
        <v>7</v>
      </c>
      <c r="K99">
        <v>47.39</v>
      </c>
      <c r="L99">
        <v>3450</v>
      </c>
      <c r="M99">
        <v>150</v>
      </c>
      <c r="O99" s="33">
        <f t="shared" si="6"/>
        <v>2.908581043185634</v>
      </c>
      <c r="P99" s="12">
        <v>3.7599999999999995E-2</v>
      </c>
      <c r="Q99" s="12"/>
      <c r="R99" s="12"/>
      <c r="S99" s="12">
        <f t="shared" si="7"/>
        <v>2.8709810431856342</v>
      </c>
      <c r="T99" s="12">
        <v>2.8709810431856342</v>
      </c>
      <c r="U99" s="12"/>
      <c r="V99" s="12"/>
      <c r="Y99" s="33">
        <f t="shared" si="8"/>
        <v>0</v>
      </c>
      <c r="AD99" s="12"/>
    </row>
    <row r="100" spans="1:30" x14ac:dyDescent="0.3">
      <c r="A100" t="s">
        <v>129</v>
      </c>
      <c r="B100" t="s">
        <v>26</v>
      </c>
      <c r="C100" t="s">
        <v>27</v>
      </c>
      <c r="D100" t="s">
        <v>156</v>
      </c>
      <c r="E100">
        <v>4547.8999999999996</v>
      </c>
      <c r="F100">
        <v>4547.8999999999996</v>
      </c>
      <c r="G100">
        <v>4501.45</v>
      </c>
      <c r="H100">
        <v>4512.3500000000004</v>
      </c>
      <c r="I100">
        <v>4512.3500000000004</v>
      </c>
      <c r="J100">
        <v>8</v>
      </c>
      <c r="K100">
        <v>54.26</v>
      </c>
      <c r="L100">
        <v>3600</v>
      </c>
      <c r="M100">
        <v>150</v>
      </c>
      <c r="O100" s="33">
        <f t="shared" si="6"/>
        <v>-1.6306421198347401</v>
      </c>
      <c r="P100" s="12">
        <v>3.7999999999999999E-2</v>
      </c>
      <c r="Q100" s="12"/>
      <c r="R100" s="12"/>
      <c r="S100" s="12">
        <f t="shared" si="7"/>
        <v>-1.6686421198347401</v>
      </c>
      <c r="T100" s="12">
        <v>-1.6686421198347401</v>
      </c>
      <c r="U100" s="12"/>
      <c r="V100" s="12"/>
      <c r="Y100" s="33">
        <f t="shared" si="8"/>
        <v>0</v>
      </c>
      <c r="AD100" s="12"/>
    </row>
    <row r="101" spans="1:30" x14ac:dyDescent="0.3">
      <c r="A101" t="s">
        <v>130</v>
      </c>
      <c r="B101" t="s">
        <v>26</v>
      </c>
      <c r="C101" t="s">
        <v>27</v>
      </c>
      <c r="D101" t="s">
        <v>156</v>
      </c>
      <c r="E101">
        <v>4584.3</v>
      </c>
      <c r="F101">
        <v>4650</v>
      </c>
      <c r="G101">
        <v>4584.3</v>
      </c>
      <c r="H101">
        <v>4650</v>
      </c>
      <c r="I101">
        <v>4673.5</v>
      </c>
      <c r="J101">
        <v>6</v>
      </c>
      <c r="K101">
        <v>41.58</v>
      </c>
      <c r="L101">
        <v>4050</v>
      </c>
      <c r="M101">
        <v>450</v>
      </c>
      <c r="O101" s="33">
        <f t="shared" si="6"/>
        <v>3.5713098496348827</v>
      </c>
      <c r="P101" s="12">
        <v>3.7999999999999999E-2</v>
      </c>
      <c r="Q101" s="12"/>
      <c r="R101" s="12"/>
      <c r="S101" s="12">
        <f t="shared" si="7"/>
        <v>3.5333098496348829</v>
      </c>
      <c r="T101" s="12">
        <v>3.5333098496348829</v>
      </c>
      <c r="U101" s="12"/>
      <c r="V101" s="12"/>
      <c r="Y101" s="33">
        <f t="shared" si="8"/>
        <v>0</v>
      </c>
      <c r="AD101" s="12"/>
    </row>
    <row r="102" spans="1:30" x14ac:dyDescent="0.3">
      <c r="A102" t="s">
        <v>131</v>
      </c>
      <c r="B102" t="s">
        <v>26</v>
      </c>
      <c r="C102" t="s">
        <v>27</v>
      </c>
      <c r="D102" t="s">
        <v>156</v>
      </c>
      <c r="E102">
        <v>4699.8999999999996</v>
      </c>
      <c r="F102">
        <v>4751.2</v>
      </c>
      <c r="G102">
        <v>4675</v>
      </c>
      <c r="H102">
        <v>4751.2</v>
      </c>
      <c r="I102">
        <v>4709.3500000000004</v>
      </c>
      <c r="J102">
        <v>12</v>
      </c>
      <c r="K102">
        <v>84.78</v>
      </c>
      <c r="L102">
        <v>4650</v>
      </c>
      <c r="M102">
        <v>600</v>
      </c>
      <c r="O102" s="33">
        <f t="shared" si="6"/>
        <v>0.76709104525516991</v>
      </c>
      <c r="P102" s="12">
        <v>3.7900000000000003E-2</v>
      </c>
      <c r="Q102" s="12"/>
      <c r="R102" s="12"/>
      <c r="S102" s="12">
        <f t="shared" si="7"/>
        <v>0.72919104525516987</v>
      </c>
      <c r="T102" s="12">
        <v>0.72919104525516987</v>
      </c>
      <c r="U102" s="12"/>
      <c r="V102" s="12"/>
      <c r="Y102" s="33">
        <f t="shared" si="8"/>
        <v>0</v>
      </c>
      <c r="AD102" s="12"/>
    </row>
    <row r="103" spans="1:30" x14ac:dyDescent="0.3">
      <c r="A103" t="s">
        <v>132</v>
      </c>
      <c r="B103" t="s">
        <v>26</v>
      </c>
      <c r="C103" t="s">
        <v>27</v>
      </c>
      <c r="D103" t="s">
        <v>156</v>
      </c>
      <c r="E103">
        <v>4679.3</v>
      </c>
      <c r="F103">
        <v>4684.8500000000004</v>
      </c>
      <c r="G103">
        <v>4600</v>
      </c>
      <c r="H103">
        <v>4675.05</v>
      </c>
      <c r="I103">
        <v>4675.05</v>
      </c>
      <c r="J103">
        <v>7</v>
      </c>
      <c r="K103">
        <v>48.9</v>
      </c>
      <c r="L103">
        <v>4800</v>
      </c>
      <c r="M103">
        <v>150</v>
      </c>
      <c r="O103" s="33">
        <f t="shared" si="6"/>
        <v>-0.72833830571098301</v>
      </c>
      <c r="P103" s="12">
        <v>3.78E-2</v>
      </c>
      <c r="Q103" s="12"/>
      <c r="R103" s="12"/>
      <c r="S103" s="12">
        <f t="shared" si="7"/>
        <v>-0.76613830571098296</v>
      </c>
      <c r="T103" s="12">
        <v>-0.76613830571098296</v>
      </c>
      <c r="U103" s="12"/>
      <c r="V103" s="12"/>
      <c r="Y103" s="33">
        <f t="shared" si="8"/>
        <v>0</v>
      </c>
      <c r="AD103" s="12"/>
    </row>
    <row r="104" spans="1:30" x14ac:dyDescent="0.3">
      <c r="A104" t="s">
        <v>133</v>
      </c>
      <c r="B104" t="s">
        <v>26</v>
      </c>
      <c r="C104" t="s">
        <v>27</v>
      </c>
      <c r="D104" t="s">
        <v>156</v>
      </c>
      <c r="E104">
        <v>4750</v>
      </c>
      <c r="F104">
        <v>4822</v>
      </c>
      <c r="G104">
        <v>4750</v>
      </c>
      <c r="H104">
        <v>4785</v>
      </c>
      <c r="I104">
        <v>4785</v>
      </c>
      <c r="J104">
        <v>11</v>
      </c>
      <c r="K104">
        <v>79.08</v>
      </c>
      <c r="L104">
        <v>5700</v>
      </c>
      <c r="M104">
        <v>900</v>
      </c>
      <c r="O104" s="33">
        <f t="shared" si="6"/>
        <v>2.3518465043154579</v>
      </c>
      <c r="P104" s="12">
        <v>3.78E-2</v>
      </c>
      <c r="Q104" s="12"/>
      <c r="R104" s="12"/>
      <c r="S104" s="12">
        <f t="shared" si="7"/>
        <v>2.3140465043154581</v>
      </c>
      <c r="T104" s="12">
        <v>2.3140465043154581</v>
      </c>
      <c r="U104" s="12"/>
      <c r="V104" s="12"/>
      <c r="Y104" s="33">
        <f t="shared" si="8"/>
        <v>0</v>
      </c>
      <c r="AD104" s="12"/>
    </row>
    <row r="105" spans="1:30" x14ac:dyDescent="0.3">
      <c r="A105" t="s">
        <v>134</v>
      </c>
      <c r="B105" t="s">
        <v>26</v>
      </c>
      <c r="C105" t="s">
        <v>27</v>
      </c>
      <c r="D105" t="s">
        <v>156</v>
      </c>
      <c r="E105">
        <v>4815</v>
      </c>
      <c r="F105">
        <v>4834.25</v>
      </c>
      <c r="G105">
        <v>4790.05</v>
      </c>
      <c r="H105">
        <v>4790.05</v>
      </c>
      <c r="I105">
        <v>4790.05</v>
      </c>
      <c r="J105">
        <v>8</v>
      </c>
      <c r="K105">
        <v>57.82</v>
      </c>
      <c r="L105">
        <v>6150</v>
      </c>
      <c r="M105">
        <v>450</v>
      </c>
      <c r="O105" s="33">
        <f t="shared" si="6"/>
        <v>0.10553814002090245</v>
      </c>
      <c r="P105" s="12">
        <v>3.8300000000000001E-2</v>
      </c>
      <c r="Q105" s="12"/>
      <c r="R105" s="12"/>
      <c r="S105" s="12">
        <f t="shared" si="7"/>
        <v>6.7238140020902448E-2</v>
      </c>
      <c r="T105" s="12">
        <v>6.7238140020902448E-2</v>
      </c>
      <c r="U105" s="12"/>
      <c r="V105" s="12"/>
      <c r="Y105" s="33">
        <f t="shared" si="8"/>
        <v>0</v>
      </c>
      <c r="AD105" s="12"/>
    </row>
    <row r="106" spans="1:30" x14ac:dyDescent="0.3">
      <c r="A106" t="s">
        <v>135</v>
      </c>
      <c r="B106" t="s">
        <v>26</v>
      </c>
      <c r="C106" t="s">
        <v>27</v>
      </c>
      <c r="D106" t="s">
        <v>156</v>
      </c>
      <c r="E106">
        <v>4857.95</v>
      </c>
      <c r="F106">
        <v>4860</v>
      </c>
      <c r="G106">
        <v>4789.5</v>
      </c>
      <c r="H106">
        <v>4790.8</v>
      </c>
      <c r="I106">
        <v>4790.8</v>
      </c>
      <c r="J106">
        <v>15</v>
      </c>
      <c r="K106">
        <v>108.39</v>
      </c>
      <c r="L106">
        <v>6750</v>
      </c>
      <c r="M106">
        <v>600</v>
      </c>
      <c r="O106" s="33">
        <f t="shared" si="6"/>
        <v>1.5657456602749448E-2</v>
      </c>
      <c r="P106" s="12">
        <v>3.8300000000000001E-2</v>
      </c>
      <c r="Q106" s="12"/>
      <c r="R106" s="12"/>
      <c r="S106" s="12">
        <f t="shared" si="7"/>
        <v>-2.2642543397250553E-2</v>
      </c>
      <c r="T106" s="12">
        <v>-2.2642543397250553E-2</v>
      </c>
      <c r="U106" s="12"/>
      <c r="V106" s="12"/>
      <c r="Y106" s="33">
        <f t="shared" si="8"/>
        <v>0</v>
      </c>
      <c r="AD106" s="12"/>
    </row>
    <row r="107" spans="1:30" x14ac:dyDescent="0.3">
      <c r="A107" t="s">
        <v>136</v>
      </c>
      <c r="B107" t="s">
        <v>26</v>
      </c>
      <c r="C107" t="s">
        <v>27</v>
      </c>
      <c r="D107" t="s">
        <v>176</v>
      </c>
      <c r="E107">
        <v>4740</v>
      </c>
      <c r="F107">
        <v>4740</v>
      </c>
      <c r="G107">
        <v>4740</v>
      </c>
      <c r="H107">
        <v>4740</v>
      </c>
      <c r="I107">
        <v>4772.3</v>
      </c>
      <c r="J107">
        <v>2</v>
      </c>
      <c r="K107">
        <v>14.22</v>
      </c>
      <c r="L107">
        <v>300</v>
      </c>
      <c r="M107">
        <v>300</v>
      </c>
      <c r="O107" s="33">
        <f t="shared" si="6"/>
        <v>-0.38615680053435752</v>
      </c>
      <c r="P107" s="12">
        <f>AVERAGE(P108:P125)</f>
        <v>3.9433333333333334E-2</v>
      </c>
      <c r="Q107" s="12"/>
      <c r="R107" s="12"/>
      <c r="S107" s="12">
        <f t="shared" si="7"/>
        <v>-0.42559013386769085</v>
      </c>
      <c r="T107" s="12">
        <v>-0.42559013386769085</v>
      </c>
      <c r="U107" s="12"/>
      <c r="V107" s="12"/>
      <c r="Y107" s="33">
        <f t="shared" si="8"/>
        <v>0</v>
      </c>
      <c r="AD107" s="12"/>
    </row>
    <row r="108" spans="1:30" x14ac:dyDescent="0.3">
      <c r="A108" t="s">
        <v>138</v>
      </c>
      <c r="B108" t="s">
        <v>26</v>
      </c>
      <c r="C108" t="s">
        <v>27</v>
      </c>
      <c r="D108" t="s">
        <v>176</v>
      </c>
      <c r="E108">
        <v>4817.6000000000004</v>
      </c>
      <c r="F108">
        <v>4849.75</v>
      </c>
      <c r="G108">
        <v>4815.25</v>
      </c>
      <c r="H108">
        <v>4815.25</v>
      </c>
      <c r="I108">
        <v>4815.25</v>
      </c>
      <c r="J108">
        <v>6</v>
      </c>
      <c r="K108">
        <v>43.47</v>
      </c>
      <c r="L108">
        <v>450</v>
      </c>
      <c r="M108">
        <v>150</v>
      </c>
      <c r="O108" s="33">
        <f t="shared" si="6"/>
        <v>0.89998533202019604</v>
      </c>
      <c r="P108" s="12">
        <v>3.7499999999999999E-2</v>
      </c>
      <c r="Q108" s="12"/>
      <c r="R108" s="12"/>
      <c r="S108" s="12">
        <f t="shared" si="7"/>
        <v>0.86248533202019606</v>
      </c>
      <c r="T108" s="12">
        <v>0.86248533202019606</v>
      </c>
      <c r="U108" s="12"/>
      <c r="V108" s="12"/>
      <c r="Y108" s="33">
        <f t="shared" si="8"/>
        <v>0</v>
      </c>
      <c r="AD108" s="12"/>
    </row>
    <row r="109" spans="1:30" x14ac:dyDescent="0.3">
      <c r="A109" t="s">
        <v>139</v>
      </c>
      <c r="B109" t="s">
        <v>26</v>
      </c>
      <c r="C109" t="s">
        <v>27</v>
      </c>
      <c r="D109" t="s">
        <v>176</v>
      </c>
      <c r="E109">
        <v>4968.6000000000004</v>
      </c>
      <c r="F109">
        <v>4968.8500000000004</v>
      </c>
      <c r="G109">
        <v>4915</v>
      </c>
      <c r="H109">
        <v>4947.45</v>
      </c>
      <c r="I109">
        <v>4947.45</v>
      </c>
      <c r="J109">
        <v>11</v>
      </c>
      <c r="K109">
        <v>81.61</v>
      </c>
      <c r="L109">
        <v>1050</v>
      </c>
      <c r="M109">
        <v>600</v>
      </c>
      <c r="O109" s="33">
        <f t="shared" si="6"/>
        <v>2.7454441617776819</v>
      </c>
      <c r="P109" s="12">
        <v>3.73E-2</v>
      </c>
      <c r="Q109" s="12"/>
      <c r="R109" s="12"/>
      <c r="S109" s="12">
        <f t="shared" si="7"/>
        <v>2.7081441617776818</v>
      </c>
      <c r="T109" s="12">
        <v>2.7081441617776818</v>
      </c>
      <c r="U109" s="12"/>
      <c r="V109" s="12"/>
      <c r="Y109" s="33">
        <f t="shared" si="8"/>
        <v>0</v>
      </c>
      <c r="AD109" s="12"/>
    </row>
    <row r="110" spans="1:30" x14ac:dyDescent="0.3">
      <c r="A110" t="s">
        <v>140</v>
      </c>
      <c r="B110" t="s">
        <v>26</v>
      </c>
      <c r="C110" t="s">
        <v>27</v>
      </c>
      <c r="D110" t="s">
        <v>176</v>
      </c>
      <c r="E110">
        <v>4940.6000000000004</v>
      </c>
      <c r="F110">
        <v>4960</v>
      </c>
      <c r="G110">
        <v>4895.55</v>
      </c>
      <c r="H110">
        <v>4899.55</v>
      </c>
      <c r="I110">
        <v>4899.55</v>
      </c>
      <c r="J110">
        <v>20</v>
      </c>
      <c r="K110">
        <v>147.11000000000001</v>
      </c>
      <c r="L110">
        <v>2100</v>
      </c>
      <c r="M110">
        <v>1050</v>
      </c>
      <c r="O110" s="33">
        <f t="shared" si="6"/>
        <v>-0.9681755247652758</v>
      </c>
      <c r="P110" s="12">
        <v>3.78E-2</v>
      </c>
      <c r="Q110" s="12"/>
      <c r="R110" s="12"/>
      <c r="S110" s="12">
        <f t="shared" si="7"/>
        <v>-1.0059755247652757</v>
      </c>
      <c r="T110" s="12">
        <v>-1.0059755247652757</v>
      </c>
      <c r="U110" s="12"/>
      <c r="V110" s="12"/>
      <c r="Y110" s="33">
        <f t="shared" si="8"/>
        <v>0</v>
      </c>
      <c r="AD110" s="12"/>
    </row>
    <row r="111" spans="1:30" x14ac:dyDescent="0.3">
      <c r="A111" t="s">
        <v>141</v>
      </c>
      <c r="B111" t="s">
        <v>26</v>
      </c>
      <c r="C111" t="s">
        <v>27</v>
      </c>
      <c r="D111" t="s">
        <v>176</v>
      </c>
      <c r="E111">
        <v>4890</v>
      </c>
      <c r="F111">
        <v>4890</v>
      </c>
      <c r="G111">
        <v>4780</v>
      </c>
      <c r="H111">
        <v>4780</v>
      </c>
      <c r="I111">
        <v>4780</v>
      </c>
      <c r="J111">
        <v>3</v>
      </c>
      <c r="K111">
        <v>21.84</v>
      </c>
      <c r="L111">
        <v>2100</v>
      </c>
      <c r="M111">
        <v>0</v>
      </c>
      <c r="O111" s="33">
        <f t="shared" si="6"/>
        <v>-2.4400200018369071</v>
      </c>
      <c r="P111" s="12">
        <v>3.8699999999999998E-2</v>
      </c>
      <c r="Q111" s="12"/>
      <c r="R111" s="12"/>
      <c r="S111" s="12">
        <f t="shared" si="7"/>
        <v>-2.4787200018369071</v>
      </c>
      <c r="T111" s="12">
        <v>-2.4787200018369071</v>
      </c>
      <c r="U111" s="12"/>
      <c r="V111" s="12"/>
      <c r="Y111" s="33">
        <f t="shared" si="8"/>
        <v>0</v>
      </c>
      <c r="AD111" s="12"/>
    </row>
    <row r="112" spans="1:30" x14ac:dyDescent="0.3">
      <c r="A112" t="s">
        <v>142</v>
      </c>
      <c r="B112" t="s">
        <v>26</v>
      </c>
      <c r="C112" t="s">
        <v>27</v>
      </c>
      <c r="D112" t="s">
        <v>176</v>
      </c>
      <c r="E112">
        <v>4762</v>
      </c>
      <c r="F112">
        <v>4766.2</v>
      </c>
      <c r="G112">
        <v>4741.95</v>
      </c>
      <c r="H112">
        <v>4742.25</v>
      </c>
      <c r="I112">
        <v>4756.45</v>
      </c>
      <c r="J112">
        <v>7</v>
      </c>
      <c r="K112">
        <v>49.87</v>
      </c>
      <c r="L112">
        <v>2700</v>
      </c>
      <c r="M112">
        <v>600</v>
      </c>
      <c r="O112" s="33">
        <f t="shared" si="6"/>
        <v>-0.49267782426778622</v>
      </c>
      <c r="P112" s="12">
        <v>3.9800000000000002E-2</v>
      </c>
      <c r="Q112" s="12"/>
      <c r="R112" s="12"/>
      <c r="S112" s="12">
        <f t="shared" si="7"/>
        <v>-0.53247782426778623</v>
      </c>
      <c r="T112" s="12">
        <v>-0.53247782426778623</v>
      </c>
      <c r="U112" s="12"/>
      <c r="V112" s="12"/>
      <c r="Y112" s="33">
        <f t="shared" si="8"/>
        <v>0</v>
      </c>
      <c r="AD112" s="12"/>
    </row>
    <row r="113" spans="1:30" x14ac:dyDescent="0.3">
      <c r="A113" t="s">
        <v>143</v>
      </c>
      <c r="B113" t="s">
        <v>26</v>
      </c>
      <c r="C113" t="s">
        <v>27</v>
      </c>
      <c r="D113" t="s">
        <v>176</v>
      </c>
      <c r="E113">
        <v>4692.5</v>
      </c>
      <c r="F113">
        <v>4692.5</v>
      </c>
      <c r="G113">
        <v>4550</v>
      </c>
      <c r="H113">
        <v>4559.05</v>
      </c>
      <c r="I113">
        <v>4559.05</v>
      </c>
      <c r="J113">
        <v>19</v>
      </c>
      <c r="K113">
        <v>131.01</v>
      </c>
      <c r="L113">
        <v>4950</v>
      </c>
      <c r="M113">
        <v>2250</v>
      </c>
      <c r="O113" s="33">
        <f t="shared" si="6"/>
        <v>-4.1501540014086062</v>
      </c>
      <c r="P113" s="12">
        <v>0.04</v>
      </c>
      <c r="Q113" s="12"/>
      <c r="R113" s="12"/>
      <c r="S113" s="12">
        <f t="shared" si="7"/>
        <v>-4.1901540014086063</v>
      </c>
      <c r="T113" s="12">
        <v>-4.1901540014086063</v>
      </c>
      <c r="U113" s="12"/>
      <c r="V113" s="12"/>
      <c r="Y113" s="33">
        <f t="shared" si="8"/>
        <v>0</v>
      </c>
      <c r="AD113" s="12"/>
    </row>
    <row r="114" spans="1:30" x14ac:dyDescent="0.3">
      <c r="A114" t="s">
        <v>144</v>
      </c>
      <c r="B114" t="s">
        <v>26</v>
      </c>
      <c r="C114" t="s">
        <v>27</v>
      </c>
      <c r="D114" t="s">
        <v>176</v>
      </c>
      <c r="E114">
        <v>4452.1499999999996</v>
      </c>
      <c r="F114">
        <v>4466.8500000000004</v>
      </c>
      <c r="G114">
        <v>4400</v>
      </c>
      <c r="H114">
        <v>4416.25</v>
      </c>
      <c r="I114">
        <v>4416.25</v>
      </c>
      <c r="J114">
        <v>17</v>
      </c>
      <c r="K114">
        <v>113.07</v>
      </c>
      <c r="L114">
        <v>6750</v>
      </c>
      <c r="M114">
        <v>1800</v>
      </c>
      <c r="O114" s="33">
        <f t="shared" si="6"/>
        <v>-3.1322314955966744</v>
      </c>
      <c r="P114" s="12">
        <v>3.9800000000000002E-2</v>
      </c>
      <c r="Q114" s="12"/>
      <c r="R114" s="12"/>
      <c r="S114" s="12">
        <f t="shared" si="7"/>
        <v>-3.1720314955966744</v>
      </c>
      <c r="T114" s="12">
        <v>-3.1720314955966744</v>
      </c>
      <c r="U114" s="12"/>
      <c r="V114" s="12"/>
      <c r="Y114" s="33">
        <f t="shared" si="8"/>
        <v>0</v>
      </c>
      <c r="AD114" s="12"/>
    </row>
    <row r="115" spans="1:30" x14ac:dyDescent="0.3">
      <c r="A115" t="s">
        <v>145</v>
      </c>
      <c r="B115" t="s">
        <v>26</v>
      </c>
      <c r="C115" t="s">
        <v>27</v>
      </c>
      <c r="D115" t="s">
        <v>176</v>
      </c>
      <c r="E115">
        <v>4416.25</v>
      </c>
      <c r="F115">
        <v>4416.25</v>
      </c>
      <c r="G115">
        <v>4374</v>
      </c>
      <c r="H115">
        <v>4374</v>
      </c>
      <c r="I115">
        <v>4369.6000000000004</v>
      </c>
      <c r="J115">
        <v>4</v>
      </c>
      <c r="K115">
        <v>26.3</v>
      </c>
      <c r="L115">
        <v>6750</v>
      </c>
      <c r="M115">
        <v>0</v>
      </c>
      <c r="O115" s="33">
        <f t="shared" si="6"/>
        <v>-1.0563260684970197</v>
      </c>
      <c r="P115" s="12">
        <v>3.9900000000000005E-2</v>
      </c>
      <c r="Q115" s="12"/>
      <c r="R115" s="12"/>
      <c r="S115" s="12">
        <f t="shared" si="7"/>
        <v>-1.0962260684970198</v>
      </c>
      <c r="T115" s="12">
        <v>-1.0962260684970198</v>
      </c>
      <c r="U115" s="12"/>
      <c r="V115" s="12"/>
      <c r="Y115" s="33">
        <f t="shared" si="8"/>
        <v>0</v>
      </c>
      <c r="AD115" s="12"/>
    </row>
    <row r="116" spans="1:30" x14ac:dyDescent="0.3">
      <c r="A116" t="s">
        <v>146</v>
      </c>
      <c r="B116" t="s">
        <v>26</v>
      </c>
      <c r="C116" t="s">
        <v>27</v>
      </c>
      <c r="D116" t="s">
        <v>176</v>
      </c>
      <c r="E116">
        <v>4330</v>
      </c>
      <c r="F116">
        <v>4348.95</v>
      </c>
      <c r="G116">
        <v>4250</v>
      </c>
      <c r="H116">
        <v>4250</v>
      </c>
      <c r="I116">
        <v>4251.45</v>
      </c>
      <c r="J116">
        <v>19</v>
      </c>
      <c r="K116">
        <v>122.95</v>
      </c>
      <c r="L116">
        <v>8550</v>
      </c>
      <c r="M116">
        <v>1800</v>
      </c>
      <c r="O116" s="33">
        <f t="shared" si="6"/>
        <v>-2.7039088246063834</v>
      </c>
      <c r="P116" s="12">
        <v>4.0099999999999997E-2</v>
      </c>
      <c r="Q116" s="12"/>
      <c r="R116" s="12"/>
      <c r="S116" s="12">
        <f t="shared" si="7"/>
        <v>-2.7440088246063832</v>
      </c>
      <c r="T116" s="12">
        <v>-2.7440088246063832</v>
      </c>
      <c r="U116" s="12"/>
      <c r="V116" s="12"/>
      <c r="Y116" s="33">
        <f t="shared" si="8"/>
        <v>0</v>
      </c>
      <c r="AD116" s="12"/>
    </row>
    <row r="117" spans="1:30" x14ac:dyDescent="0.3">
      <c r="A117" t="s">
        <v>147</v>
      </c>
      <c r="B117" t="s">
        <v>26</v>
      </c>
      <c r="C117" t="s">
        <v>27</v>
      </c>
      <c r="D117" t="s">
        <v>176</v>
      </c>
      <c r="E117">
        <v>4287.75</v>
      </c>
      <c r="F117">
        <v>4297.05</v>
      </c>
      <c r="G117">
        <v>4208.95</v>
      </c>
      <c r="H117">
        <v>4221.5</v>
      </c>
      <c r="I117">
        <v>4221.5</v>
      </c>
      <c r="J117">
        <v>10</v>
      </c>
      <c r="K117">
        <v>63.91</v>
      </c>
      <c r="L117">
        <v>8850</v>
      </c>
      <c r="M117">
        <v>300</v>
      </c>
      <c r="O117" s="33">
        <f t="shared" si="6"/>
        <v>-0.7044655352879563</v>
      </c>
      <c r="P117" s="12">
        <v>3.9900000000000005E-2</v>
      </c>
      <c r="Q117" s="12"/>
      <c r="R117" s="12"/>
      <c r="S117" s="12">
        <f t="shared" si="7"/>
        <v>-0.74436553528795635</v>
      </c>
      <c r="T117" s="12">
        <v>-0.74436553528795635</v>
      </c>
      <c r="U117" s="12"/>
      <c r="V117" s="12"/>
      <c r="Y117" s="33">
        <f t="shared" si="8"/>
        <v>0</v>
      </c>
      <c r="AD117" s="12"/>
    </row>
    <row r="118" spans="1:30" x14ac:dyDescent="0.3">
      <c r="A118" t="s">
        <v>148</v>
      </c>
      <c r="B118" t="s">
        <v>26</v>
      </c>
      <c r="C118" t="s">
        <v>27</v>
      </c>
      <c r="D118" t="s">
        <v>176</v>
      </c>
      <c r="E118">
        <v>4224.05</v>
      </c>
      <c r="F118">
        <v>4224.05</v>
      </c>
      <c r="G118">
        <v>3998</v>
      </c>
      <c r="H118">
        <v>4018.95</v>
      </c>
      <c r="I118">
        <v>4018.95</v>
      </c>
      <c r="J118">
        <v>12</v>
      </c>
      <c r="K118">
        <v>73.75</v>
      </c>
      <c r="L118">
        <v>9000</v>
      </c>
      <c r="M118">
        <v>150</v>
      </c>
      <c r="O118" s="33">
        <f t="shared" si="6"/>
        <v>-4.7980575624777968</v>
      </c>
      <c r="P118" s="12">
        <v>3.9699999999999999E-2</v>
      </c>
      <c r="Q118" s="12"/>
      <c r="R118" s="12"/>
      <c r="S118" s="12">
        <f t="shared" si="7"/>
        <v>-4.8377575624777966</v>
      </c>
      <c r="T118" s="12">
        <v>-4.8377575624777966</v>
      </c>
      <c r="U118" s="12"/>
      <c r="V118" s="12"/>
      <c r="Y118" s="33">
        <f t="shared" si="8"/>
        <v>0</v>
      </c>
      <c r="AD118" s="12"/>
    </row>
    <row r="119" spans="1:30" x14ac:dyDescent="0.3">
      <c r="A119" t="s">
        <v>149</v>
      </c>
      <c r="B119" t="s">
        <v>26</v>
      </c>
      <c r="C119" t="s">
        <v>27</v>
      </c>
      <c r="D119" t="s">
        <v>176</v>
      </c>
      <c r="E119">
        <v>4066.95</v>
      </c>
      <c r="F119">
        <v>4072.2</v>
      </c>
      <c r="G119">
        <v>4038.3</v>
      </c>
      <c r="H119">
        <v>4038.3</v>
      </c>
      <c r="I119">
        <v>4044.65</v>
      </c>
      <c r="J119">
        <v>11</v>
      </c>
      <c r="K119">
        <v>67.06</v>
      </c>
      <c r="L119">
        <v>8550</v>
      </c>
      <c r="M119">
        <v>-450</v>
      </c>
      <c r="O119" s="33">
        <f t="shared" si="6"/>
        <v>0.6394705084661485</v>
      </c>
      <c r="P119" s="12">
        <v>3.9699999999999999E-2</v>
      </c>
      <c r="Q119" s="12"/>
      <c r="R119" s="12"/>
      <c r="S119" s="12">
        <f t="shared" si="7"/>
        <v>0.59977050846614854</v>
      </c>
      <c r="T119" s="12">
        <v>0.59977050846614854</v>
      </c>
      <c r="U119" s="12"/>
      <c r="V119" s="12"/>
      <c r="Y119" s="33">
        <f t="shared" si="8"/>
        <v>0</v>
      </c>
      <c r="AD119" s="12"/>
    </row>
    <row r="120" spans="1:30" x14ac:dyDescent="0.3">
      <c r="A120" t="s">
        <v>150</v>
      </c>
      <c r="B120" t="s">
        <v>26</v>
      </c>
      <c r="C120" t="s">
        <v>27</v>
      </c>
      <c r="D120" t="s">
        <v>176</v>
      </c>
      <c r="E120">
        <v>4015.15</v>
      </c>
      <c r="F120">
        <v>4138.75</v>
      </c>
      <c r="G120">
        <v>4015.15</v>
      </c>
      <c r="H120">
        <v>4042</v>
      </c>
      <c r="I120">
        <v>4042</v>
      </c>
      <c r="J120">
        <v>36</v>
      </c>
      <c r="K120">
        <v>220.2</v>
      </c>
      <c r="L120">
        <v>11550</v>
      </c>
      <c r="M120">
        <v>3000</v>
      </c>
      <c r="O120" s="33">
        <f t="shared" si="6"/>
        <v>-6.551864809068994E-2</v>
      </c>
      <c r="P120" s="12">
        <v>3.9800000000000002E-2</v>
      </c>
      <c r="Q120" s="12"/>
      <c r="R120" s="12"/>
      <c r="S120" s="12">
        <f t="shared" si="7"/>
        <v>-0.10531864809068994</v>
      </c>
      <c r="T120" s="12">
        <v>-0.10531864809068994</v>
      </c>
      <c r="U120" s="12"/>
      <c r="V120" s="12"/>
      <c r="Y120" s="33">
        <f t="shared" si="8"/>
        <v>0</v>
      </c>
      <c r="AD120" s="12"/>
    </row>
    <row r="121" spans="1:30" x14ac:dyDescent="0.3">
      <c r="A121" t="s">
        <v>151</v>
      </c>
      <c r="B121" t="s">
        <v>26</v>
      </c>
      <c r="C121" t="s">
        <v>27</v>
      </c>
      <c r="D121" t="s">
        <v>176</v>
      </c>
      <c r="E121">
        <v>4017.5</v>
      </c>
      <c r="F121">
        <v>4049.65</v>
      </c>
      <c r="G121">
        <v>3993.95</v>
      </c>
      <c r="H121">
        <v>4034.55</v>
      </c>
      <c r="I121">
        <v>4038.25</v>
      </c>
      <c r="J121">
        <v>9</v>
      </c>
      <c r="K121">
        <v>54.27</v>
      </c>
      <c r="L121">
        <v>11850</v>
      </c>
      <c r="M121">
        <v>300</v>
      </c>
      <c r="O121" s="33">
        <f t="shared" si="6"/>
        <v>-9.2775853537852546E-2</v>
      </c>
      <c r="P121" s="12">
        <v>3.9599999999999996E-2</v>
      </c>
      <c r="Q121" s="12"/>
      <c r="R121" s="12"/>
      <c r="S121" s="12">
        <f t="shared" si="7"/>
        <v>-0.13237585353785253</v>
      </c>
      <c r="T121" s="12">
        <v>-0.13237585353785253</v>
      </c>
      <c r="U121" s="12"/>
      <c r="V121" s="12"/>
      <c r="Y121" s="33">
        <f t="shared" si="8"/>
        <v>0</v>
      </c>
      <c r="AD121" s="12"/>
    </row>
    <row r="122" spans="1:30" x14ac:dyDescent="0.3">
      <c r="A122" t="s">
        <v>152</v>
      </c>
      <c r="B122" t="s">
        <v>26</v>
      </c>
      <c r="C122" t="s">
        <v>27</v>
      </c>
      <c r="D122" t="s">
        <v>176</v>
      </c>
      <c r="E122">
        <v>4088</v>
      </c>
      <c r="F122">
        <v>4105</v>
      </c>
      <c r="G122">
        <v>4075.6</v>
      </c>
      <c r="H122">
        <v>4084.35</v>
      </c>
      <c r="I122">
        <v>4084.35</v>
      </c>
      <c r="J122">
        <v>8</v>
      </c>
      <c r="K122">
        <v>49.03</v>
      </c>
      <c r="L122">
        <v>12150</v>
      </c>
      <c r="M122">
        <v>300</v>
      </c>
      <c r="O122" s="33">
        <f t="shared" si="6"/>
        <v>1.1415836067603518</v>
      </c>
      <c r="P122" s="12">
        <v>3.9800000000000002E-2</v>
      </c>
      <c r="Q122" s="12"/>
      <c r="R122" s="12"/>
      <c r="S122" s="12">
        <f t="shared" si="7"/>
        <v>1.1017836067603517</v>
      </c>
      <c r="T122" s="12">
        <v>1.1017836067603517</v>
      </c>
      <c r="U122" s="12"/>
      <c r="V122" s="12"/>
      <c r="Y122" s="33">
        <f t="shared" si="8"/>
        <v>0</v>
      </c>
      <c r="AD122" s="12"/>
    </row>
    <row r="123" spans="1:30" x14ac:dyDescent="0.3">
      <c r="A123" t="s">
        <v>153</v>
      </c>
      <c r="B123" t="s">
        <v>26</v>
      </c>
      <c r="C123" t="s">
        <v>27</v>
      </c>
      <c r="D123" t="s">
        <v>176</v>
      </c>
      <c r="E123">
        <v>4050</v>
      </c>
      <c r="F123">
        <v>4155.6000000000004</v>
      </c>
      <c r="G123">
        <v>3930.05</v>
      </c>
      <c r="H123">
        <v>4117</v>
      </c>
      <c r="I123">
        <v>4117</v>
      </c>
      <c r="J123">
        <v>48</v>
      </c>
      <c r="K123">
        <v>292.08</v>
      </c>
      <c r="L123">
        <v>15000</v>
      </c>
      <c r="M123">
        <v>2850</v>
      </c>
      <c r="O123" s="33">
        <f t="shared" si="6"/>
        <v>0.79939280424057912</v>
      </c>
      <c r="P123" s="12">
        <v>0.04</v>
      </c>
      <c r="Q123" s="12"/>
      <c r="R123" s="12"/>
      <c r="S123" s="12">
        <f t="shared" si="7"/>
        <v>0.75939280424057909</v>
      </c>
      <c r="T123" s="12">
        <v>0.75939280424057909</v>
      </c>
      <c r="U123" s="12"/>
      <c r="V123" s="12"/>
      <c r="Y123" s="33">
        <f t="shared" si="8"/>
        <v>0</v>
      </c>
      <c r="AD123" s="12"/>
    </row>
    <row r="124" spans="1:30" x14ac:dyDescent="0.3">
      <c r="A124" t="s">
        <v>154</v>
      </c>
      <c r="B124" t="s">
        <v>26</v>
      </c>
      <c r="C124" t="s">
        <v>27</v>
      </c>
      <c r="D124" t="s">
        <v>176</v>
      </c>
      <c r="E124">
        <v>4227.75</v>
      </c>
      <c r="F124">
        <v>4400</v>
      </c>
      <c r="G124">
        <v>4070.45</v>
      </c>
      <c r="H124">
        <v>4328.25</v>
      </c>
      <c r="I124">
        <v>4328.25</v>
      </c>
      <c r="J124">
        <v>176</v>
      </c>
      <c r="K124">
        <v>1118.9100000000001</v>
      </c>
      <c r="L124">
        <v>17100</v>
      </c>
      <c r="M124">
        <v>2100</v>
      </c>
      <c r="O124" s="33">
        <f t="shared" si="6"/>
        <v>5.1311634685450569</v>
      </c>
      <c r="P124" s="12">
        <v>4.0099999999999997E-2</v>
      </c>
      <c r="Q124" s="12"/>
      <c r="R124" s="12"/>
      <c r="S124" s="12">
        <f t="shared" si="7"/>
        <v>5.0910634685450571</v>
      </c>
      <c r="T124" s="12">
        <v>5.0910634685450571</v>
      </c>
      <c r="U124" s="12"/>
      <c r="V124" s="12"/>
      <c r="Y124" s="33">
        <f t="shared" si="8"/>
        <v>0</v>
      </c>
      <c r="AD124" s="12"/>
    </row>
    <row r="125" spans="1:30" x14ac:dyDescent="0.3">
      <c r="A125" t="s">
        <v>155</v>
      </c>
      <c r="B125" t="s">
        <v>26</v>
      </c>
      <c r="C125" t="s">
        <v>27</v>
      </c>
      <c r="D125" t="s">
        <v>202</v>
      </c>
      <c r="E125">
        <v>4398.8</v>
      </c>
      <c r="F125">
        <v>4398.8</v>
      </c>
      <c r="G125">
        <v>4398.8</v>
      </c>
      <c r="H125">
        <v>4398.8</v>
      </c>
      <c r="I125">
        <v>4365.75</v>
      </c>
      <c r="J125">
        <v>1</v>
      </c>
      <c r="K125">
        <v>6.59</v>
      </c>
      <c r="L125">
        <v>150</v>
      </c>
      <c r="M125">
        <v>150</v>
      </c>
      <c r="O125" s="33">
        <f t="shared" si="6"/>
        <v>0.86640097036908681</v>
      </c>
      <c r="P125" s="12">
        <v>4.0300000000000002E-2</v>
      </c>
      <c r="Q125" s="12"/>
      <c r="R125" s="12"/>
      <c r="S125" s="12">
        <f t="shared" si="7"/>
        <v>0.82610097036908681</v>
      </c>
      <c r="T125" s="12">
        <v>0.82610097036908681</v>
      </c>
      <c r="U125" s="12"/>
      <c r="V125" s="12"/>
      <c r="Y125" s="33">
        <f t="shared" si="8"/>
        <v>0</v>
      </c>
      <c r="AD125" s="12"/>
    </row>
    <row r="126" spans="1:30" x14ac:dyDescent="0.3">
      <c r="A126" t="s">
        <v>157</v>
      </c>
      <c r="B126" t="s">
        <v>26</v>
      </c>
      <c r="C126" t="s">
        <v>27</v>
      </c>
      <c r="D126" t="s">
        <v>202</v>
      </c>
      <c r="E126">
        <v>4209.8999999999996</v>
      </c>
      <c r="F126">
        <v>4229.6499999999996</v>
      </c>
      <c r="G126">
        <v>4173.05</v>
      </c>
      <c r="H126">
        <v>4175.3999999999996</v>
      </c>
      <c r="I126">
        <v>4175.3999999999996</v>
      </c>
      <c r="J126">
        <v>8</v>
      </c>
      <c r="K126">
        <v>50.45</v>
      </c>
      <c r="L126">
        <v>1050</v>
      </c>
      <c r="M126">
        <v>900</v>
      </c>
      <c r="O126" s="33">
        <f t="shared" si="6"/>
        <v>-4.3600755883868834</v>
      </c>
      <c r="P126" s="12">
        <v>4.0300000000000002E-2</v>
      </c>
      <c r="Q126" s="12"/>
      <c r="R126" s="12"/>
      <c r="S126" s="12">
        <f t="shared" si="7"/>
        <v>-4.4003755883868836</v>
      </c>
      <c r="T126" s="12">
        <v>-4.4003755883868836</v>
      </c>
      <c r="U126" s="12"/>
      <c r="V126" s="12"/>
      <c r="Y126" s="33">
        <f t="shared" si="8"/>
        <v>0</v>
      </c>
      <c r="AD126" s="12"/>
    </row>
    <row r="127" spans="1:30" x14ac:dyDescent="0.3">
      <c r="A127" t="s">
        <v>158</v>
      </c>
      <c r="B127" t="s">
        <v>26</v>
      </c>
      <c r="C127" t="s">
        <v>27</v>
      </c>
      <c r="D127" t="s">
        <v>202</v>
      </c>
      <c r="E127">
        <v>4217.45</v>
      </c>
      <c r="F127">
        <v>4242.95</v>
      </c>
      <c r="G127">
        <v>4198.25</v>
      </c>
      <c r="H127">
        <v>4198.25</v>
      </c>
      <c r="I127">
        <v>4152.8</v>
      </c>
      <c r="J127">
        <v>3</v>
      </c>
      <c r="K127">
        <v>18.98</v>
      </c>
      <c r="L127">
        <v>1350</v>
      </c>
      <c r="M127">
        <v>300</v>
      </c>
      <c r="O127" s="33">
        <f t="shared" si="6"/>
        <v>-0.54126550749627478</v>
      </c>
      <c r="P127" s="12">
        <v>4.3700000000000003E-2</v>
      </c>
      <c r="Q127" s="12"/>
      <c r="R127" s="12"/>
      <c r="S127" s="12">
        <f t="shared" si="7"/>
        <v>-0.58496550749627474</v>
      </c>
      <c r="T127" s="12">
        <v>-0.58496550749627474</v>
      </c>
      <c r="U127" s="12"/>
      <c r="V127" s="12"/>
      <c r="Y127" s="33">
        <f t="shared" si="8"/>
        <v>0</v>
      </c>
      <c r="AD127" s="12"/>
    </row>
    <row r="128" spans="1:30" x14ac:dyDescent="0.3">
      <c r="A128" t="s">
        <v>159</v>
      </c>
      <c r="B128" t="s">
        <v>26</v>
      </c>
      <c r="C128" t="s">
        <v>27</v>
      </c>
      <c r="D128" t="s">
        <v>202</v>
      </c>
      <c r="E128">
        <v>4175.3999999999996</v>
      </c>
      <c r="F128">
        <v>4175.3999999999996</v>
      </c>
      <c r="G128">
        <v>4175.3999999999996</v>
      </c>
      <c r="H128">
        <v>4175.3999999999996</v>
      </c>
      <c r="I128">
        <v>4198.3500000000004</v>
      </c>
      <c r="J128">
        <v>2</v>
      </c>
      <c r="K128">
        <v>12.52</v>
      </c>
      <c r="L128">
        <v>1650</v>
      </c>
      <c r="M128">
        <v>300</v>
      </c>
      <c r="O128" s="33">
        <f t="shared" si="6"/>
        <v>1.0968503178578353</v>
      </c>
      <c r="P128" s="12">
        <v>4.58E-2</v>
      </c>
      <c r="Q128" s="12"/>
      <c r="R128" s="12"/>
      <c r="S128" s="12">
        <f t="shared" si="7"/>
        <v>1.0510503178578352</v>
      </c>
      <c r="T128" s="12">
        <v>1.0510503178578352</v>
      </c>
      <c r="U128" s="12"/>
      <c r="V128" s="12"/>
      <c r="Y128" s="33">
        <f t="shared" si="8"/>
        <v>0</v>
      </c>
      <c r="AD128" s="12"/>
    </row>
    <row r="129" spans="1:30" x14ac:dyDescent="0.3">
      <c r="A129" t="s">
        <v>160</v>
      </c>
      <c r="B129" t="s">
        <v>26</v>
      </c>
      <c r="C129" t="s">
        <v>27</v>
      </c>
      <c r="D129" t="s">
        <v>202</v>
      </c>
      <c r="E129">
        <v>3942.55</v>
      </c>
      <c r="F129">
        <v>4057.7</v>
      </c>
      <c r="G129">
        <v>3897.6</v>
      </c>
      <c r="H129">
        <v>4057.7</v>
      </c>
      <c r="I129">
        <v>4104</v>
      </c>
      <c r="J129">
        <v>8</v>
      </c>
      <c r="K129">
        <v>47.81</v>
      </c>
      <c r="L129">
        <v>1950</v>
      </c>
      <c r="M129">
        <v>300</v>
      </c>
      <c r="O129" s="33">
        <f t="shared" si="6"/>
        <v>-2.2473114437814941</v>
      </c>
      <c r="P129" s="12">
        <v>4.58E-2</v>
      </c>
      <c r="Q129" s="12"/>
      <c r="R129" s="12"/>
      <c r="S129" s="12">
        <f t="shared" si="7"/>
        <v>-2.2931114437814939</v>
      </c>
      <c r="T129" s="12">
        <v>-2.2931114437814939</v>
      </c>
      <c r="U129" s="12"/>
      <c r="V129" s="12"/>
      <c r="Y129" s="33">
        <f t="shared" si="8"/>
        <v>0</v>
      </c>
      <c r="AD129" s="12"/>
    </row>
    <row r="130" spans="1:30" x14ac:dyDescent="0.3">
      <c r="A130" t="s">
        <v>161</v>
      </c>
      <c r="B130" t="s">
        <v>26</v>
      </c>
      <c r="C130" t="s">
        <v>27</v>
      </c>
      <c r="D130" t="s">
        <v>202</v>
      </c>
      <c r="E130">
        <v>0</v>
      </c>
      <c r="F130">
        <v>0</v>
      </c>
      <c r="G130">
        <v>0</v>
      </c>
      <c r="H130">
        <v>4057.7</v>
      </c>
      <c r="I130">
        <v>4033.1</v>
      </c>
      <c r="J130">
        <v>0</v>
      </c>
      <c r="K130">
        <v>0</v>
      </c>
      <c r="L130">
        <v>1950</v>
      </c>
      <c r="M130">
        <v>0</v>
      </c>
      <c r="O130" s="33">
        <f t="shared" si="6"/>
        <v>-1.7275828460039009</v>
      </c>
      <c r="P130" s="12">
        <v>4.6199999999999998E-2</v>
      </c>
      <c r="Q130" s="12"/>
      <c r="R130" s="12"/>
      <c r="S130" s="12">
        <f t="shared" si="7"/>
        <v>-1.7737828460039009</v>
      </c>
      <c r="T130" s="12">
        <v>-1.7737828460039009</v>
      </c>
      <c r="U130" s="12"/>
      <c r="V130" s="12"/>
      <c r="Y130" s="33">
        <f t="shared" si="8"/>
        <v>0</v>
      </c>
      <c r="AD130" s="12"/>
    </row>
    <row r="131" spans="1:30" x14ac:dyDescent="0.3">
      <c r="A131" t="s">
        <v>162</v>
      </c>
      <c r="B131" t="s">
        <v>26</v>
      </c>
      <c r="C131" t="s">
        <v>27</v>
      </c>
      <c r="D131" t="s">
        <v>202</v>
      </c>
      <c r="E131">
        <v>4030</v>
      </c>
      <c r="F131">
        <v>4032</v>
      </c>
      <c r="G131">
        <v>4016.25</v>
      </c>
      <c r="H131">
        <v>4016.25</v>
      </c>
      <c r="I131">
        <v>4016.25</v>
      </c>
      <c r="J131">
        <v>3</v>
      </c>
      <c r="K131">
        <v>18.11</v>
      </c>
      <c r="L131">
        <v>2400</v>
      </c>
      <c r="M131">
        <v>450</v>
      </c>
      <c r="O131" s="33">
        <f t="shared" si="6"/>
        <v>-0.41779276487069278</v>
      </c>
      <c r="P131" s="12">
        <v>4.6300000000000001E-2</v>
      </c>
      <c r="Q131" s="12"/>
      <c r="R131" s="12"/>
      <c r="S131" s="12">
        <f t="shared" si="7"/>
        <v>-0.46409276487069279</v>
      </c>
      <c r="T131" s="12">
        <v>-0.46409276487069279</v>
      </c>
      <c r="U131" s="12"/>
      <c r="V131" s="12"/>
      <c r="Y131" s="33">
        <f t="shared" si="8"/>
        <v>0</v>
      </c>
      <c r="AD131" s="12"/>
    </row>
    <row r="132" spans="1:30" x14ac:dyDescent="0.3">
      <c r="A132" t="s">
        <v>163</v>
      </c>
      <c r="B132" t="s">
        <v>26</v>
      </c>
      <c r="C132" t="s">
        <v>27</v>
      </c>
      <c r="D132" t="s">
        <v>202</v>
      </c>
      <c r="E132">
        <v>3988.5</v>
      </c>
      <c r="F132">
        <v>3988.5</v>
      </c>
      <c r="G132">
        <v>3765</v>
      </c>
      <c r="H132">
        <v>3861.95</v>
      </c>
      <c r="I132">
        <v>3861.95</v>
      </c>
      <c r="J132">
        <v>18</v>
      </c>
      <c r="K132">
        <v>103.91</v>
      </c>
      <c r="L132">
        <v>1800</v>
      </c>
      <c r="M132">
        <v>-600</v>
      </c>
      <c r="O132" s="33">
        <f t="shared" ref="O132:O195" si="9">(I132-I131)*100/I131</f>
        <v>-3.8418923124805522</v>
      </c>
      <c r="P132" s="12">
        <v>4.7500000000000001E-2</v>
      </c>
      <c r="Q132" s="12"/>
      <c r="R132" s="12"/>
      <c r="S132" s="12">
        <f t="shared" ref="S132:S195" si="10">O132-P132</f>
        <v>-3.8893923124805521</v>
      </c>
      <c r="T132" s="12">
        <v>-3.8893923124805521</v>
      </c>
      <c r="U132" s="12"/>
      <c r="V132" s="12"/>
      <c r="Y132" s="33">
        <f t="shared" si="8"/>
        <v>0</v>
      </c>
      <c r="AD132" s="12"/>
    </row>
    <row r="133" spans="1:30" x14ac:dyDescent="0.3">
      <c r="A133" t="s">
        <v>164</v>
      </c>
      <c r="B133" t="s">
        <v>26</v>
      </c>
      <c r="C133" t="s">
        <v>27</v>
      </c>
      <c r="D133" t="s">
        <v>202</v>
      </c>
      <c r="E133">
        <v>3788</v>
      </c>
      <c r="F133">
        <v>3788</v>
      </c>
      <c r="G133">
        <v>3775.1</v>
      </c>
      <c r="H133">
        <v>3775.1</v>
      </c>
      <c r="I133">
        <v>3737.45</v>
      </c>
      <c r="J133">
        <v>4</v>
      </c>
      <c r="K133">
        <v>22.67</v>
      </c>
      <c r="L133">
        <v>2100</v>
      </c>
      <c r="M133">
        <v>300</v>
      </c>
      <c r="O133" s="33">
        <f t="shared" si="9"/>
        <v>-3.2237600176076855</v>
      </c>
      <c r="P133" s="12">
        <v>4.8399999999999999E-2</v>
      </c>
      <c r="Q133" s="12"/>
      <c r="R133" s="12"/>
      <c r="S133" s="12">
        <f t="shared" si="10"/>
        <v>-3.2721600176076855</v>
      </c>
      <c r="T133" s="12">
        <v>-3.2721600176076855</v>
      </c>
      <c r="U133" s="12"/>
      <c r="V133" s="12"/>
      <c r="Y133" s="33">
        <f t="shared" ref="Y133:Y196" si="11">Z133*100</f>
        <v>0</v>
      </c>
      <c r="AD133" s="12"/>
    </row>
    <row r="134" spans="1:30" x14ac:dyDescent="0.3">
      <c r="A134" t="s">
        <v>165</v>
      </c>
      <c r="B134" t="s">
        <v>26</v>
      </c>
      <c r="C134" t="s">
        <v>27</v>
      </c>
      <c r="D134" t="s">
        <v>202</v>
      </c>
      <c r="E134">
        <v>3761</v>
      </c>
      <c r="F134">
        <v>3761</v>
      </c>
      <c r="G134">
        <v>3591.55</v>
      </c>
      <c r="H134">
        <v>3591.55</v>
      </c>
      <c r="I134">
        <v>3629.15</v>
      </c>
      <c r="J134">
        <v>19</v>
      </c>
      <c r="K134">
        <v>104.72</v>
      </c>
      <c r="L134">
        <v>1650</v>
      </c>
      <c r="M134">
        <v>-450</v>
      </c>
      <c r="O134" s="33">
        <f t="shared" si="9"/>
        <v>-2.8976976280619069</v>
      </c>
      <c r="P134" s="12">
        <v>4.9000000000000002E-2</v>
      </c>
      <c r="Q134" s="12"/>
      <c r="R134" s="12"/>
      <c r="S134" s="12">
        <f t="shared" si="10"/>
        <v>-2.9466976280619068</v>
      </c>
      <c r="T134" s="12">
        <v>-2.9466976280619068</v>
      </c>
      <c r="U134" s="12"/>
      <c r="V134" s="12"/>
      <c r="Y134" s="33">
        <f t="shared" si="11"/>
        <v>0</v>
      </c>
      <c r="AD134" s="12"/>
    </row>
    <row r="135" spans="1:30" x14ac:dyDescent="0.3">
      <c r="A135" t="s">
        <v>166</v>
      </c>
      <c r="B135" t="s">
        <v>26</v>
      </c>
      <c r="C135" t="s">
        <v>27</v>
      </c>
      <c r="D135" t="s">
        <v>202</v>
      </c>
      <c r="E135">
        <v>3710</v>
      </c>
      <c r="F135">
        <v>3710</v>
      </c>
      <c r="G135">
        <v>3607.1</v>
      </c>
      <c r="H135">
        <v>3607.1</v>
      </c>
      <c r="I135">
        <v>3636.65</v>
      </c>
      <c r="J135">
        <v>2</v>
      </c>
      <c r="K135">
        <v>10.97</v>
      </c>
      <c r="L135">
        <v>1500</v>
      </c>
      <c r="M135">
        <v>-150</v>
      </c>
      <c r="O135" s="33">
        <f t="shared" si="9"/>
        <v>0.20665996169902043</v>
      </c>
      <c r="P135" s="12">
        <v>4.7500000000000001E-2</v>
      </c>
      <c r="Q135" s="12"/>
      <c r="R135" s="12"/>
      <c r="S135" s="12">
        <f t="shared" si="10"/>
        <v>0.15915996169902041</v>
      </c>
      <c r="T135" s="12">
        <v>0.15915996169902041</v>
      </c>
      <c r="U135" s="12"/>
      <c r="V135" s="12"/>
      <c r="Y135" s="33">
        <f t="shared" si="11"/>
        <v>0</v>
      </c>
      <c r="AD135" s="12"/>
    </row>
    <row r="136" spans="1:30" x14ac:dyDescent="0.3">
      <c r="A136" t="s">
        <v>167</v>
      </c>
      <c r="B136" t="s">
        <v>26</v>
      </c>
      <c r="C136" t="s">
        <v>27</v>
      </c>
      <c r="D136" t="s">
        <v>202</v>
      </c>
      <c r="E136">
        <v>3712</v>
      </c>
      <c r="F136">
        <v>3751</v>
      </c>
      <c r="G136">
        <v>3700.9</v>
      </c>
      <c r="H136">
        <v>3748.5</v>
      </c>
      <c r="I136">
        <v>3748.5</v>
      </c>
      <c r="J136">
        <v>9</v>
      </c>
      <c r="K136">
        <v>50.35</v>
      </c>
      <c r="L136">
        <v>1800</v>
      </c>
      <c r="M136">
        <v>300</v>
      </c>
      <c r="O136" s="33">
        <f t="shared" si="9"/>
        <v>3.0756327939174763</v>
      </c>
      <c r="P136" s="12">
        <v>4.8799999999999996E-2</v>
      </c>
      <c r="Q136" s="12"/>
      <c r="R136" s="12"/>
      <c r="S136" s="12">
        <f t="shared" si="10"/>
        <v>3.0268327939174764</v>
      </c>
      <c r="T136" s="12">
        <v>3.0268327939174764</v>
      </c>
      <c r="U136" s="12"/>
      <c r="V136" s="12"/>
      <c r="Y136" s="33">
        <f t="shared" si="11"/>
        <v>0</v>
      </c>
      <c r="AD136" s="12"/>
    </row>
    <row r="137" spans="1:30" x14ac:dyDescent="0.3">
      <c r="A137" t="s">
        <v>168</v>
      </c>
      <c r="B137" t="s">
        <v>26</v>
      </c>
      <c r="C137" t="s">
        <v>27</v>
      </c>
      <c r="D137" t="s">
        <v>202</v>
      </c>
      <c r="E137">
        <v>3800</v>
      </c>
      <c r="F137">
        <v>3916.05</v>
      </c>
      <c r="G137">
        <v>3797.85</v>
      </c>
      <c r="H137">
        <v>3872.2</v>
      </c>
      <c r="I137">
        <v>3893.05</v>
      </c>
      <c r="J137">
        <v>8</v>
      </c>
      <c r="K137">
        <v>46.21</v>
      </c>
      <c r="L137">
        <v>2100</v>
      </c>
      <c r="M137">
        <v>300</v>
      </c>
      <c r="O137" s="33">
        <f t="shared" si="9"/>
        <v>3.8562091503268023</v>
      </c>
      <c r="P137" s="12">
        <v>4.8899999999999999E-2</v>
      </c>
      <c r="Q137" s="12"/>
      <c r="R137" s="12"/>
      <c r="S137" s="12">
        <f t="shared" si="10"/>
        <v>3.8073091503268022</v>
      </c>
      <c r="T137" s="12">
        <v>3.8073091503268022</v>
      </c>
      <c r="U137" s="12"/>
      <c r="V137" s="12"/>
      <c r="Y137" s="33">
        <f t="shared" si="11"/>
        <v>0</v>
      </c>
      <c r="AD137" s="12"/>
    </row>
    <row r="138" spans="1:30" x14ac:dyDescent="0.3">
      <c r="A138" t="s">
        <v>169</v>
      </c>
      <c r="B138" t="s">
        <v>26</v>
      </c>
      <c r="C138" t="s">
        <v>27</v>
      </c>
      <c r="D138" t="s">
        <v>202</v>
      </c>
      <c r="E138">
        <v>3748.2</v>
      </c>
      <c r="F138">
        <v>3760</v>
      </c>
      <c r="G138">
        <v>3608</v>
      </c>
      <c r="H138">
        <v>3612.25</v>
      </c>
      <c r="I138">
        <v>3612.25</v>
      </c>
      <c r="J138">
        <v>17</v>
      </c>
      <c r="K138">
        <v>93.8</v>
      </c>
      <c r="L138">
        <v>1950</v>
      </c>
      <c r="M138">
        <v>-150</v>
      </c>
      <c r="O138" s="33">
        <f t="shared" si="9"/>
        <v>-7.2128536751390344</v>
      </c>
      <c r="P138" s="12">
        <v>4.9100000000000005E-2</v>
      </c>
      <c r="Q138" s="12"/>
      <c r="R138" s="12"/>
      <c r="S138" s="12">
        <f t="shared" si="10"/>
        <v>-7.2619536751390346</v>
      </c>
      <c r="T138" s="12">
        <v>-7.2619536751390346</v>
      </c>
      <c r="U138" s="12"/>
      <c r="V138" s="12"/>
      <c r="Y138" s="33">
        <f t="shared" si="11"/>
        <v>0</v>
      </c>
      <c r="AD138" s="12"/>
    </row>
    <row r="139" spans="1:30" x14ac:dyDescent="0.3">
      <c r="A139" t="s">
        <v>170</v>
      </c>
      <c r="B139" t="s">
        <v>26</v>
      </c>
      <c r="C139" t="s">
        <v>27</v>
      </c>
      <c r="D139" t="s">
        <v>202</v>
      </c>
      <c r="E139">
        <v>3720</v>
      </c>
      <c r="F139">
        <v>3720</v>
      </c>
      <c r="G139">
        <v>3630</v>
      </c>
      <c r="H139">
        <v>3698.4</v>
      </c>
      <c r="I139">
        <v>3698.4</v>
      </c>
      <c r="J139">
        <v>9</v>
      </c>
      <c r="K139">
        <v>49.65</v>
      </c>
      <c r="L139">
        <v>2400</v>
      </c>
      <c r="M139">
        <v>450</v>
      </c>
      <c r="O139" s="33">
        <f t="shared" si="9"/>
        <v>2.3849401342653498</v>
      </c>
      <c r="P139" s="12">
        <v>4.9200000000000001E-2</v>
      </c>
      <c r="Q139" s="12"/>
      <c r="R139" s="12"/>
      <c r="S139" s="12">
        <f t="shared" si="10"/>
        <v>2.3357401342653499</v>
      </c>
      <c r="T139" s="12">
        <v>2.3357401342653499</v>
      </c>
      <c r="U139" s="12"/>
      <c r="V139" s="12"/>
      <c r="Y139" s="33">
        <f t="shared" si="11"/>
        <v>0</v>
      </c>
      <c r="AD139" s="12"/>
    </row>
    <row r="140" spans="1:30" x14ac:dyDescent="0.3">
      <c r="A140" t="s">
        <v>171</v>
      </c>
      <c r="B140" t="s">
        <v>26</v>
      </c>
      <c r="C140" t="s">
        <v>27</v>
      </c>
      <c r="D140" t="s">
        <v>202</v>
      </c>
      <c r="E140">
        <v>3698.4</v>
      </c>
      <c r="F140">
        <v>3805</v>
      </c>
      <c r="G140">
        <v>3698.4</v>
      </c>
      <c r="H140">
        <v>3795</v>
      </c>
      <c r="I140">
        <v>3795</v>
      </c>
      <c r="J140">
        <v>9</v>
      </c>
      <c r="K140">
        <v>50.87</v>
      </c>
      <c r="L140">
        <v>2550</v>
      </c>
      <c r="M140">
        <v>150</v>
      </c>
      <c r="O140" s="33">
        <f t="shared" si="9"/>
        <v>2.6119402985074602</v>
      </c>
      <c r="P140" s="12">
        <v>4.87E-2</v>
      </c>
      <c r="Q140" s="12"/>
      <c r="R140" s="12"/>
      <c r="S140" s="12">
        <f t="shared" si="10"/>
        <v>2.56324029850746</v>
      </c>
      <c r="T140" s="12">
        <v>2.56324029850746</v>
      </c>
      <c r="U140" s="12"/>
      <c r="V140" s="12"/>
      <c r="Y140" s="33">
        <f t="shared" si="11"/>
        <v>0</v>
      </c>
      <c r="AD140" s="12"/>
    </row>
    <row r="141" spans="1:30" x14ac:dyDescent="0.3">
      <c r="A141" t="s">
        <v>172</v>
      </c>
      <c r="B141" t="s">
        <v>26</v>
      </c>
      <c r="C141" t="s">
        <v>27</v>
      </c>
      <c r="D141" t="s">
        <v>202</v>
      </c>
      <c r="E141">
        <v>3750</v>
      </c>
      <c r="F141">
        <v>3750</v>
      </c>
      <c r="G141">
        <v>3617.4</v>
      </c>
      <c r="H141">
        <v>3620.85</v>
      </c>
      <c r="I141">
        <v>3620.85</v>
      </c>
      <c r="J141">
        <v>28</v>
      </c>
      <c r="K141">
        <v>154.82</v>
      </c>
      <c r="L141">
        <v>5550</v>
      </c>
      <c r="M141">
        <v>3000</v>
      </c>
      <c r="O141" s="33">
        <f t="shared" si="9"/>
        <v>-4.5889328063241122</v>
      </c>
      <c r="P141" s="12">
        <v>4.87E-2</v>
      </c>
      <c r="Q141" s="12"/>
      <c r="R141" s="12"/>
      <c r="S141" s="12">
        <f t="shared" si="10"/>
        <v>-4.6376328063241123</v>
      </c>
      <c r="T141" s="12">
        <v>-4.6376328063241123</v>
      </c>
      <c r="U141" s="12"/>
      <c r="V141" s="12"/>
      <c r="Y141" s="33">
        <f t="shared" si="11"/>
        <v>0</v>
      </c>
      <c r="AD141" s="12"/>
    </row>
    <row r="142" spans="1:30" x14ac:dyDescent="0.3">
      <c r="A142" t="s">
        <v>173</v>
      </c>
      <c r="B142" t="s">
        <v>26</v>
      </c>
      <c r="C142" t="s">
        <v>27</v>
      </c>
      <c r="D142" t="s">
        <v>202</v>
      </c>
      <c r="E142">
        <v>3600</v>
      </c>
      <c r="F142">
        <v>3600</v>
      </c>
      <c r="G142">
        <v>3300</v>
      </c>
      <c r="H142">
        <v>3410.95</v>
      </c>
      <c r="I142">
        <v>3410.95</v>
      </c>
      <c r="J142">
        <v>78</v>
      </c>
      <c r="K142">
        <v>398.73</v>
      </c>
      <c r="L142">
        <v>10200</v>
      </c>
      <c r="M142">
        <v>4650</v>
      </c>
      <c r="O142" s="33">
        <f t="shared" si="9"/>
        <v>-5.7969813717773473</v>
      </c>
      <c r="P142" s="12">
        <v>4.8799999999999996E-2</v>
      </c>
      <c r="Q142" s="12"/>
      <c r="R142" s="12"/>
      <c r="S142" s="12">
        <f t="shared" si="10"/>
        <v>-5.8457813717773472</v>
      </c>
      <c r="T142" s="12">
        <v>-5.8457813717773472</v>
      </c>
      <c r="U142" s="12"/>
      <c r="V142" s="12"/>
      <c r="Y142" s="33">
        <f t="shared" si="11"/>
        <v>0</v>
      </c>
      <c r="AD142" s="12"/>
    </row>
    <row r="143" spans="1:30" x14ac:dyDescent="0.3">
      <c r="A143" t="s">
        <v>174</v>
      </c>
      <c r="B143" t="s">
        <v>26</v>
      </c>
      <c r="C143" t="s">
        <v>27</v>
      </c>
      <c r="D143" t="s">
        <v>202</v>
      </c>
      <c r="E143">
        <v>3460</v>
      </c>
      <c r="F143">
        <v>3480</v>
      </c>
      <c r="G143">
        <v>3345</v>
      </c>
      <c r="H143">
        <v>3464.85</v>
      </c>
      <c r="I143">
        <v>3464.85</v>
      </c>
      <c r="J143">
        <v>57</v>
      </c>
      <c r="K143">
        <v>293.07</v>
      </c>
      <c r="L143">
        <v>11250</v>
      </c>
      <c r="M143">
        <v>1050</v>
      </c>
      <c r="O143" s="33">
        <f t="shared" si="9"/>
        <v>1.5802049282457993</v>
      </c>
      <c r="P143" s="12">
        <v>4.8899999999999999E-2</v>
      </c>
      <c r="Q143" s="12"/>
      <c r="R143" s="12"/>
      <c r="S143" s="12">
        <f t="shared" si="10"/>
        <v>1.5313049282457993</v>
      </c>
      <c r="T143" s="12">
        <v>1.5313049282457993</v>
      </c>
      <c r="U143" s="12"/>
      <c r="V143" s="12"/>
      <c r="Y143" s="33">
        <f t="shared" si="11"/>
        <v>0</v>
      </c>
      <c r="AD143" s="12"/>
    </row>
    <row r="144" spans="1:30" x14ac:dyDescent="0.3">
      <c r="A144" t="s">
        <v>175</v>
      </c>
      <c r="B144" t="s">
        <v>26</v>
      </c>
      <c r="C144" t="s">
        <v>27</v>
      </c>
      <c r="D144" t="s">
        <v>223</v>
      </c>
      <c r="E144">
        <v>3500</v>
      </c>
      <c r="F144">
        <v>3500</v>
      </c>
      <c r="G144">
        <v>3500</v>
      </c>
      <c r="H144">
        <v>3500</v>
      </c>
      <c r="I144">
        <v>3587.95</v>
      </c>
      <c r="J144">
        <v>1</v>
      </c>
      <c r="K144">
        <v>5.25</v>
      </c>
      <c r="L144">
        <v>150</v>
      </c>
      <c r="M144">
        <v>150</v>
      </c>
      <c r="O144" s="33">
        <f t="shared" si="9"/>
        <v>3.5528233545463705</v>
      </c>
      <c r="P144" s="12">
        <v>4.8799999999999996E-2</v>
      </c>
      <c r="Q144" s="12"/>
      <c r="R144" s="12"/>
      <c r="S144" s="12">
        <f t="shared" si="10"/>
        <v>3.5040233545463706</v>
      </c>
      <c r="T144" s="12">
        <v>3.5040233545463706</v>
      </c>
      <c r="U144" s="12"/>
      <c r="V144" s="12"/>
      <c r="Y144" s="33">
        <f t="shared" si="11"/>
        <v>0</v>
      </c>
      <c r="AD144" s="12"/>
    </row>
    <row r="145" spans="1:30" x14ac:dyDescent="0.3">
      <c r="A145" t="s">
        <v>177</v>
      </c>
      <c r="B145" t="s">
        <v>26</v>
      </c>
      <c r="C145" t="s">
        <v>27</v>
      </c>
      <c r="D145" t="s">
        <v>223</v>
      </c>
      <c r="E145">
        <v>3772</v>
      </c>
      <c r="F145">
        <v>3772</v>
      </c>
      <c r="G145">
        <v>3772</v>
      </c>
      <c r="H145">
        <v>3772</v>
      </c>
      <c r="I145">
        <v>3772</v>
      </c>
      <c r="J145">
        <v>1</v>
      </c>
      <c r="K145">
        <v>5.65</v>
      </c>
      <c r="L145">
        <v>300</v>
      </c>
      <c r="M145">
        <v>150</v>
      </c>
      <c r="O145" s="33">
        <f t="shared" si="9"/>
        <v>5.1296701459050489</v>
      </c>
      <c r="P145" s="12">
        <v>4.8899999999999999E-2</v>
      </c>
      <c r="Q145" s="12"/>
      <c r="R145" s="12"/>
      <c r="S145" s="12">
        <f t="shared" si="10"/>
        <v>5.0807701459050492</v>
      </c>
      <c r="T145" s="12">
        <v>5.0807701459050492</v>
      </c>
      <c r="U145" s="12"/>
      <c r="V145" s="12"/>
      <c r="Y145" s="33">
        <f t="shared" si="11"/>
        <v>0</v>
      </c>
      <c r="AD145" s="12"/>
    </row>
    <row r="146" spans="1:30" x14ac:dyDescent="0.3">
      <c r="A146" t="s">
        <v>178</v>
      </c>
      <c r="B146" t="s">
        <v>26</v>
      </c>
      <c r="C146" t="s">
        <v>27</v>
      </c>
      <c r="D146" t="s">
        <v>223</v>
      </c>
      <c r="E146">
        <v>3782</v>
      </c>
      <c r="F146">
        <v>3812.45</v>
      </c>
      <c r="G146">
        <v>3782</v>
      </c>
      <c r="H146">
        <v>3799.5</v>
      </c>
      <c r="I146">
        <v>3802.25</v>
      </c>
      <c r="J146">
        <v>10</v>
      </c>
      <c r="K146">
        <v>56.81</v>
      </c>
      <c r="L146">
        <v>1800</v>
      </c>
      <c r="M146">
        <v>1500</v>
      </c>
      <c r="O146" s="33">
        <f t="shared" si="9"/>
        <v>0.80196182396606575</v>
      </c>
      <c r="P146" s="12">
        <v>4.9100000000000005E-2</v>
      </c>
      <c r="Q146" s="12"/>
      <c r="R146" s="12"/>
      <c r="S146" s="12">
        <f t="shared" si="10"/>
        <v>0.75286182396606571</v>
      </c>
      <c r="T146" s="12">
        <v>0.75286182396606571</v>
      </c>
      <c r="U146" s="12"/>
      <c r="V146" s="12"/>
      <c r="Y146" s="33">
        <f t="shared" si="11"/>
        <v>0</v>
      </c>
      <c r="AD146" s="12"/>
    </row>
    <row r="147" spans="1:30" x14ac:dyDescent="0.3">
      <c r="A147" t="s">
        <v>179</v>
      </c>
      <c r="B147" t="s">
        <v>26</v>
      </c>
      <c r="C147" t="s">
        <v>27</v>
      </c>
      <c r="D147" t="s">
        <v>223</v>
      </c>
      <c r="E147">
        <v>3810</v>
      </c>
      <c r="F147">
        <v>3810</v>
      </c>
      <c r="G147">
        <v>3770.2</v>
      </c>
      <c r="H147">
        <v>3770.2</v>
      </c>
      <c r="I147">
        <v>3780.75</v>
      </c>
      <c r="J147">
        <v>2</v>
      </c>
      <c r="K147">
        <v>11.37</v>
      </c>
      <c r="L147">
        <v>2100</v>
      </c>
      <c r="M147">
        <v>300</v>
      </c>
      <c r="O147" s="33">
        <f t="shared" si="9"/>
        <v>-0.56545466500098629</v>
      </c>
      <c r="P147" s="12">
        <v>4.9299999999999997E-2</v>
      </c>
      <c r="Q147" s="12"/>
      <c r="R147" s="12"/>
      <c r="S147" s="12">
        <f t="shared" si="10"/>
        <v>-0.6147546650009863</v>
      </c>
      <c r="T147" s="12">
        <v>-0.6147546650009863</v>
      </c>
      <c r="U147" s="12"/>
      <c r="V147" s="12"/>
      <c r="Y147" s="33">
        <f t="shared" si="11"/>
        <v>0</v>
      </c>
      <c r="AD147" s="12"/>
    </row>
    <row r="148" spans="1:30" x14ac:dyDescent="0.3">
      <c r="A148" t="s">
        <v>180</v>
      </c>
      <c r="B148" t="s">
        <v>26</v>
      </c>
      <c r="C148" t="s">
        <v>27</v>
      </c>
      <c r="D148" t="s">
        <v>223</v>
      </c>
      <c r="E148">
        <v>3795</v>
      </c>
      <c r="F148">
        <v>3795.7</v>
      </c>
      <c r="G148">
        <v>3784</v>
      </c>
      <c r="H148">
        <v>3789.3</v>
      </c>
      <c r="I148">
        <v>3829.45</v>
      </c>
      <c r="J148">
        <v>5</v>
      </c>
      <c r="K148">
        <v>28.42</v>
      </c>
      <c r="L148">
        <v>2400</v>
      </c>
      <c r="M148">
        <v>300</v>
      </c>
      <c r="O148" s="33">
        <f t="shared" si="9"/>
        <v>1.2881042121272186</v>
      </c>
      <c r="P148" s="12">
        <v>4.9699999999999994E-2</v>
      </c>
      <c r="Q148" s="12"/>
      <c r="R148" s="12"/>
      <c r="S148" s="12">
        <f t="shared" si="10"/>
        <v>1.2384042121272185</v>
      </c>
      <c r="T148" s="12">
        <v>1.2384042121272185</v>
      </c>
      <c r="U148" s="12"/>
      <c r="V148" s="12"/>
      <c r="Y148" s="33">
        <f t="shared" si="11"/>
        <v>0</v>
      </c>
      <c r="AD148" s="12"/>
    </row>
    <row r="149" spans="1:30" x14ac:dyDescent="0.3">
      <c r="A149" t="s">
        <v>181</v>
      </c>
      <c r="B149" t="s">
        <v>26</v>
      </c>
      <c r="C149" t="s">
        <v>27</v>
      </c>
      <c r="D149" t="s">
        <v>223</v>
      </c>
      <c r="E149">
        <v>3882.85</v>
      </c>
      <c r="F149">
        <v>3882.85</v>
      </c>
      <c r="G149">
        <v>3880.2</v>
      </c>
      <c r="H149">
        <v>3881</v>
      </c>
      <c r="I149">
        <v>3842.35</v>
      </c>
      <c r="J149">
        <v>4</v>
      </c>
      <c r="K149">
        <v>23.28</v>
      </c>
      <c r="L149">
        <v>2550</v>
      </c>
      <c r="M149">
        <v>150</v>
      </c>
      <c r="O149" s="33">
        <f t="shared" si="9"/>
        <v>0.33686299599159386</v>
      </c>
      <c r="P149" s="12">
        <v>4.9800000000000004E-2</v>
      </c>
      <c r="Q149" s="12"/>
      <c r="R149" s="12"/>
      <c r="S149" s="12">
        <f t="shared" si="10"/>
        <v>0.28706299599159385</v>
      </c>
      <c r="T149" s="12">
        <v>0.28706299599159385</v>
      </c>
      <c r="U149" s="12"/>
      <c r="V149" s="12"/>
      <c r="Y149" s="33">
        <f t="shared" si="11"/>
        <v>0</v>
      </c>
      <c r="AD149" s="12"/>
    </row>
    <row r="150" spans="1:30" x14ac:dyDescent="0.3">
      <c r="A150" t="s">
        <v>182</v>
      </c>
      <c r="B150" t="s">
        <v>26</v>
      </c>
      <c r="C150" t="s">
        <v>27</v>
      </c>
      <c r="D150" t="s">
        <v>223</v>
      </c>
      <c r="E150">
        <v>3760</v>
      </c>
      <c r="F150">
        <v>3760</v>
      </c>
      <c r="G150">
        <v>3759.85</v>
      </c>
      <c r="H150">
        <v>3760</v>
      </c>
      <c r="I150">
        <v>3780.2</v>
      </c>
      <c r="J150">
        <v>3</v>
      </c>
      <c r="K150">
        <v>16.91</v>
      </c>
      <c r="L150">
        <v>2700</v>
      </c>
      <c r="M150">
        <v>150</v>
      </c>
      <c r="O150" s="33">
        <f t="shared" si="9"/>
        <v>-1.6174997072104336</v>
      </c>
      <c r="P150" s="12">
        <v>4.9800000000000004E-2</v>
      </c>
      <c r="Q150" s="12"/>
      <c r="R150" s="12"/>
      <c r="S150" s="12">
        <f t="shared" si="10"/>
        <v>-1.6672997072104336</v>
      </c>
      <c r="T150" s="12">
        <v>-1.6672997072104336</v>
      </c>
      <c r="U150" s="12"/>
      <c r="V150" s="12"/>
      <c r="Y150" s="33">
        <f t="shared" si="11"/>
        <v>0</v>
      </c>
      <c r="AD150" s="12"/>
    </row>
    <row r="151" spans="1:30" x14ac:dyDescent="0.3">
      <c r="A151" t="s">
        <v>183</v>
      </c>
      <c r="B151" t="s">
        <v>26</v>
      </c>
      <c r="C151" t="s">
        <v>27</v>
      </c>
      <c r="D151" t="s">
        <v>223</v>
      </c>
      <c r="E151">
        <v>0</v>
      </c>
      <c r="F151">
        <v>0</v>
      </c>
      <c r="G151">
        <v>0</v>
      </c>
      <c r="H151">
        <v>3760</v>
      </c>
      <c r="I151">
        <v>3740.35</v>
      </c>
      <c r="J151">
        <v>0</v>
      </c>
      <c r="K151">
        <v>0</v>
      </c>
      <c r="L151">
        <v>2700</v>
      </c>
      <c r="M151">
        <v>0</v>
      </c>
      <c r="O151" s="33">
        <f t="shared" si="9"/>
        <v>-1.0541770276704914</v>
      </c>
      <c r="P151" s="12">
        <v>5.0199999999999995E-2</v>
      </c>
      <c r="Q151" s="12"/>
      <c r="R151" s="12"/>
      <c r="S151" s="12">
        <f t="shared" si="10"/>
        <v>-1.1043770276704914</v>
      </c>
      <c r="T151" s="12">
        <v>-1.1043770276704914</v>
      </c>
      <c r="U151" s="12"/>
      <c r="V151" s="12"/>
      <c r="Y151" s="33">
        <f t="shared" si="11"/>
        <v>0</v>
      </c>
      <c r="AD151" s="12"/>
    </row>
    <row r="152" spans="1:30" x14ac:dyDescent="0.3">
      <c r="A152" t="s">
        <v>184</v>
      </c>
      <c r="B152" t="s">
        <v>26</v>
      </c>
      <c r="C152" t="s">
        <v>27</v>
      </c>
      <c r="D152" t="s">
        <v>223</v>
      </c>
      <c r="E152">
        <v>3700</v>
      </c>
      <c r="F152">
        <v>3702</v>
      </c>
      <c r="G152">
        <v>3613.65</v>
      </c>
      <c r="H152">
        <v>3613.65</v>
      </c>
      <c r="I152">
        <v>3613.65</v>
      </c>
      <c r="J152">
        <v>5</v>
      </c>
      <c r="K152">
        <v>27.52</v>
      </c>
      <c r="L152">
        <v>3000</v>
      </c>
      <c r="M152">
        <v>300</v>
      </c>
      <c r="O152" s="33">
        <f t="shared" si="9"/>
        <v>-3.3873835336265277</v>
      </c>
      <c r="P152" s="12">
        <v>4.9699999999999994E-2</v>
      </c>
      <c r="Q152" s="12"/>
      <c r="R152" s="12"/>
      <c r="S152" s="12">
        <f t="shared" si="10"/>
        <v>-3.4370835336265277</v>
      </c>
      <c r="T152" s="12">
        <v>-3.4370835336265277</v>
      </c>
      <c r="U152" s="12"/>
      <c r="V152" s="12"/>
      <c r="Y152" s="33">
        <f t="shared" si="11"/>
        <v>0</v>
      </c>
      <c r="AD152" s="12"/>
    </row>
    <row r="153" spans="1:30" x14ac:dyDescent="0.3">
      <c r="A153" t="s">
        <v>185</v>
      </c>
      <c r="B153" t="s">
        <v>26</v>
      </c>
      <c r="C153" t="s">
        <v>27</v>
      </c>
      <c r="D153" t="s">
        <v>223</v>
      </c>
      <c r="E153">
        <v>3600</v>
      </c>
      <c r="F153">
        <v>3635.45</v>
      </c>
      <c r="G153">
        <v>3591.25</v>
      </c>
      <c r="H153">
        <v>3624.8</v>
      </c>
      <c r="I153">
        <v>3640.25</v>
      </c>
      <c r="J153">
        <v>14</v>
      </c>
      <c r="K153">
        <v>76.06</v>
      </c>
      <c r="L153">
        <v>3900</v>
      </c>
      <c r="M153">
        <v>900</v>
      </c>
      <c r="O153" s="33">
        <f t="shared" si="9"/>
        <v>0.73609785120307469</v>
      </c>
      <c r="P153" s="12">
        <v>5.0099999999999999E-2</v>
      </c>
      <c r="Q153" s="12"/>
      <c r="R153" s="12"/>
      <c r="S153" s="12">
        <f t="shared" si="10"/>
        <v>0.68599785120307466</v>
      </c>
      <c r="T153" s="12">
        <v>0.68599785120307466</v>
      </c>
      <c r="U153" s="12"/>
      <c r="V153" s="12"/>
      <c r="Y153" s="33">
        <f t="shared" si="11"/>
        <v>0</v>
      </c>
      <c r="AD153" s="12"/>
    </row>
    <row r="154" spans="1:30" x14ac:dyDescent="0.3">
      <c r="A154" t="s">
        <v>186</v>
      </c>
      <c r="B154" t="s">
        <v>26</v>
      </c>
      <c r="C154" t="s">
        <v>27</v>
      </c>
      <c r="D154" t="s">
        <v>223</v>
      </c>
      <c r="E154">
        <v>3556.95</v>
      </c>
      <c r="F154">
        <v>3556.95</v>
      </c>
      <c r="G154">
        <v>3498</v>
      </c>
      <c r="H154">
        <v>3512.1</v>
      </c>
      <c r="I154">
        <v>3512.1</v>
      </c>
      <c r="J154">
        <v>14</v>
      </c>
      <c r="K154">
        <v>73.849999999999994</v>
      </c>
      <c r="L154">
        <v>4800</v>
      </c>
      <c r="M154">
        <v>900</v>
      </c>
      <c r="O154" s="33">
        <f t="shared" si="9"/>
        <v>-3.5203626124579381</v>
      </c>
      <c r="P154" s="12">
        <v>0.05</v>
      </c>
      <c r="Q154" s="12"/>
      <c r="R154" s="12"/>
      <c r="S154" s="12">
        <f t="shared" si="10"/>
        <v>-3.570362612457938</v>
      </c>
      <c r="T154" s="12">
        <v>-3.570362612457938</v>
      </c>
      <c r="U154" s="12"/>
      <c r="V154" s="12"/>
      <c r="Y154" s="33">
        <f t="shared" si="11"/>
        <v>0</v>
      </c>
      <c r="AD154" s="12"/>
    </row>
    <row r="155" spans="1:30" x14ac:dyDescent="0.3">
      <c r="A155" t="s">
        <v>187</v>
      </c>
      <c r="B155" t="s">
        <v>26</v>
      </c>
      <c r="C155" t="s">
        <v>27</v>
      </c>
      <c r="D155" t="s">
        <v>223</v>
      </c>
      <c r="E155">
        <v>3426.7</v>
      </c>
      <c r="F155">
        <v>3426.7</v>
      </c>
      <c r="G155">
        <v>3320</v>
      </c>
      <c r="H155">
        <v>3320</v>
      </c>
      <c r="I155">
        <v>3359.1</v>
      </c>
      <c r="J155">
        <v>2</v>
      </c>
      <c r="K155">
        <v>10.119999999999999</v>
      </c>
      <c r="L155">
        <v>4950</v>
      </c>
      <c r="M155">
        <v>150</v>
      </c>
      <c r="O155" s="33">
        <f t="shared" si="9"/>
        <v>-4.3563679849662593</v>
      </c>
      <c r="P155" s="12">
        <v>4.99E-2</v>
      </c>
      <c r="Q155" s="12"/>
      <c r="R155" s="12"/>
      <c r="S155" s="12">
        <f t="shared" si="10"/>
        <v>-4.4062679849662594</v>
      </c>
      <c r="T155" s="12">
        <v>-4.4062679849662594</v>
      </c>
      <c r="U155" s="12"/>
      <c r="V155" s="12"/>
      <c r="Y155" s="33">
        <f t="shared" si="11"/>
        <v>0</v>
      </c>
      <c r="AD155" s="12"/>
    </row>
    <row r="156" spans="1:30" x14ac:dyDescent="0.3">
      <c r="A156" t="s">
        <v>188</v>
      </c>
      <c r="B156" t="s">
        <v>26</v>
      </c>
      <c r="C156" t="s">
        <v>27</v>
      </c>
      <c r="D156" t="s">
        <v>223</v>
      </c>
      <c r="E156">
        <v>3330</v>
      </c>
      <c r="F156">
        <v>3381.35</v>
      </c>
      <c r="G156">
        <v>3320</v>
      </c>
      <c r="H156">
        <v>3381.35</v>
      </c>
      <c r="I156">
        <v>3381.35</v>
      </c>
      <c r="J156">
        <v>5</v>
      </c>
      <c r="K156">
        <v>25.14</v>
      </c>
      <c r="L156">
        <v>4950</v>
      </c>
      <c r="M156">
        <v>0</v>
      </c>
      <c r="O156" s="33">
        <f t="shared" si="9"/>
        <v>0.66237980411419728</v>
      </c>
      <c r="P156" s="12">
        <v>4.9800000000000004E-2</v>
      </c>
      <c r="Q156" s="12"/>
      <c r="R156" s="12"/>
      <c r="S156" s="12">
        <f t="shared" si="10"/>
        <v>0.61257980411419732</v>
      </c>
      <c r="T156" s="12">
        <v>0.61257980411419732</v>
      </c>
      <c r="U156" s="12"/>
      <c r="V156" s="12"/>
      <c r="Y156" s="33">
        <f t="shared" si="11"/>
        <v>0</v>
      </c>
      <c r="AD156" s="12"/>
    </row>
    <row r="157" spans="1:30" x14ac:dyDescent="0.3">
      <c r="A157" t="s">
        <v>189</v>
      </c>
      <c r="B157" t="s">
        <v>26</v>
      </c>
      <c r="C157" t="s">
        <v>27</v>
      </c>
      <c r="D157" t="s">
        <v>223</v>
      </c>
      <c r="E157">
        <v>3394.2</v>
      </c>
      <c r="F157">
        <v>3420</v>
      </c>
      <c r="G157">
        <v>3383</v>
      </c>
      <c r="H157">
        <v>3419.25</v>
      </c>
      <c r="I157">
        <v>3419.25</v>
      </c>
      <c r="J157">
        <v>16</v>
      </c>
      <c r="K157">
        <v>81.62</v>
      </c>
      <c r="L157">
        <v>5850</v>
      </c>
      <c r="M157">
        <v>900</v>
      </c>
      <c r="O157" s="33">
        <f t="shared" si="9"/>
        <v>1.1208540967365133</v>
      </c>
      <c r="P157" s="12">
        <v>5.04E-2</v>
      </c>
      <c r="Q157" s="12"/>
      <c r="R157" s="12"/>
      <c r="S157" s="12">
        <f t="shared" si="10"/>
        <v>1.0704540967365133</v>
      </c>
      <c r="T157" s="12">
        <v>1.0704540967365133</v>
      </c>
      <c r="U157" s="12"/>
      <c r="V157" s="12"/>
      <c r="Y157" s="33">
        <f t="shared" si="11"/>
        <v>0</v>
      </c>
      <c r="AD157" s="12"/>
    </row>
    <row r="158" spans="1:30" x14ac:dyDescent="0.3">
      <c r="A158" t="s">
        <v>190</v>
      </c>
      <c r="B158" t="s">
        <v>26</v>
      </c>
      <c r="C158" t="s">
        <v>27</v>
      </c>
      <c r="D158" t="s">
        <v>223</v>
      </c>
      <c r="E158">
        <v>3448.65</v>
      </c>
      <c r="F158">
        <v>3448.65</v>
      </c>
      <c r="G158">
        <v>3259.95</v>
      </c>
      <c r="H158">
        <v>3260</v>
      </c>
      <c r="I158">
        <v>3260</v>
      </c>
      <c r="J158">
        <v>22</v>
      </c>
      <c r="K158">
        <v>110.83</v>
      </c>
      <c r="L158">
        <v>7800</v>
      </c>
      <c r="M158">
        <v>1950</v>
      </c>
      <c r="O158" s="33">
        <f t="shared" si="9"/>
        <v>-4.6574541200555677</v>
      </c>
      <c r="P158" s="12">
        <v>5.0700000000000002E-2</v>
      </c>
      <c r="Q158" s="12"/>
      <c r="R158" s="12"/>
      <c r="S158" s="12">
        <f t="shared" si="10"/>
        <v>-4.7081541200555677</v>
      </c>
      <c r="T158" s="12">
        <v>-4.7081541200555677</v>
      </c>
      <c r="U158" s="12"/>
      <c r="V158" s="12"/>
      <c r="Y158" s="33">
        <f t="shared" si="11"/>
        <v>0</v>
      </c>
      <c r="AD158" s="12"/>
    </row>
    <row r="159" spans="1:30" x14ac:dyDescent="0.3">
      <c r="A159" t="s">
        <v>191</v>
      </c>
      <c r="B159" t="s">
        <v>26</v>
      </c>
      <c r="C159" t="s">
        <v>27</v>
      </c>
      <c r="D159" t="s">
        <v>223</v>
      </c>
      <c r="E159">
        <v>3190.55</v>
      </c>
      <c r="F159">
        <v>3203.05</v>
      </c>
      <c r="G159">
        <v>3127.95</v>
      </c>
      <c r="H159">
        <v>3182</v>
      </c>
      <c r="I159">
        <v>3218.3</v>
      </c>
      <c r="J159">
        <v>62</v>
      </c>
      <c r="K159">
        <v>294.11</v>
      </c>
      <c r="L159">
        <v>7800</v>
      </c>
      <c r="M159">
        <v>0</v>
      </c>
      <c r="O159" s="33">
        <f t="shared" si="9"/>
        <v>-1.2791411042944729</v>
      </c>
      <c r="P159" s="12">
        <v>5.1200000000000002E-2</v>
      </c>
      <c r="Q159" s="12"/>
      <c r="R159" s="12"/>
      <c r="S159" s="12">
        <f t="shared" si="10"/>
        <v>-1.3303411042944728</v>
      </c>
      <c r="T159" s="12">
        <v>-1.3303411042944728</v>
      </c>
      <c r="U159" s="12"/>
      <c r="V159" s="12"/>
      <c r="Y159" s="33">
        <f t="shared" si="11"/>
        <v>0</v>
      </c>
      <c r="AD159" s="12"/>
    </row>
    <row r="160" spans="1:30" x14ac:dyDescent="0.3">
      <c r="A160" t="s">
        <v>192</v>
      </c>
      <c r="B160" t="s">
        <v>26</v>
      </c>
      <c r="C160" t="s">
        <v>27</v>
      </c>
      <c r="D160" t="s">
        <v>223</v>
      </c>
      <c r="E160">
        <v>3153.15</v>
      </c>
      <c r="F160">
        <v>3153.15</v>
      </c>
      <c r="G160">
        <v>3071.9</v>
      </c>
      <c r="H160">
        <v>3112.2</v>
      </c>
      <c r="I160">
        <v>3112.2</v>
      </c>
      <c r="J160">
        <v>19</v>
      </c>
      <c r="K160">
        <v>89.22</v>
      </c>
      <c r="L160">
        <v>8850</v>
      </c>
      <c r="M160">
        <v>1050</v>
      </c>
      <c r="O160" s="33">
        <f t="shared" si="9"/>
        <v>-3.2967715874840864</v>
      </c>
      <c r="P160" s="12">
        <v>5.0700000000000002E-2</v>
      </c>
      <c r="Q160" s="12"/>
      <c r="R160" s="12"/>
      <c r="S160" s="12">
        <f t="shared" si="10"/>
        <v>-3.3474715874840864</v>
      </c>
      <c r="T160" s="12">
        <v>-3.3474715874840864</v>
      </c>
      <c r="U160" s="12"/>
      <c r="V160" s="12"/>
      <c r="Y160" s="33">
        <f t="shared" si="11"/>
        <v>0</v>
      </c>
      <c r="AD160" s="12"/>
    </row>
    <row r="161" spans="1:30" x14ac:dyDescent="0.3">
      <c r="A161" t="s">
        <v>193</v>
      </c>
      <c r="B161" t="s">
        <v>26</v>
      </c>
      <c r="C161" t="s">
        <v>27</v>
      </c>
      <c r="D161" t="s">
        <v>223</v>
      </c>
      <c r="E161">
        <v>3173.15</v>
      </c>
      <c r="F161">
        <v>3371.55</v>
      </c>
      <c r="G161">
        <v>3155.2</v>
      </c>
      <c r="H161">
        <v>3318.95</v>
      </c>
      <c r="I161">
        <v>3318.95</v>
      </c>
      <c r="J161">
        <v>26</v>
      </c>
      <c r="K161">
        <v>129.16999999999999</v>
      </c>
      <c r="L161">
        <v>8100</v>
      </c>
      <c r="M161">
        <v>-750</v>
      </c>
      <c r="O161" s="33">
        <f t="shared" si="9"/>
        <v>6.6432105905790122</v>
      </c>
      <c r="P161" s="12">
        <v>5.0499999999999996E-2</v>
      </c>
      <c r="Q161" s="12"/>
      <c r="R161" s="12"/>
      <c r="S161" s="12">
        <f t="shared" si="10"/>
        <v>6.5927105905790118</v>
      </c>
      <c r="T161" s="12">
        <v>6.5927105905790118</v>
      </c>
      <c r="U161" s="12"/>
      <c r="V161" s="12"/>
      <c r="Y161" s="33">
        <f t="shared" si="11"/>
        <v>0</v>
      </c>
      <c r="AD161" s="12"/>
    </row>
    <row r="162" spans="1:30" x14ac:dyDescent="0.3">
      <c r="A162" t="s">
        <v>194</v>
      </c>
      <c r="B162" t="s">
        <v>26</v>
      </c>
      <c r="C162" t="s">
        <v>27</v>
      </c>
      <c r="D162" t="s">
        <v>223</v>
      </c>
      <c r="E162">
        <v>3231.5</v>
      </c>
      <c r="F162">
        <v>3236.9</v>
      </c>
      <c r="G162">
        <v>3210</v>
      </c>
      <c r="H162">
        <v>3213.5</v>
      </c>
      <c r="I162">
        <v>3213.5</v>
      </c>
      <c r="J162">
        <v>23</v>
      </c>
      <c r="K162">
        <v>111.22</v>
      </c>
      <c r="L162">
        <v>9300</v>
      </c>
      <c r="M162">
        <v>1200</v>
      </c>
      <c r="O162" s="33">
        <f t="shared" si="9"/>
        <v>-3.1772096596815205</v>
      </c>
      <c r="P162" s="12">
        <v>5.0700000000000002E-2</v>
      </c>
      <c r="Q162" s="12"/>
      <c r="R162" s="12"/>
      <c r="S162" s="12">
        <f t="shared" si="10"/>
        <v>-3.2279096596815204</v>
      </c>
      <c r="T162" s="12">
        <v>-3.2279096596815204</v>
      </c>
      <c r="U162" s="12"/>
      <c r="V162" s="12"/>
      <c r="Y162" s="33">
        <f t="shared" si="11"/>
        <v>0</v>
      </c>
      <c r="AD162" s="12"/>
    </row>
    <row r="163" spans="1:30" x14ac:dyDescent="0.3">
      <c r="A163" t="s">
        <v>195</v>
      </c>
      <c r="B163" t="s">
        <v>26</v>
      </c>
      <c r="C163" t="s">
        <v>27</v>
      </c>
      <c r="D163" t="s">
        <v>223</v>
      </c>
      <c r="E163">
        <v>3265.5</v>
      </c>
      <c r="F163">
        <v>3373.4</v>
      </c>
      <c r="G163">
        <v>3265.5</v>
      </c>
      <c r="H163">
        <v>3354.95</v>
      </c>
      <c r="I163">
        <v>3354.95</v>
      </c>
      <c r="J163">
        <v>13</v>
      </c>
      <c r="K163">
        <v>64.680000000000007</v>
      </c>
      <c r="L163">
        <v>9000</v>
      </c>
      <c r="M163">
        <v>-300</v>
      </c>
      <c r="O163" s="33">
        <f t="shared" si="9"/>
        <v>4.4017426482028883</v>
      </c>
      <c r="P163" s="12">
        <v>5.1100000000000007E-2</v>
      </c>
      <c r="Q163" s="12"/>
      <c r="R163" s="12"/>
      <c r="S163" s="12">
        <f t="shared" si="10"/>
        <v>4.3506426482028884</v>
      </c>
      <c r="T163" s="12">
        <v>4.3506426482028884</v>
      </c>
      <c r="U163" s="12"/>
      <c r="V163" s="12"/>
      <c r="Y163" s="33">
        <f t="shared" si="11"/>
        <v>0</v>
      </c>
      <c r="AD163" s="12"/>
    </row>
    <row r="164" spans="1:30" x14ac:dyDescent="0.3">
      <c r="A164" t="s">
        <v>196</v>
      </c>
      <c r="B164" t="s">
        <v>26</v>
      </c>
      <c r="C164" t="s">
        <v>27</v>
      </c>
      <c r="D164" t="s">
        <v>223</v>
      </c>
      <c r="E164">
        <v>3296.7</v>
      </c>
      <c r="F164">
        <v>3304.85</v>
      </c>
      <c r="G164">
        <v>3264</v>
      </c>
      <c r="H164">
        <v>3264.65</v>
      </c>
      <c r="I164">
        <v>3264.65</v>
      </c>
      <c r="J164">
        <v>16</v>
      </c>
      <c r="K164">
        <v>78.650000000000006</v>
      </c>
      <c r="L164">
        <v>10650</v>
      </c>
      <c r="M164">
        <v>1650</v>
      </c>
      <c r="O164" s="33">
        <f t="shared" si="9"/>
        <v>-2.6915453285443816</v>
      </c>
      <c r="P164" s="12">
        <v>5.1100000000000007E-2</v>
      </c>
      <c r="Q164" s="12"/>
      <c r="R164" s="12"/>
      <c r="S164" s="12">
        <f t="shared" si="10"/>
        <v>-2.7426453285443815</v>
      </c>
      <c r="T164" s="12">
        <v>-2.7426453285443815</v>
      </c>
      <c r="U164" s="12"/>
      <c r="V164" s="12"/>
      <c r="Y164" s="33">
        <f t="shared" si="11"/>
        <v>0</v>
      </c>
      <c r="AD164" s="12"/>
    </row>
    <row r="165" spans="1:30" x14ac:dyDescent="0.3">
      <c r="A165" t="s">
        <v>197</v>
      </c>
      <c r="B165" t="s">
        <v>26</v>
      </c>
      <c r="C165" t="s">
        <v>27</v>
      </c>
      <c r="D165" t="s">
        <v>223</v>
      </c>
      <c r="E165">
        <v>3380.4</v>
      </c>
      <c r="F165">
        <v>3474.95</v>
      </c>
      <c r="G165">
        <v>3380.4</v>
      </c>
      <c r="H165">
        <v>3459.5</v>
      </c>
      <c r="I165">
        <v>3459.5</v>
      </c>
      <c r="J165">
        <v>35</v>
      </c>
      <c r="K165">
        <v>180.7</v>
      </c>
      <c r="L165">
        <v>10500</v>
      </c>
      <c r="M165">
        <v>-150</v>
      </c>
      <c r="O165" s="33">
        <f t="shared" si="9"/>
        <v>5.9684805415588169</v>
      </c>
      <c r="P165" s="12">
        <v>5.0799999999999998E-2</v>
      </c>
      <c r="Q165" s="12"/>
      <c r="R165" s="12"/>
      <c r="S165" s="12">
        <f t="shared" si="10"/>
        <v>5.9176805415588172</v>
      </c>
      <c r="T165" s="12">
        <v>5.9176805415588172</v>
      </c>
      <c r="U165" s="12"/>
      <c r="V165" s="12"/>
      <c r="Y165" s="33">
        <f t="shared" si="11"/>
        <v>0</v>
      </c>
      <c r="AD165" s="12"/>
    </row>
    <row r="166" spans="1:30" x14ac:dyDescent="0.3">
      <c r="A166" t="s">
        <v>198</v>
      </c>
      <c r="B166" t="s">
        <v>26</v>
      </c>
      <c r="C166" t="s">
        <v>27</v>
      </c>
      <c r="D166" t="s">
        <v>223</v>
      </c>
      <c r="E166">
        <v>3375</v>
      </c>
      <c r="F166">
        <v>3515</v>
      </c>
      <c r="G166">
        <v>3370</v>
      </c>
      <c r="H166">
        <v>3515</v>
      </c>
      <c r="I166">
        <v>3515</v>
      </c>
      <c r="J166">
        <v>10</v>
      </c>
      <c r="K166">
        <v>51.48</v>
      </c>
      <c r="L166">
        <v>9750</v>
      </c>
      <c r="M166">
        <v>-750</v>
      </c>
      <c r="O166" s="33">
        <f t="shared" si="9"/>
        <v>1.6042780748663101</v>
      </c>
      <c r="P166" s="12">
        <v>5.0999999999999997E-2</v>
      </c>
      <c r="Q166" s="12"/>
      <c r="R166" s="12"/>
      <c r="S166" s="12">
        <f t="shared" si="10"/>
        <v>1.5532780748663102</v>
      </c>
      <c r="T166" s="12">
        <v>1.5532780748663102</v>
      </c>
      <c r="U166" s="12"/>
      <c r="V166" s="12"/>
      <c r="Y166" s="33">
        <f t="shared" si="11"/>
        <v>0</v>
      </c>
      <c r="AD166" s="12"/>
    </row>
    <row r="167" spans="1:30" x14ac:dyDescent="0.3">
      <c r="A167" t="s">
        <v>199</v>
      </c>
      <c r="B167" t="s">
        <v>26</v>
      </c>
      <c r="C167" t="s">
        <v>27</v>
      </c>
      <c r="D167" t="s">
        <v>223</v>
      </c>
      <c r="E167">
        <v>3515</v>
      </c>
      <c r="F167">
        <v>3515</v>
      </c>
      <c r="G167">
        <v>3489</v>
      </c>
      <c r="H167">
        <v>3492.25</v>
      </c>
      <c r="I167">
        <v>3492.25</v>
      </c>
      <c r="J167">
        <v>24</v>
      </c>
      <c r="K167">
        <v>126.13</v>
      </c>
      <c r="L167">
        <v>11400</v>
      </c>
      <c r="M167">
        <v>1650</v>
      </c>
      <c r="O167" s="33">
        <f t="shared" si="9"/>
        <v>-0.64722617354196299</v>
      </c>
      <c r="P167" s="12">
        <v>5.1299999999999998E-2</v>
      </c>
      <c r="Q167" s="12"/>
      <c r="R167" s="12"/>
      <c r="S167" s="12">
        <f t="shared" si="10"/>
        <v>-0.698526173541963</v>
      </c>
      <c r="T167" s="12">
        <v>-0.698526173541963</v>
      </c>
      <c r="U167" s="12"/>
      <c r="V167" s="12"/>
      <c r="Y167" s="33">
        <f t="shared" si="11"/>
        <v>0</v>
      </c>
      <c r="AD167" s="12"/>
    </row>
    <row r="168" spans="1:30" x14ac:dyDescent="0.3">
      <c r="A168" t="s">
        <v>200</v>
      </c>
      <c r="B168" t="s">
        <v>26</v>
      </c>
      <c r="C168" t="s">
        <v>27</v>
      </c>
      <c r="D168" t="s">
        <v>223</v>
      </c>
      <c r="E168">
        <v>3460.05</v>
      </c>
      <c r="F168">
        <v>3460.05</v>
      </c>
      <c r="G168">
        <v>3406.65</v>
      </c>
      <c r="H168">
        <v>3406.65</v>
      </c>
      <c r="I168">
        <v>3406.65</v>
      </c>
      <c r="J168">
        <v>11</v>
      </c>
      <c r="K168">
        <v>56.56</v>
      </c>
      <c r="L168">
        <v>12300</v>
      </c>
      <c r="M168">
        <v>900</v>
      </c>
      <c r="O168" s="33">
        <f t="shared" si="9"/>
        <v>-2.4511418140167489</v>
      </c>
      <c r="P168" s="12">
        <v>5.1399999999999994E-2</v>
      </c>
      <c r="Q168" s="12"/>
      <c r="R168" s="12"/>
      <c r="S168" s="12">
        <f t="shared" si="10"/>
        <v>-2.502541814016749</v>
      </c>
      <c r="T168" s="12">
        <v>-2.502541814016749</v>
      </c>
      <c r="U168" s="12"/>
      <c r="V168" s="12"/>
      <c r="Y168" s="33">
        <f t="shared" si="11"/>
        <v>0</v>
      </c>
      <c r="AD168" s="12"/>
    </row>
    <row r="169" spans="1:30" x14ac:dyDescent="0.3">
      <c r="A169" t="s">
        <v>201</v>
      </c>
      <c r="B169" t="s">
        <v>26</v>
      </c>
      <c r="C169" t="s">
        <v>27</v>
      </c>
      <c r="D169" t="s">
        <v>242</v>
      </c>
      <c r="E169">
        <v>3310</v>
      </c>
      <c r="F169">
        <v>3322.4</v>
      </c>
      <c r="G169">
        <v>3310</v>
      </c>
      <c r="H169">
        <v>3322.4</v>
      </c>
      <c r="I169">
        <v>3322.4</v>
      </c>
      <c r="J169">
        <v>3</v>
      </c>
      <c r="K169">
        <v>14.91</v>
      </c>
      <c r="L169">
        <v>450</v>
      </c>
      <c r="M169">
        <v>450</v>
      </c>
      <c r="O169" s="33">
        <f t="shared" si="9"/>
        <v>-2.4731040758516429</v>
      </c>
      <c r="P169" s="12">
        <v>5.1299999999999998E-2</v>
      </c>
      <c r="Q169" s="12"/>
      <c r="R169" s="12"/>
      <c r="S169" s="12">
        <f t="shared" si="10"/>
        <v>-2.5244040758516428</v>
      </c>
      <c r="T169" s="12">
        <v>-2.5244040758516428</v>
      </c>
      <c r="U169" s="12"/>
      <c r="V169" s="12"/>
      <c r="Y169" s="33">
        <f t="shared" si="11"/>
        <v>0</v>
      </c>
      <c r="AD169" s="12"/>
    </row>
    <row r="170" spans="1:30" x14ac:dyDescent="0.3">
      <c r="A170" t="s">
        <v>203</v>
      </c>
      <c r="B170" t="s">
        <v>26</v>
      </c>
      <c r="C170" t="s">
        <v>27</v>
      </c>
      <c r="D170" t="s">
        <v>242</v>
      </c>
      <c r="E170">
        <v>0</v>
      </c>
      <c r="F170">
        <v>0</v>
      </c>
      <c r="G170">
        <v>0</v>
      </c>
      <c r="H170">
        <v>3322.4</v>
      </c>
      <c r="I170">
        <v>3299.8</v>
      </c>
      <c r="J170">
        <v>0</v>
      </c>
      <c r="K170">
        <v>0</v>
      </c>
      <c r="L170">
        <v>450</v>
      </c>
      <c r="M170">
        <v>0</v>
      </c>
      <c r="O170" s="33">
        <f t="shared" si="9"/>
        <v>-0.68023115819888957</v>
      </c>
      <c r="P170" s="12">
        <v>5.1100000000000007E-2</v>
      </c>
      <c r="Q170" s="12"/>
      <c r="R170" s="12"/>
      <c r="S170" s="12">
        <f t="shared" si="10"/>
        <v>-0.73133115819888961</v>
      </c>
      <c r="T170" s="12">
        <v>-0.73133115819888961</v>
      </c>
      <c r="U170" s="12"/>
      <c r="V170" s="12"/>
      <c r="Y170" s="33">
        <f t="shared" si="11"/>
        <v>0</v>
      </c>
      <c r="AD170" s="12"/>
    </row>
    <row r="171" spans="1:30" x14ac:dyDescent="0.3">
      <c r="A171" t="s">
        <v>204</v>
      </c>
      <c r="B171" t="s">
        <v>26</v>
      </c>
      <c r="C171" t="s">
        <v>27</v>
      </c>
      <c r="D171" t="s">
        <v>242</v>
      </c>
      <c r="E171">
        <v>3295.05</v>
      </c>
      <c r="F171">
        <v>3361</v>
      </c>
      <c r="G171">
        <v>3295.05</v>
      </c>
      <c r="H171">
        <v>3361</v>
      </c>
      <c r="I171">
        <v>3293.95</v>
      </c>
      <c r="J171">
        <v>3</v>
      </c>
      <c r="K171">
        <v>15</v>
      </c>
      <c r="L171">
        <v>750</v>
      </c>
      <c r="M171">
        <v>300</v>
      </c>
      <c r="O171" s="33">
        <f t="shared" si="9"/>
        <v>-0.17728347172557013</v>
      </c>
      <c r="P171" s="12">
        <v>5.1200000000000002E-2</v>
      </c>
      <c r="Q171" s="12"/>
      <c r="R171" s="12"/>
      <c r="S171" s="12">
        <f t="shared" si="10"/>
        <v>-0.22848347172557013</v>
      </c>
      <c r="T171" s="12">
        <v>-0.22848347172557013</v>
      </c>
      <c r="U171" s="12"/>
      <c r="V171" s="12"/>
      <c r="Y171" s="33">
        <f t="shared" si="11"/>
        <v>0</v>
      </c>
      <c r="AD171" s="12"/>
    </row>
    <row r="172" spans="1:30" x14ac:dyDescent="0.3">
      <c r="A172" t="s">
        <v>205</v>
      </c>
      <c r="B172" t="s">
        <v>26</v>
      </c>
      <c r="C172" t="s">
        <v>27</v>
      </c>
      <c r="D172" t="s">
        <v>242</v>
      </c>
      <c r="E172">
        <v>3305</v>
      </c>
      <c r="F172">
        <v>3358.9</v>
      </c>
      <c r="G172">
        <v>3305</v>
      </c>
      <c r="H172">
        <v>3358.9</v>
      </c>
      <c r="I172">
        <v>3358.9</v>
      </c>
      <c r="J172">
        <v>2</v>
      </c>
      <c r="K172">
        <v>9.99</v>
      </c>
      <c r="L172">
        <v>900</v>
      </c>
      <c r="M172">
        <v>150</v>
      </c>
      <c r="O172" s="33">
        <f t="shared" si="9"/>
        <v>1.9717967789432225</v>
      </c>
      <c r="P172" s="12">
        <v>5.0900000000000001E-2</v>
      </c>
      <c r="Q172" s="12"/>
      <c r="R172" s="12"/>
      <c r="S172" s="12">
        <f t="shared" si="10"/>
        <v>1.9208967789432225</v>
      </c>
      <c r="T172" s="12">
        <v>1.9208967789432225</v>
      </c>
      <c r="U172" s="12"/>
      <c r="V172" s="12"/>
      <c r="Y172" s="33">
        <f t="shared" si="11"/>
        <v>0</v>
      </c>
      <c r="AD172" s="12"/>
    </row>
    <row r="173" spans="1:30" x14ac:dyDescent="0.3">
      <c r="A173" t="s">
        <v>206</v>
      </c>
      <c r="B173" t="s">
        <v>26</v>
      </c>
      <c r="C173" t="s">
        <v>27</v>
      </c>
      <c r="D173" t="s">
        <v>242</v>
      </c>
      <c r="E173">
        <v>3475</v>
      </c>
      <c r="F173">
        <v>3480</v>
      </c>
      <c r="G173">
        <v>3382.35</v>
      </c>
      <c r="H173">
        <v>3390</v>
      </c>
      <c r="I173">
        <v>3390</v>
      </c>
      <c r="J173">
        <v>9</v>
      </c>
      <c r="K173">
        <v>46.54</v>
      </c>
      <c r="L173">
        <v>1350</v>
      </c>
      <c r="M173">
        <v>450</v>
      </c>
      <c r="O173" s="33">
        <f t="shared" si="9"/>
        <v>0.92589835958200328</v>
      </c>
      <c r="P173" s="12">
        <v>5.16E-2</v>
      </c>
      <c r="Q173" s="12"/>
      <c r="R173" s="12"/>
      <c r="S173" s="12">
        <f t="shared" si="10"/>
        <v>0.8742983595820033</v>
      </c>
      <c r="T173" s="12">
        <v>0.8742983595820033</v>
      </c>
      <c r="U173" s="12"/>
      <c r="V173" s="12"/>
      <c r="Y173" s="33">
        <f t="shared" si="11"/>
        <v>0</v>
      </c>
      <c r="AD173" s="12"/>
    </row>
    <row r="174" spans="1:30" x14ac:dyDescent="0.3">
      <c r="A174" t="s">
        <v>207</v>
      </c>
      <c r="B174" t="s">
        <v>26</v>
      </c>
      <c r="C174" t="s">
        <v>27</v>
      </c>
      <c r="D174" t="s">
        <v>242</v>
      </c>
      <c r="E174">
        <v>3390</v>
      </c>
      <c r="F174">
        <v>3390</v>
      </c>
      <c r="G174">
        <v>3380</v>
      </c>
      <c r="H174">
        <v>3380</v>
      </c>
      <c r="I174">
        <v>3438.25</v>
      </c>
      <c r="J174">
        <v>3</v>
      </c>
      <c r="K174">
        <v>15.22</v>
      </c>
      <c r="L174">
        <v>1800</v>
      </c>
      <c r="M174">
        <v>450</v>
      </c>
      <c r="O174" s="33">
        <f t="shared" si="9"/>
        <v>1.4233038348082596</v>
      </c>
      <c r="P174" s="12">
        <v>5.1699999999999996E-2</v>
      </c>
      <c r="Q174" s="12"/>
      <c r="R174" s="12"/>
      <c r="S174" s="12">
        <f t="shared" si="10"/>
        <v>1.3716038348082595</v>
      </c>
      <c r="T174" s="12">
        <v>1.3716038348082595</v>
      </c>
      <c r="U174" s="12"/>
      <c r="V174" s="12"/>
      <c r="Y174" s="33">
        <f t="shared" si="11"/>
        <v>0</v>
      </c>
      <c r="AD174" s="12"/>
    </row>
    <row r="175" spans="1:30" x14ac:dyDescent="0.3">
      <c r="A175" t="s">
        <v>208</v>
      </c>
      <c r="B175" t="s">
        <v>26</v>
      </c>
      <c r="C175" t="s">
        <v>27</v>
      </c>
      <c r="D175" t="s">
        <v>242</v>
      </c>
      <c r="E175">
        <v>3322.95</v>
      </c>
      <c r="F175">
        <v>3322.95</v>
      </c>
      <c r="G175">
        <v>3268.45</v>
      </c>
      <c r="H175">
        <v>3290</v>
      </c>
      <c r="I175">
        <v>3290</v>
      </c>
      <c r="J175">
        <v>7</v>
      </c>
      <c r="K175">
        <v>34.56</v>
      </c>
      <c r="L175">
        <v>1950</v>
      </c>
      <c r="M175">
        <v>150</v>
      </c>
      <c r="O175" s="33">
        <f t="shared" si="9"/>
        <v>-4.3117865193048788</v>
      </c>
      <c r="P175" s="12">
        <v>5.1500000000000004E-2</v>
      </c>
      <c r="Q175" s="12"/>
      <c r="R175" s="12"/>
      <c r="S175" s="12">
        <f t="shared" si="10"/>
        <v>-4.3632865193048787</v>
      </c>
      <c r="T175" s="12">
        <v>-4.3632865193048787</v>
      </c>
      <c r="U175" s="12"/>
      <c r="V175" s="12"/>
      <c r="Y175" s="33">
        <f t="shared" si="11"/>
        <v>0</v>
      </c>
      <c r="AD175" s="12"/>
    </row>
    <row r="176" spans="1:30" x14ac:dyDescent="0.3">
      <c r="A176" t="s">
        <v>209</v>
      </c>
      <c r="B176" t="s">
        <v>26</v>
      </c>
      <c r="C176" t="s">
        <v>27</v>
      </c>
      <c r="D176" t="s">
        <v>242</v>
      </c>
      <c r="E176">
        <v>3350</v>
      </c>
      <c r="F176">
        <v>3355.5</v>
      </c>
      <c r="G176">
        <v>3340.5</v>
      </c>
      <c r="H176">
        <v>3341.05</v>
      </c>
      <c r="I176">
        <v>3341.05</v>
      </c>
      <c r="J176">
        <v>10</v>
      </c>
      <c r="K176">
        <v>50.23</v>
      </c>
      <c r="L176">
        <v>2100</v>
      </c>
      <c r="M176">
        <v>150</v>
      </c>
      <c r="O176" s="33">
        <f t="shared" si="9"/>
        <v>1.5516717325228018</v>
      </c>
      <c r="P176" s="12">
        <v>5.16E-2</v>
      </c>
      <c r="Q176" s="12"/>
      <c r="R176" s="12"/>
      <c r="S176" s="12">
        <f t="shared" si="10"/>
        <v>1.5000717325228017</v>
      </c>
      <c r="T176" s="12">
        <v>1.5000717325228017</v>
      </c>
      <c r="U176" s="12"/>
      <c r="V176" s="12"/>
      <c r="Y176" s="33">
        <f t="shared" si="11"/>
        <v>0</v>
      </c>
      <c r="AD176" s="12"/>
    </row>
    <row r="177" spans="1:30" x14ac:dyDescent="0.3">
      <c r="A177" t="s">
        <v>210</v>
      </c>
      <c r="B177" t="s">
        <v>26</v>
      </c>
      <c r="C177" t="s">
        <v>27</v>
      </c>
      <c r="D177" t="s">
        <v>242</v>
      </c>
      <c r="E177">
        <v>3410</v>
      </c>
      <c r="F177">
        <v>3410</v>
      </c>
      <c r="G177">
        <v>3410</v>
      </c>
      <c r="H177">
        <v>3410</v>
      </c>
      <c r="I177">
        <v>3355.65</v>
      </c>
      <c r="J177">
        <v>1</v>
      </c>
      <c r="K177">
        <v>5.1100000000000003</v>
      </c>
      <c r="L177">
        <v>2100</v>
      </c>
      <c r="M177">
        <v>0</v>
      </c>
      <c r="O177" s="33">
        <f t="shared" si="9"/>
        <v>0.43698837191900475</v>
      </c>
      <c r="P177" s="12">
        <v>5.1799999999999999E-2</v>
      </c>
      <c r="Q177" s="12"/>
      <c r="R177" s="12"/>
      <c r="S177" s="12">
        <f t="shared" si="10"/>
        <v>0.38518837191900474</v>
      </c>
      <c r="T177" s="12">
        <v>0.38518837191900474</v>
      </c>
      <c r="U177" s="12"/>
      <c r="V177" s="12"/>
      <c r="Y177" s="33">
        <f t="shared" si="11"/>
        <v>0</v>
      </c>
      <c r="AD177" s="12"/>
    </row>
    <row r="178" spans="1:30" x14ac:dyDescent="0.3">
      <c r="A178" t="s">
        <v>211</v>
      </c>
      <c r="B178" t="s">
        <v>26</v>
      </c>
      <c r="C178" t="s">
        <v>27</v>
      </c>
      <c r="D178" t="s">
        <v>242</v>
      </c>
      <c r="E178">
        <v>3303.45</v>
      </c>
      <c r="F178">
        <v>3303.9</v>
      </c>
      <c r="G178">
        <v>3134.35</v>
      </c>
      <c r="H178">
        <v>3183.35</v>
      </c>
      <c r="I178">
        <v>3183.35</v>
      </c>
      <c r="J178">
        <v>18</v>
      </c>
      <c r="K178">
        <v>86.86</v>
      </c>
      <c r="L178">
        <v>2550</v>
      </c>
      <c r="M178">
        <v>450</v>
      </c>
      <c r="O178" s="33">
        <f t="shared" si="9"/>
        <v>-5.1346236943662236</v>
      </c>
      <c r="P178" s="12">
        <v>5.2199999999999996E-2</v>
      </c>
      <c r="Q178" s="12"/>
      <c r="R178" s="12"/>
      <c r="S178" s="12">
        <f t="shared" si="10"/>
        <v>-5.1868236943662236</v>
      </c>
      <c r="T178" s="12">
        <v>-5.1868236943662236</v>
      </c>
      <c r="U178" s="12"/>
      <c r="V178" s="12"/>
      <c r="Y178" s="33">
        <f t="shared" si="11"/>
        <v>0</v>
      </c>
      <c r="AD178" s="12"/>
    </row>
    <row r="179" spans="1:30" x14ac:dyDescent="0.3">
      <c r="A179" t="s">
        <v>212</v>
      </c>
      <c r="B179" t="s">
        <v>26</v>
      </c>
      <c r="C179" t="s">
        <v>27</v>
      </c>
      <c r="D179" t="s">
        <v>242</v>
      </c>
      <c r="E179">
        <v>3200.9</v>
      </c>
      <c r="F179">
        <v>3200.9</v>
      </c>
      <c r="G179">
        <v>3133</v>
      </c>
      <c r="H179">
        <v>3150</v>
      </c>
      <c r="I179">
        <v>3176.15</v>
      </c>
      <c r="J179">
        <v>5</v>
      </c>
      <c r="K179">
        <v>23.69</v>
      </c>
      <c r="L179">
        <v>3000</v>
      </c>
      <c r="M179">
        <v>450</v>
      </c>
      <c r="O179" s="33">
        <f t="shared" si="9"/>
        <v>-0.22617682629933303</v>
      </c>
      <c r="P179" s="12">
        <v>5.2300000000000006E-2</v>
      </c>
      <c r="Q179" s="12"/>
      <c r="R179" s="12"/>
      <c r="S179" s="12">
        <f t="shared" si="10"/>
        <v>-0.27847682629933301</v>
      </c>
      <c r="T179" s="12">
        <v>-0.27847682629933301</v>
      </c>
      <c r="U179" s="12"/>
      <c r="V179" s="12"/>
      <c r="Y179" s="33">
        <f t="shared" si="11"/>
        <v>0</v>
      </c>
      <c r="AD179" s="12"/>
    </row>
    <row r="180" spans="1:30" x14ac:dyDescent="0.3">
      <c r="A180" t="s">
        <v>213</v>
      </c>
      <c r="B180" t="s">
        <v>26</v>
      </c>
      <c r="C180" t="s">
        <v>27</v>
      </c>
      <c r="D180" t="s">
        <v>242</v>
      </c>
      <c r="E180">
        <v>3194.7</v>
      </c>
      <c r="F180">
        <v>3270</v>
      </c>
      <c r="G180">
        <v>3194.7</v>
      </c>
      <c r="H180">
        <v>3251.9</v>
      </c>
      <c r="I180">
        <v>3284.9</v>
      </c>
      <c r="J180">
        <v>15</v>
      </c>
      <c r="K180">
        <v>72.849999999999994</v>
      </c>
      <c r="L180">
        <v>3150</v>
      </c>
      <c r="M180">
        <v>150</v>
      </c>
      <c r="O180" s="33">
        <f t="shared" si="9"/>
        <v>3.4239566771090786</v>
      </c>
      <c r="P180" s="12">
        <v>5.2300000000000006E-2</v>
      </c>
      <c r="Q180" s="12"/>
      <c r="R180" s="12"/>
      <c r="S180" s="12">
        <f t="shared" si="10"/>
        <v>3.3716566771090788</v>
      </c>
      <c r="T180" s="12">
        <v>3.3716566771090788</v>
      </c>
      <c r="U180" s="12"/>
      <c r="V180" s="12"/>
      <c r="Y180" s="33">
        <f t="shared" si="11"/>
        <v>0</v>
      </c>
      <c r="AD180" s="12"/>
    </row>
    <row r="181" spans="1:30" x14ac:dyDescent="0.3">
      <c r="A181" t="s">
        <v>214</v>
      </c>
      <c r="B181" t="s">
        <v>26</v>
      </c>
      <c r="C181" t="s">
        <v>27</v>
      </c>
      <c r="D181" t="s">
        <v>242</v>
      </c>
      <c r="E181">
        <v>3324.85</v>
      </c>
      <c r="F181">
        <v>3353.25</v>
      </c>
      <c r="G181">
        <v>3324.85</v>
      </c>
      <c r="H181">
        <v>3353.25</v>
      </c>
      <c r="I181">
        <v>3362.65</v>
      </c>
      <c r="J181">
        <v>4</v>
      </c>
      <c r="K181">
        <v>20.07</v>
      </c>
      <c r="L181">
        <v>3450</v>
      </c>
      <c r="M181">
        <v>300</v>
      </c>
      <c r="O181" s="33">
        <f t="shared" si="9"/>
        <v>2.366890925142318</v>
      </c>
      <c r="P181" s="12">
        <v>5.2499999999999998E-2</v>
      </c>
      <c r="Q181" s="12"/>
      <c r="R181" s="12"/>
      <c r="S181" s="12">
        <f t="shared" si="10"/>
        <v>2.3143909251423178</v>
      </c>
      <c r="T181" s="12">
        <v>2.3143909251423178</v>
      </c>
      <c r="U181" s="12"/>
      <c r="V181" s="12"/>
      <c r="Y181" s="33">
        <f t="shared" si="11"/>
        <v>0</v>
      </c>
      <c r="AD181" s="12"/>
    </row>
    <row r="182" spans="1:30" x14ac:dyDescent="0.3">
      <c r="A182" t="s">
        <v>215</v>
      </c>
      <c r="B182" t="s">
        <v>26</v>
      </c>
      <c r="C182" t="s">
        <v>27</v>
      </c>
      <c r="D182" t="s">
        <v>242</v>
      </c>
      <c r="E182">
        <v>3410</v>
      </c>
      <c r="F182">
        <v>3526.55</v>
      </c>
      <c r="G182">
        <v>3410</v>
      </c>
      <c r="H182">
        <v>3518.3</v>
      </c>
      <c r="I182">
        <v>3518.3</v>
      </c>
      <c r="J182">
        <v>20</v>
      </c>
      <c r="K182">
        <v>103.98</v>
      </c>
      <c r="L182">
        <v>3750</v>
      </c>
      <c r="M182">
        <v>300</v>
      </c>
      <c r="O182" s="33">
        <f t="shared" si="9"/>
        <v>4.6287897937638496</v>
      </c>
      <c r="P182" s="12">
        <v>5.3699999999999998E-2</v>
      </c>
      <c r="Q182" s="12"/>
      <c r="R182" s="12"/>
      <c r="S182" s="12">
        <f t="shared" si="10"/>
        <v>4.5750897937638495</v>
      </c>
      <c r="T182" s="12">
        <v>4.5750897937638495</v>
      </c>
      <c r="U182" s="12"/>
      <c r="V182" s="12"/>
      <c r="Y182" s="33">
        <f t="shared" si="11"/>
        <v>0</v>
      </c>
      <c r="AD182" s="12"/>
    </row>
    <row r="183" spans="1:30" x14ac:dyDescent="0.3">
      <c r="A183" t="s">
        <v>216</v>
      </c>
      <c r="B183" t="s">
        <v>26</v>
      </c>
      <c r="C183" t="s">
        <v>27</v>
      </c>
      <c r="D183" t="s">
        <v>242</v>
      </c>
      <c r="E183">
        <v>3535.7</v>
      </c>
      <c r="F183">
        <v>3620</v>
      </c>
      <c r="G183">
        <v>3535.7</v>
      </c>
      <c r="H183">
        <v>3575.25</v>
      </c>
      <c r="I183">
        <v>3599.1</v>
      </c>
      <c r="J183">
        <v>10</v>
      </c>
      <c r="K183">
        <v>53.66</v>
      </c>
      <c r="L183">
        <v>4350</v>
      </c>
      <c r="M183">
        <v>600</v>
      </c>
      <c r="O183" s="33">
        <f t="shared" si="9"/>
        <v>2.2965636813233585</v>
      </c>
      <c r="P183" s="12">
        <v>5.4299999999999994E-2</v>
      </c>
      <c r="Q183" s="12"/>
      <c r="R183" s="12"/>
      <c r="S183" s="12">
        <f t="shared" si="10"/>
        <v>2.2422636813233585</v>
      </c>
      <c r="T183" s="12">
        <v>2.2422636813233585</v>
      </c>
      <c r="U183" s="12"/>
      <c r="V183" s="12"/>
      <c r="Y183" s="33">
        <f t="shared" si="11"/>
        <v>0</v>
      </c>
      <c r="AD183" s="12"/>
    </row>
    <row r="184" spans="1:30" x14ac:dyDescent="0.3">
      <c r="A184" t="s">
        <v>217</v>
      </c>
      <c r="B184" t="s">
        <v>26</v>
      </c>
      <c r="C184" t="s">
        <v>27</v>
      </c>
      <c r="D184" t="s">
        <v>242</v>
      </c>
      <c r="E184">
        <v>3684.3</v>
      </c>
      <c r="F184">
        <v>3766.35</v>
      </c>
      <c r="G184">
        <v>3609.95</v>
      </c>
      <c r="H184">
        <v>3646.6</v>
      </c>
      <c r="I184">
        <v>3646.6</v>
      </c>
      <c r="J184">
        <v>92</v>
      </c>
      <c r="K184">
        <v>504.2</v>
      </c>
      <c r="L184">
        <v>11550</v>
      </c>
      <c r="M184">
        <v>7200</v>
      </c>
      <c r="O184" s="33">
        <f t="shared" si="9"/>
        <v>1.3197743880414547</v>
      </c>
      <c r="P184" s="12">
        <v>5.45E-2</v>
      </c>
      <c r="Q184" s="12"/>
      <c r="R184" s="12"/>
      <c r="S184" s="12">
        <f t="shared" si="10"/>
        <v>1.2652743880414548</v>
      </c>
      <c r="T184" s="12">
        <v>1.2652743880414548</v>
      </c>
      <c r="U184" s="12"/>
      <c r="V184" s="12"/>
      <c r="Y184" s="33">
        <f t="shared" si="11"/>
        <v>0</v>
      </c>
      <c r="AD184" s="12"/>
    </row>
    <row r="185" spans="1:30" x14ac:dyDescent="0.3">
      <c r="A185" t="s">
        <v>218</v>
      </c>
      <c r="B185" t="s">
        <v>26</v>
      </c>
      <c r="C185" t="s">
        <v>27</v>
      </c>
      <c r="D185" t="s">
        <v>242</v>
      </c>
      <c r="E185">
        <v>3657.35</v>
      </c>
      <c r="F185">
        <v>3660</v>
      </c>
      <c r="G185">
        <v>3612.6</v>
      </c>
      <c r="H185">
        <v>3626</v>
      </c>
      <c r="I185">
        <v>3626</v>
      </c>
      <c r="J185">
        <v>14</v>
      </c>
      <c r="K185">
        <v>76.56</v>
      </c>
      <c r="L185">
        <v>12000</v>
      </c>
      <c r="M185">
        <v>450</v>
      </c>
      <c r="O185" s="33">
        <f t="shared" si="9"/>
        <v>-0.56490977897219075</v>
      </c>
      <c r="P185" s="12">
        <v>5.45E-2</v>
      </c>
      <c r="Q185" s="12"/>
      <c r="R185" s="12"/>
      <c r="S185" s="12">
        <f t="shared" si="10"/>
        <v>-0.61940977897219074</v>
      </c>
      <c r="T185" s="12">
        <v>-0.61940977897219074</v>
      </c>
      <c r="U185" s="12"/>
      <c r="V185" s="12"/>
      <c r="Y185" s="33">
        <f t="shared" si="11"/>
        <v>0</v>
      </c>
      <c r="AD185" s="12"/>
    </row>
    <row r="186" spans="1:30" x14ac:dyDescent="0.3">
      <c r="A186" t="s">
        <v>219</v>
      </c>
      <c r="B186" t="s">
        <v>26</v>
      </c>
      <c r="C186" t="s">
        <v>27</v>
      </c>
      <c r="D186" t="s">
        <v>242</v>
      </c>
      <c r="E186">
        <v>3567.05</v>
      </c>
      <c r="F186">
        <v>3567.05</v>
      </c>
      <c r="G186">
        <v>3347</v>
      </c>
      <c r="H186">
        <v>3351.65</v>
      </c>
      <c r="I186">
        <v>3351.65</v>
      </c>
      <c r="J186">
        <v>89</v>
      </c>
      <c r="K186">
        <v>456.93</v>
      </c>
      <c r="L186">
        <v>12150</v>
      </c>
      <c r="M186">
        <v>150</v>
      </c>
      <c r="O186" s="33">
        <f t="shared" si="9"/>
        <v>-7.5661886376172074</v>
      </c>
      <c r="P186" s="12">
        <v>5.4400000000000004E-2</v>
      </c>
      <c r="Q186" s="12"/>
      <c r="R186" s="12"/>
      <c r="S186" s="12">
        <f t="shared" si="10"/>
        <v>-7.6205886376172076</v>
      </c>
      <c r="T186" s="12">
        <v>-7.6205886376172076</v>
      </c>
      <c r="U186" s="12"/>
      <c r="V186" s="12"/>
      <c r="Y186" s="33">
        <f t="shared" si="11"/>
        <v>0</v>
      </c>
      <c r="AD186" s="12"/>
    </row>
    <row r="187" spans="1:30" x14ac:dyDescent="0.3">
      <c r="A187" t="s">
        <v>220</v>
      </c>
      <c r="B187" t="s">
        <v>26</v>
      </c>
      <c r="C187" t="s">
        <v>27</v>
      </c>
      <c r="D187" t="s">
        <v>242</v>
      </c>
      <c r="E187">
        <v>3355</v>
      </c>
      <c r="F187">
        <v>3425</v>
      </c>
      <c r="G187">
        <v>3333</v>
      </c>
      <c r="H187">
        <v>3420.45</v>
      </c>
      <c r="I187">
        <v>3420.45</v>
      </c>
      <c r="J187">
        <v>67</v>
      </c>
      <c r="K187">
        <v>340.19</v>
      </c>
      <c r="L187">
        <v>13050</v>
      </c>
      <c r="M187">
        <v>900</v>
      </c>
      <c r="O187" s="33">
        <f t="shared" si="9"/>
        <v>2.0527203019408269</v>
      </c>
      <c r="P187" s="12">
        <v>5.6299999999999996E-2</v>
      </c>
      <c r="Q187" s="12"/>
      <c r="R187" s="12"/>
      <c r="S187" s="12">
        <f t="shared" si="10"/>
        <v>1.9964203019408269</v>
      </c>
      <c r="T187" s="12">
        <v>1.9964203019408269</v>
      </c>
      <c r="U187" s="12"/>
      <c r="V187" s="12"/>
      <c r="Y187" s="33">
        <f t="shared" si="11"/>
        <v>0</v>
      </c>
      <c r="AD187" s="12"/>
    </row>
    <row r="188" spans="1:30" x14ac:dyDescent="0.3">
      <c r="A188" t="s">
        <v>221</v>
      </c>
      <c r="B188" t="s">
        <v>26</v>
      </c>
      <c r="C188" t="s">
        <v>27</v>
      </c>
      <c r="D188" t="s">
        <v>242</v>
      </c>
      <c r="E188">
        <v>3448.05</v>
      </c>
      <c r="F188">
        <v>3551</v>
      </c>
      <c r="G188">
        <v>3448.05</v>
      </c>
      <c r="H188">
        <v>3538.95</v>
      </c>
      <c r="I188">
        <v>3538.95</v>
      </c>
      <c r="J188">
        <v>67</v>
      </c>
      <c r="K188">
        <v>353.84</v>
      </c>
      <c r="L188">
        <v>14400</v>
      </c>
      <c r="M188">
        <v>1350</v>
      </c>
      <c r="O188" s="33">
        <f t="shared" si="9"/>
        <v>3.4644564311713375</v>
      </c>
      <c r="P188" s="12">
        <v>5.5999999999999994E-2</v>
      </c>
      <c r="Q188" s="12"/>
      <c r="R188" s="12"/>
      <c r="S188" s="12">
        <f t="shared" si="10"/>
        <v>3.4084564311713375</v>
      </c>
      <c r="T188" s="12">
        <v>3.4084564311713375</v>
      </c>
      <c r="U188" s="12"/>
      <c r="V188" s="12"/>
      <c r="Y188" s="33">
        <f t="shared" si="11"/>
        <v>0</v>
      </c>
      <c r="AD188" s="12"/>
    </row>
    <row r="189" spans="1:30" x14ac:dyDescent="0.3">
      <c r="A189" t="s">
        <v>222</v>
      </c>
      <c r="B189" t="s">
        <v>26</v>
      </c>
      <c r="C189" t="s">
        <v>27</v>
      </c>
      <c r="D189" t="s">
        <v>267</v>
      </c>
      <c r="E189">
        <v>3650</v>
      </c>
      <c r="F189">
        <v>3650</v>
      </c>
      <c r="G189">
        <v>3650</v>
      </c>
      <c r="H189">
        <v>3650</v>
      </c>
      <c r="I189">
        <v>3680.8</v>
      </c>
      <c r="J189">
        <v>1</v>
      </c>
      <c r="K189">
        <v>5.47</v>
      </c>
      <c r="L189">
        <v>150</v>
      </c>
      <c r="M189">
        <v>150</v>
      </c>
      <c r="O189" s="33">
        <f t="shared" si="9"/>
        <v>4.0082510349114955</v>
      </c>
      <c r="P189" s="12">
        <v>5.5999999999999994E-2</v>
      </c>
      <c r="Q189" s="12"/>
      <c r="R189" s="12"/>
      <c r="S189" s="12">
        <f t="shared" si="10"/>
        <v>3.9522510349114954</v>
      </c>
      <c r="T189" s="12">
        <v>3.9522510349114954</v>
      </c>
      <c r="U189" s="12"/>
      <c r="V189" s="12"/>
      <c r="Y189" s="33">
        <f t="shared" si="11"/>
        <v>0</v>
      </c>
      <c r="AD189" s="12"/>
    </row>
    <row r="190" spans="1:30" x14ac:dyDescent="0.3">
      <c r="A190" t="s">
        <v>224</v>
      </c>
      <c r="B190" t="s">
        <v>26</v>
      </c>
      <c r="C190" t="s">
        <v>27</v>
      </c>
      <c r="D190" t="s">
        <v>267</v>
      </c>
      <c r="E190">
        <v>3687.45</v>
      </c>
      <c r="F190">
        <v>3687.45</v>
      </c>
      <c r="G190">
        <v>3687.45</v>
      </c>
      <c r="H190">
        <v>3687.45</v>
      </c>
      <c r="I190">
        <v>3701.55</v>
      </c>
      <c r="J190">
        <v>1</v>
      </c>
      <c r="K190">
        <v>5.53</v>
      </c>
      <c r="L190">
        <v>300</v>
      </c>
      <c r="M190">
        <v>150</v>
      </c>
      <c r="O190" s="33">
        <f t="shared" si="9"/>
        <v>0.56373614431645291</v>
      </c>
      <c r="P190" s="12">
        <v>5.5800000000000002E-2</v>
      </c>
      <c r="Q190" s="12"/>
      <c r="R190" s="12"/>
      <c r="S190" s="12">
        <f t="shared" si="10"/>
        <v>0.50793614431645295</v>
      </c>
      <c r="T190" s="12">
        <v>0.50793614431645295</v>
      </c>
      <c r="U190" s="12"/>
      <c r="V190" s="12"/>
      <c r="Y190" s="33">
        <f t="shared" si="11"/>
        <v>0</v>
      </c>
      <c r="AD190" s="12"/>
    </row>
    <row r="191" spans="1:30" x14ac:dyDescent="0.3">
      <c r="A191" t="s">
        <v>225</v>
      </c>
      <c r="B191" t="s">
        <v>26</v>
      </c>
      <c r="C191" t="s">
        <v>27</v>
      </c>
      <c r="D191" t="s">
        <v>267</v>
      </c>
      <c r="E191">
        <v>3661.05</v>
      </c>
      <c r="F191">
        <v>3661.05</v>
      </c>
      <c r="G191">
        <v>3660</v>
      </c>
      <c r="H191">
        <v>3660</v>
      </c>
      <c r="I191">
        <v>3669</v>
      </c>
      <c r="J191">
        <v>3</v>
      </c>
      <c r="K191">
        <v>16.47</v>
      </c>
      <c r="L191">
        <v>750</v>
      </c>
      <c r="M191">
        <v>450</v>
      </c>
      <c r="O191" s="33">
        <f t="shared" si="9"/>
        <v>-0.87936134862422988</v>
      </c>
      <c r="P191" s="12">
        <v>5.4699999999999999E-2</v>
      </c>
      <c r="Q191" s="12"/>
      <c r="R191" s="12"/>
      <c r="S191" s="12">
        <f t="shared" si="10"/>
        <v>-0.93406134862422985</v>
      </c>
      <c r="T191" s="12">
        <v>-0.93406134862422985</v>
      </c>
      <c r="U191" s="12"/>
      <c r="V191" s="12"/>
      <c r="Y191" s="33">
        <f t="shared" si="11"/>
        <v>0</v>
      </c>
      <c r="AD191" s="12"/>
    </row>
    <row r="192" spans="1:30" x14ac:dyDescent="0.3">
      <c r="A192" t="s">
        <v>226</v>
      </c>
      <c r="B192" t="s">
        <v>26</v>
      </c>
      <c r="C192" t="s">
        <v>27</v>
      </c>
      <c r="D192" t="s">
        <v>267</v>
      </c>
      <c r="E192">
        <v>3741.25</v>
      </c>
      <c r="F192">
        <v>3749.1</v>
      </c>
      <c r="G192">
        <v>3741</v>
      </c>
      <c r="H192">
        <v>3749.1</v>
      </c>
      <c r="I192">
        <v>3768.35</v>
      </c>
      <c r="J192">
        <v>5</v>
      </c>
      <c r="K192">
        <v>28.08</v>
      </c>
      <c r="L192">
        <v>1050</v>
      </c>
      <c r="M192">
        <v>300</v>
      </c>
      <c r="O192" s="33">
        <f t="shared" si="9"/>
        <v>2.7078222949032411</v>
      </c>
      <c r="P192" s="12">
        <v>5.5300000000000002E-2</v>
      </c>
      <c r="Q192" s="12"/>
      <c r="R192" s="12"/>
      <c r="S192" s="12">
        <f t="shared" si="10"/>
        <v>2.6525222949032412</v>
      </c>
      <c r="T192" s="12">
        <v>2.6525222949032412</v>
      </c>
      <c r="U192" s="12"/>
      <c r="V192" s="12"/>
      <c r="Y192" s="33">
        <f t="shared" si="11"/>
        <v>0</v>
      </c>
      <c r="AD192" s="12"/>
    </row>
    <row r="193" spans="1:30" x14ac:dyDescent="0.3">
      <c r="A193" t="s">
        <v>227</v>
      </c>
      <c r="B193" t="s">
        <v>26</v>
      </c>
      <c r="C193" t="s">
        <v>27</v>
      </c>
      <c r="D193" t="s">
        <v>267</v>
      </c>
      <c r="E193">
        <v>3865</v>
      </c>
      <c r="F193">
        <v>3865</v>
      </c>
      <c r="G193">
        <v>3760</v>
      </c>
      <c r="H193">
        <v>3799.4</v>
      </c>
      <c r="I193">
        <v>3799.4</v>
      </c>
      <c r="J193">
        <v>9</v>
      </c>
      <c r="K193">
        <v>51.21</v>
      </c>
      <c r="L193">
        <v>1200</v>
      </c>
      <c r="M193">
        <v>150</v>
      </c>
      <c r="O193" s="33">
        <f t="shared" si="9"/>
        <v>0.82396804967691917</v>
      </c>
      <c r="P193" s="12">
        <v>5.5300000000000002E-2</v>
      </c>
      <c r="Q193" s="12"/>
      <c r="R193" s="12"/>
      <c r="S193" s="12">
        <f t="shared" si="10"/>
        <v>0.76866804967691915</v>
      </c>
      <c r="T193" s="12">
        <v>0.76866804967691915</v>
      </c>
      <c r="U193" s="12"/>
      <c r="V193" s="12"/>
      <c r="Y193" s="33">
        <f t="shared" si="11"/>
        <v>0</v>
      </c>
      <c r="AD193" s="12"/>
    </row>
    <row r="194" spans="1:30" x14ac:dyDescent="0.3">
      <c r="A194" t="s">
        <v>228</v>
      </c>
      <c r="B194" t="s">
        <v>26</v>
      </c>
      <c r="C194" t="s">
        <v>27</v>
      </c>
      <c r="D194" t="s">
        <v>267</v>
      </c>
      <c r="E194">
        <v>3828.4</v>
      </c>
      <c r="F194">
        <v>3828.4</v>
      </c>
      <c r="G194">
        <v>3807.5</v>
      </c>
      <c r="H194">
        <v>3807.5</v>
      </c>
      <c r="I194">
        <v>3840.9</v>
      </c>
      <c r="J194">
        <v>3</v>
      </c>
      <c r="K194">
        <v>17.190000000000001</v>
      </c>
      <c r="L194">
        <v>1500</v>
      </c>
      <c r="M194">
        <v>300</v>
      </c>
      <c r="O194" s="33">
        <f t="shared" si="9"/>
        <v>1.0922777280623257</v>
      </c>
      <c r="P194" s="12">
        <v>5.5800000000000002E-2</v>
      </c>
      <c r="Q194" s="12"/>
      <c r="R194" s="12"/>
      <c r="S194" s="12">
        <f t="shared" si="10"/>
        <v>1.0364777280623256</v>
      </c>
      <c r="T194" s="12">
        <v>1.0364777280623256</v>
      </c>
      <c r="U194" s="12"/>
      <c r="V194" s="12"/>
      <c r="Y194" s="33">
        <f t="shared" si="11"/>
        <v>0</v>
      </c>
      <c r="AD194" s="12"/>
    </row>
    <row r="195" spans="1:30" x14ac:dyDescent="0.3">
      <c r="A195" t="s">
        <v>229</v>
      </c>
      <c r="B195" t="s">
        <v>26</v>
      </c>
      <c r="C195" t="s">
        <v>27</v>
      </c>
      <c r="D195" t="s">
        <v>267</v>
      </c>
      <c r="E195">
        <v>0</v>
      </c>
      <c r="F195">
        <v>0</v>
      </c>
      <c r="G195">
        <v>0</v>
      </c>
      <c r="H195">
        <v>3807.5</v>
      </c>
      <c r="I195">
        <v>3810.25</v>
      </c>
      <c r="J195">
        <v>0</v>
      </c>
      <c r="K195">
        <v>0</v>
      </c>
      <c r="L195">
        <v>1500</v>
      </c>
      <c r="M195">
        <v>0</v>
      </c>
      <c r="O195" s="33">
        <f t="shared" si="9"/>
        <v>-0.79799005441433235</v>
      </c>
      <c r="P195" s="12">
        <v>5.5800000000000002E-2</v>
      </c>
      <c r="Q195" s="12"/>
      <c r="R195" s="12"/>
      <c r="S195" s="12">
        <f t="shared" si="10"/>
        <v>-0.85379005441433231</v>
      </c>
      <c r="T195" s="12">
        <v>-0.85379005441433231</v>
      </c>
      <c r="U195" s="12"/>
      <c r="V195" s="12"/>
      <c r="Y195" s="33">
        <f t="shared" si="11"/>
        <v>0</v>
      </c>
      <c r="AD195" s="12"/>
    </row>
    <row r="196" spans="1:30" x14ac:dyDescent="0.3">
      <c r="A196" t="s">
        <v>230</v>
      </c>
      <c r="B196" t="s">
        <v>26</v>
      </c>
      <c r="C196" t="s">
        <v>27</v>
      </c>
      <c r="D196" t="s">
        <v>267</v>
      </c>
      <c r="E196">
        <v>3690</v>
      </c>
      <c r="F196">
        <v>3690</v>
      </c>
      <c r="G196">
        <v>3660.95</v>
      </c>
      <c r="H196">
        <v>3660.95</v>
      </c>
      <c r="I196">
        <v>3687.45</v>
      </c>
      <c r="J196">
        <v>8</v>
      </c>
      <c r="K196">
        <v>44.05</v>
      </c>
      <c r="L196">
        <v>1500</v>
      </c>
      <c r="M196">
        <v>0</v>
      </c>
      <c r="O196" s="33">
        <f t="shared" ref="O196:O250" si="12">(I196-I195)*100/I195</f>
        <v>-3.2228856374253705</v>
      </c>
      <c r="P196" s="12">
        <v>5.5300000000000002E-2</v>
      </c>
      <c r="Q196" s="12"/>
      <c r="R196" s="12"/>
      <c r="S196" s="12">
        <f t="shared" ref="S196:S250" si="13">O196-P196</f>
        <v>-3.2781856374253704</v>
      </c>
      <c r="T196" s="12">
        <v>-3.2781856374253704</v>
      </c>
      <c r="U196" s="12"/>
      <c r="V196" s="12"/>
      <c r="Y196" s="33">
        <f t="shared" si="11"/>
        <v>0</v>
      </c>
      <c r="AD196" s="12"/>
    </row>
    <row r="197" spans="1:30" x14ac:dyDescent="0.3">
      <c r="A197" t="s">
        <v>231</v>
      </c>
      <c r="B197" t="s">
        <v>26</v>
      </c>
      <c r="C197" t="s">
        <v>27</v>
      </c>
      <c r="D197" t="s">
        <v>267</v>
      </c>
      <c r="E197">
        <v>3783.2</v>
      </c>
      <c r="F197">
        <v>3783.2</v>
      </c>
      <c r="G197">
        <v>3783.2</v>
      </c>
      <c r="H197">
        <v>3783.2</v>
      </c>
      <c r="I197">
        <v>3783.2</v>
      </c>
      <c r="J197">
        <v>1</v>
      </c>
      <c r="K197">
        <v>5.67</v>
      </c>
      <c r="L197">
        <v>1650</v>
      </c>
      <c r="M197">
        <v>150</v>
      </c>
      <c r="O197" s="33">
        <f t="shared" si="12"/>
        <v>2.596645378242417</v>
      </c>
      <c r="P197" s="12">
        <v>5.6100000000000004E-2</v>
      </c>
      <c r="Q197" s="12"/>
      <c r="R197" s="12"/>
      <c r="S197" s="12">
        <f t="shared" si="13"/>
        <v>2.5405453782424172</v>
      </c>
      <c r="T197" s="12">
        <v>2.5405453782424172</v>
      </c>
      <c r="U197" s="12"/>
      <c r="V197" s="12"/>
      <c r="Y197" s="33">
        <f t="shared" ref="Y197:Y250" si="14">Z197*100</f>
        <v>0</v>
      </c>
      <c r="AD197" s="12"/>
    </row>
    <row r="198" spans="1:30" x14ac:dyDescent="0.3">
      <c r="A198" t="s">
        <v>232</v>
      </c>
      <c r="B198" t="s">
        <v>26</v>
      </c>
      <c r="C198" t="s">
        <v>27</v>
      </c>
      <c r="D198" t="s">
        <v>267</v>
      </c>
      <c r="E198">
        <v>0</v>
      </c>
      <c r="F198">
        <v>0</v>
      </c>
      <c r="G198">
        <v>0</v>
      </c>
      <c r="H198">
        <v>3783.2</v>
      </c>
      <c r="I198">
        <v>3767.55</v>
      </c>
      <c r="J198">
        <v>0</v>
      </c>
      <c r="K198">
        <v>0</v>
      </c>
      <c r="L198">
        <v>1650</v>
      </c>
      <c r="M198">
        <v>0</v>
      </c>
      <c r="O198" s="33">
        <f t="shared" si="12"/>
        <v>-0.4136709663776601</v>
      </c>
      <c r="P198" s="12">
        <v>5.5500000000000001E-2</v>
      </c>
      <c r="Q198" s="12"/>
      <c r="R198" s="12"/>
      <c r="S198" s="12">
        <f t="shared" si="13"/>
        <v>-0.46917096637766009</v>
      </c>
      <c r="T198" s="12">
        <v>-0.46917096637766009</v>
      </c>
      <c r="U198" s="12"/>
      <c r="V198" s="12"/>
      <c r="Y198" s="33">
        <f t="shared" si="14"/>
        <v>0</v>
      </c>
      <c r="AD198" s="12"/>
    </row>
    <row r="199" spans="1:30" x14ac:dyDescent="0.3">
      <c r="A199" t="s">
        <v>233</v>
      </c>
      <c r="B199" t="s">
        <v>26</v>
      </c>
      <c r="C199" t="s">
        <v>27</v>
      </c>
      <c r="D199" t="s">
        <v>267</v>
      </c>
      <c r="E199">
        <v>3764</v>
      </c>
      <c r="F199">
        <v>3764</v>
      </c>
      <c r="G199">
        <v>3758.3</v>
      </c>
      <c r="H199">
        <v>3758.3</v>
      </c>
      <c r="I199">
        <v>3769.75</v>
      </c>
      <c r="J199">
        <v>3</v>
      </c>
      <c r="K199">
        <v>16.920000000000002</v>
      </c>
      <c r="L199">
        <v>1950</v>
      </c>
      <c r="M199">
        <v>300</v>
      </c>
      <c r="O199" s="33">
        <f t="shared" si="12"/>
        <v>5.839338562195108E-2</v>
      </c>
      <c r="P199" s="12">
        <v>5.5599999999999997E-2</v>
      </c>
      <c r="Q199" s="12"/>
      <c r="R199" s="12"/>
      <c r="S199" s="12">
        <f t="shared" si="13"/>
        <v>2.7933856219510833E-3</v>
      </c>
      <c r="T199" s="12">
        <v>2.7933856219510833E-3</v>
      </c>
      <c r="U199" s="12"/>
      <c r="V199" s="12"/>
      <c r="Y199" s="33">
        <f t="shared" si="14"/>
        <v>0</v>
      </c>
      <c r="AD199" s="12"/>
    </row>
    <row r="200" spans="1:30" x14ac:dyDescent="0.3">
      <c r="A200" t="s">
        <v>234</v>
      </c>
      <c r="B200" t="s">
        <v>26</v>
      </c>
      <c r="C200" t="s">
        <v>27</v>
      </c>
      <c r="D200" t="s">
        <v>267</v>
      </c>
      <c r="E200">
        <v>3775</v>
      </c>
      <c r="F200">
        <v>3881</v>
      </c>
      <c r="G200">
        <v>3775</v>
      </c>
      <c r="H200">
        <v>3861.1</v>
      </c>
      <c r="I200">
        <v>3838.85</v>
      </c>
      <c r="J200">
        <v>9</v>
      </c>
      <c r="K200">
        <v>51.89</v>
      </c>
      <c r="L200">
        <v>2250</v>
      </c>
      <c r="M200">
        <v>300</v>
      </c>
      <c r="O200" s="33">
        <f t="shared" si="12"/>
        <v>1.8330127992572427</v>
      </c>
      <c r="P200" s="12">
        <v>5.5399999999999998E-2</v>
      </c>
      <c r="Q200" s="12"/>
      <c r="R200" s="12"/>
      <c r="S200" s="12">
        <f t="shared" si="13"/>
        <v>1.7776127992572428</v>
      </c>
      <c r="T200" s="12">
        <v>1.7776127992572428</v>
      </c>
      <c r="U200" s="12"/>
      <c r="V200" s="12"/>
      <c r="Y200" s="33">
        <f t="shared" si="14"/>
        <v>0</v>
      </c>
      <c r="AD200" s="12"/>
    </row>
    <row r="201" spans="1:30" x14ac:dyDescent="0.3">
      <c r="A201" t="s">
        <v>235</v>
      </c>
      <c r="B201" t="s">
        <v>26</v>
      </c>
      <c r="C201" t="s">
        <v>27</v>
      </c>
      <c r="D201" t="s">
        <v>267</v>
      </c>
      <c r="E201">
        <v>3859.6</v>
      </c>
      <c r="F201">
        <v>3926.2</v>
      </c>
      <c r="G201">
        <v>3859.6</v>
      </c>
      <c r="H201">
        <v>3864</v>
      </c>
      <c r="I201">
        <v>3875.4</v>
      </c>
      <c r="J201">
        <v>7</v>
      </c>
      <c r="K201">
        <v>40.71</v>
      </c>
      <c r="L201">
        <v>2700</v>
      </c>
      <c r="M201">
        <v>450</v>
      </c>
      <c r="O201" s="33">
        <f t="shared" si="12"/>
        <v>0.95210805319301828</v>
      </c>
      <c r="P201" s="12">
        <v>5.5599999999999997E-2</v>
      </c>
      <c r="Q201" s="12"/>
      <c r="R201" s="12"/>
      <c r="S201" s="12">
        <f t="shared" si="13"/>
        <v>0.89650805319301829</v>
      </c>
      <c r="T201" s="12">
        <v>0.89650805319301829</v>
      </c>
      <c r="U201" s="12"/>
      <c r="V201" s="12"/>
      <c r="Y201" s="33">
        <f t="shared" si="14"/>
        <v>0</v>
      </c>
      <c r="AD201" s="12"/>
    </row>
    <row r="202" spans="1:30" x14ac:dyDescent="0.3">
      <c r="A202" t="s">
        <v>236</v>
      </c>
      <c r="B202" t="s">
        <v>26</v>
      </c>
      <c r="C202" t="s">
        <v>27</v>
      </c>
      <c r="D202" t="s">
        <v>267</v>
      </c>
      <c r="E202">
        <v>3942.5</v>
      </c>
      <c r="F202">
        <v>3942.5</v>
      </c>
      <c r="G202">
        <v>3780</v>
      </c>
      <c r="H202">
        <v>3790.9</v>
      </c>
      <c r="I202">
        <v>3790.9</v>
      </c>
      <c r="J202">
        <v>15</v>
      </c>
      <c r="K202">
        <v>87.02</v>
      </c>
      <c r="L202">
        <v>2550</v>
      </c>
      <c r="M202">
        <v>-150</v>
      </c>
      <c r="O202" s="33">
        <f t="shared" si="12"/>
        <v>-2.180420085668576</v>
      </c>
      <c r="P202" s="12">
        <v>5.5500000000000001E-2</v>
      </c>
      <c r="Q202" s="12"/>
      <c r="R202" s="12"/>
      <c r="S202" s="12">
        <f t="shared" si="13"/>
        <v>-2.2359200856685759</v>
      </c>
      <c r="T202" s="12">
        <v>-2.2359200856685759</v>
      </c>
      <c r="U202" s="12"/>
      <c r="V202" s="12"/>
      <c r="Y202" s="33">
        <f t="shared" si="14"/>
        <v>0</v>
      </c>
      <c r="AD202" s="12"/>
    </row>
    <row r="203" spans="1:30" x14ac:dyDescent="0.3">
      <c r="A203" t="s">
        <v>237</v>
      </c>
      <c r="B203" t="s">
        <v>26</v>
      </c>
      <c r="C203" t="s">
        <v>27</v>
      </c>
      <c r="D203" t="s">
        <v>267</v>
      </c>
      <c r="E203">
        <v>3723</v>
      </c>
      <c r="F203">
        <v>3759.4</v>
      </c>
      <c r="G203">
        <v>3720</v>
      </c>
      <c r="H203">
        <v>3722.85</v>
      </c>
      <c r="I203">
        <v>3722.85</v>
      </c>
      <c r="J203">
        <v>10</v>
      </c>
      <c r="K203">
        <v>56.02</v>
      </c>
      <c r="L203">
        <v>2850</v>
      </c>
      <c r="M203">
        <v>300</v>
      </c>
      <c r="O203" s="33">
        <f t="shared" si="12"/>
        <v>-1.7950882376216777</v>
      </c>
      <c r="P203" s="12">
        <v>5.5800000000000002E-2</v>
      </c>
      <c r="Q203" s="12"/>
      <c r="R203" s="12"/>
      <c r="S203" s="12">
        <f t="shared" si="13"/>
        <v>-1.8508882376216778</v>
      </c>
      <c r="T203" s="12">
        <v>-1.8508882376216778</v>
      </c>
      <c r="U203" s="12"/>
      <c r="V203" s="12"/>
      <c r="Y203" s="33">
        <f t="shared" si="14"/>
        <v>0</v>
      </c>
      <c r="AD203" s="12"/>
    </row>
    <row r="204" spans="1:30" x14ac:dyDescent="0.3">
      <c r="A204" t="s">
        <v>238</v>
      </c>
      <c r="B204" t="s">
        <v>26</v>
      </c>
      <c r="C204" t="s">
        <v>27</v>
      </c>
      <c r="D204" t="s">
        <v>267</v>
      </c>
      <c r="E204">
        <v>3672</v>
      </c>
      <c r="F204">
        <v>3713</v>
      </c>
      <c r="G204">
        <v>3601.05</v>
      </c>
      <c r="H204">
        <v>3672</v>
      </c>
      <c r="I204">
        <v>3672</v>
      </c>
      <c r="J204">
        <v>18</v>
      </c>
      <c r="K204">
        <v>98.96</v>
      </c>
      <c r="L204">
        <v>3900</v>
      </c>
      <c r="M204">
        <v>1050</v>
      </c>
      <c r="O204" s="33">
        <f t="shared" si="12"/>
        <v>-1.3658890366251637</v>
      </c>
      <c r="P204" s="12">
        <v>5.5199999999999999E-2</v>
      </c>
      <c r="Q204" s="12"/>
      <c r="R204" s="12"/>
      <c r="S204" s="12">
        <f t="shared" si="13"/>
        <v>-1.4210890366251636</v>
      </c>
      <c r="T204" s="12">
        <v>-1.4210890366251636</v>
      </c>
      <c r="U204" s="12"/>
      <c r="V204" s="12"/>
      <c r="Y204" s="33">
        <f t="shared" si="14"/>
        <v>0</v>
      </c>
      <c r="AD204" s="12"/>
    </row>
    <row r="205" spans="1:30" x14ac:dyDescent="0.3">
      <c r="A205" t="s">
        <v>239</v>
      </c>
      <c r="B205" t="s">
        <v>26</v>
      </c>
      <c r="C205" t="s">
        <v>27</v>
      </c>
      <c r="D205" t="s">
        <v>267</v>
      </c>
      <c r="E205">
        <v>3670</v>
      </c>
      <c r="F205">
        <v>3670</v>
      </c>
      <c r="G205">
        <v>3623</v>
      </c>
      <c r="H205">
        <v>3637.7</v>
      </c>
      <c r="I205">
        <v>3637.7</v>
      </c>
      <c r="J205">
        <v>8</v>
      </c>
      <c r="K205">
        <v>43.71</v>
      </c>
      <c r="L205">
        <v>4950</v>
      </c>
      <c r="M205">
        <v>1050</v>
      </c>
      <c r="O205" s="33">
        <f t="shared" si="12"/>
        <v>-0.93409586056645377</v>
      </c>
      <c r="P205" s="12">
        <v>5.5800000000000002E-2</v>
      </c>
      <c r="Q205" s="12"/>
      <c r="R205" s="12"/>
      <c r="S205" s="12">
        <f t="shared" si="13"/>
        <v>-0.98989586056645373</v>
      </c>
      <c r="T205" s="12">
        <v>-0.98989586056645373</v>
      </c>
      <c r="U205" s="12"/>
      <c r="V205" s="12"/>
      <c r="Y205" s="33">
        <f t="shared" si="14"/>
        <v>0</v>
      </c>
      <c r="AD205" s="12"/>
    </row>
    <row r="206" spans="1:30" x14ac:dyDescent="0.3">
      <c r="A206" t="s">
        <v>240</v>
      </c>
      <c r="B206" t="s">
        <v>26</v>
      </c>
      <c r="C206" t="s">
        <v>27</v>
      </c>
      <c r="D206" t="s">
        <v>267</v>
      </c>
      <c r="E206">
        <v>3669.95</v>
      </c>
      <c r="F206">
        <v>3690</v>
      </c>
      <c r="G206">
        <v>3565</v>
      </c>
      <c r="H206">
        <v>3578.85</v>
      </c>
      <c r="I206">
        <v>3578.85</v>
      </c>
      <c r="J206">
        <v>18</v>
      </c>
      <c r="K206">
        <v>97.7</v>
      </c>
      <c r="L206">
        <v>6150</v>
      </c>
      <c r="M206">
        <v>1200</v>
      </c>
      <c r="O206" s="33">
        <f t="shared" si="12"/>
        <v>-1.6177804656788606</v>
      </c>
      <c r="P206" s="12">
        <v>5.62E-2</v>
      </c>
      <c r="Q206" s="12"/>
      <c r="R206" s="12"/>
      <c r="S206" s="12">
        <f t="shared" si="13"/>
        <v>-1.6739804656788606</v>
      </c>
      <c r="T206" s="12">
        <v>-1.6739804656788606</v>
      </c>
      <c r="U206" s="12"/>
      <c r="V206" s="12"/>
      <c r="Y206" s="33">
        <f t="shared" si="14"/>
        <v>0</v>
      </c>
      <c r="AD206" s="12"/>
    </row>
    <row r="207" spans="1:30" x14ac:dyDescent="0.3">
      <c r="A207" t="s">
        <v>241</v>
      </c>
      <c r="B207" t="s">
        <v>26</v>
      </c>
      <c r="C207" t="s">
        <v>27</v>
      </c>
      <c r="D207" t="s">
        <v>286</v>
      </c>
      <c r="E207">
        <v>3590</v>
      </c>
      <c r="F207">
        <v>3590</v>
      </c>
      <c r="G207">
        <v>3590</v>
      </c>
      <c r="H207">
        <v>3590</v>
      </c>
      <c r="I207">
        <v>3575.55</v>
      </c>
      <c r="J207">
        <v>1</v>
      </c>
      <c r="K207">
        <v>5.38</v>
      </c>
      <c r="L207">
        <v>150</v>
      </c>
      <c r="M207">
        <v>150</v>
      </c>
      <c r="O207" s="33">
        <f t="shared" si="12"/>
        <v>-9.2208390963570058E-2</v>
      </c>
      <c r="P207" s="12">
        <v>5.5899999999999998E-2</v>
      </c>
      <c r="Q207" s="12"/>
      <c r="R207" s="12"/>
      <c r="S207" s="12">
        <f t="shared" si="13"/>
        <v>-0.14810839096357006</v>
      </c>
      <c r="T207" s="12">
        <v>-0.14810839096357006</v>
      </c>
      <c r="U207" s="12"/>
      <c r="V207" s="12"/>
      <c r="Y207" s="33">
        <f t="shared" si="14"/>
        <v>0</v>
      </c>
      <c r="AD207" s="12"/>
    </row>
    <row r="208" spans="1:30" x14ac:dyDescent="0.3">
      <c r="A208" t="s">
        <v>243</v>
      </c>
      <c r="B208" t="s">
        <v>26</v>
      </c>
      <c r="C208" t="s">
        <v>27</v>
      </c>
      <c r="D208" t="s">
        <v>286</v>
      </c>
      <c r="E208">
        <v>0</v>
      </c>
      <c r="F208">
        <v>0</v>
      </c>
      <c r="G208">
        <v>0</v>
      </c>
      <c r="H208">
        <v>3590</v>
      </c>
      <c r="I208">
        <v>3474</v>
      </c>
      <c r="J208">
        <v>0</v>
      </c>
      <c r="K208">
        <v>0</v>
      </c>
      <c r="L208">
        <v>150</v>
      </c>
      <c r="M208">
        <v>0</v>
      </c>
      <c r="O208" s="33">
        <f t="shared" si="12"/>
        <v>-2.8401224986365783</v>
      </c>
      <c r="P208" s="12">
        <v>5.5999999999999994E-2</v>
      </c>
      <c r="Q208" s="12"/>
      <c r="R208" s="12"/>
      <c r="S208" s="12">
        <f t="shared" si="13"/>
        <v>-2.8961224986365783</v>
      </c>
      <c r="T208" s="12">
        <v>-2.8961224986365783</v>
      </c>
      <c r="U208" s="12"/>
      <c r="V208" s="12"/>
      <c r="Y208" s="33">
        <f t="shared" si="14"/>
        <v>0</v>
      </c>
      <c r="AD208" s="12"/>
    </row>
    <row r="209" spans="1:30" x14ac:dyDescent="0.3">
      <c r="A209" t="s">
        <v>244</v>
      </c>
      <c r="B209" t="s">
        <v>26</v>
      </c>
      <c r="C209" t="s">
        <v>27</v>
      </c>
      <c r="D209" t="s">
        <v>286</v>
      </c>
      <c r="E209">
        <v>3496.3</v>
      </c>
      <c r="F209">
        <v>3590</v>
      </c>
      <c r="G209">
        <v>3496.3</v>
      </c>
      <c r="H209">
        <v>3590</v>
      </c>
      <c r="I209">
        <v>3565.65</v>
      </c>
      <c r="J209">
        <v>7</v>
      </c>
      <c r="K209">
        <v>37.11</v>
      </c>
      <c r="L209">
        <v>1050</v>
      </c>
      <c r="M209">
        <v>900</v>
      </c>
      <c r="O209" s="33">
        <f t="shared" si="12"/>
        <v>2.6381692573402442</v>
      </c>
      <c r="P209" s="12">
        <v>5.5899999999999998E-2</v>
      </c>
      <c r="Q209" s="12"/>
      <c r="R209" s="12"/>
      <c r="S209" s="12">
        <f t="shared" si="13"/>
        <v>2.5822692573402444</v>
      </c>
      <c r="T209" s="12">
        <v>2.5822692573402444</v>
      </c>
      <c r="U209" s="12"/>
      <c r="V209" s="12"/>
      <c r="Y209" s="33">
        <f t="shared" si="14"/>
        <v>0</v>
      </c>
      <c r="AD209" s="12"/>
    </row>
    <row r="210" spans="1:30" x14ac:dyDescent="0.3">
      <c r="A210" t="s">
        <v>245</v>
      </c>
      <c r="B210" t="s">
        <v>26</v>
      </c>
      <c r="C210" t="s">
        <v>27</v>
      </c>
      <c r="D210" t="s">
        <v>286</v>
      </c>
      <c r="E210">
        <v>0</v>
      </c>
      <c r="F210">
        <v>0</v>
      </c>
      <c r="G210">
        <v>0</v>
      </c>
      <c r="H210">
        <v>3590</v>
      </c>
      <c r="I210">
        <v>3445.45</v>
      </c>
      <c r="J210">
        <v>0</v>
      </c>
      <c r="K210">
        <v>0</v>
      </c>
      <c r="L210">
        <v>1050</v>
      </c>
      <c r="M210">
        <v>0</v>
      </c>
      <c r="O210" s="33">
        <f t="shared" si="12"/>
        <v>-3.3710543659641377</v>
      </c>
      <c r="P210" s="12">
        <v>5.6600000000000004E-2</v>
      </c>
      <c r="Q210" s="12"/>
      <c r="R210" s="12"/>
      <c r="S210" s="12">
        <f t="shared" si="13"/>
        <v>-3.4276543659641376</v>
      </c>
      <c r="T210" s="12">
        <v>-3.4276543659641376</v>
      </c>
      <c r="U210" s="12"/>
      <c r="V210" s="12"/>
      <c r="Y210" s="33">
        <f t="shared" si="14"/>
        <v>0</v>
      </c>
      <c r="AD210" s="12"/>
    </row>
    <row r="211" spans="1:30" x14ac:dyDescent="0.3">
      <c r="A211" t="s">
        <v>246</v>
      </c>
      <c r="B211" t="s">
        <v>26</v>
      </c>
      <c r="C211" t="s">
        <v>27</v>
      </c>
      <c r="D211" t="s">
        <v>286</v>
      </c>
      <c r="E211">
        <v>0</v>
      </c>
      <c r="F211">
        <v>0</v>
      </c>
      <c r="G211">
        <v>0</v>
      </c>
      <c r="H211">
        <v>3590</v>
      </c>
      <c r="I211">
        <v>3459.5</v>
      </c>
      <c r="J211">
        <v>0</v>
      </c>
      <c r="K211">
        <v>0</v>
      </c>
      <c r="L211">
        <v>1050</v>
      </c>
      <c r="M211">
        <v>0</v>
      </c>
      <c r="O211" s="33">
        <f t="shared" si="12"/>
        <v>0.40778417913480625</v>
      </c>
      <c r="P211" s="12">
        <v>5.6299999999999996E-2</v>
      </c>
      <c r="Q211" s="12"/>
      <c r="R211" s="12"/>
      <c r="S211" s="12">
        <f t="shared" si="13"/>
        <v>0.35148417913480623</v>
      </c>
      <c r="T211" s="12">
        <v>0.35148417913480623</v>
      </c>
      <c r="U211" s="12"/>
      <c r="V211" s="12"/>
      <c r="Y211" s="33">
        <f t="shared" si="14"/>
        <v>0</v>
      </c>
      <c r="AD211" s="12"/>
    </row>
    <row r="212" spans="1:30" x14ac:dyDescent="0.3">
      <c r="A212" t="s">
        <v>247</v>
      </c>
      <c r="B212" t="s">
        <v>26</v>
      </c>
      <c r="C212" t="s">
        <v>27</v>
      </c>
      <c r="D212" t="s">
        <v>286</v>
      </c>
      <c r="E212">
        <v>3440.5</v>
      </c>
      <c r="F212">
        <v>3440.5</v>
      </c>
      <c r="G212">
        <v>3375.05</v>
      </c>
      <c r="H212">
        <v>3375.05</v>
      </c>
      <c r="I212">
        <v>3445.55</v>
      </c>
      <c r="J212">
        <v>16</v>
      </c>
      <c r="K212">
        <v>81.69</v>
      </c>
      <c r="L212">
        <v>2850</v>
      </c>
      <c r="M212">
        <v>1800</v>
      </c>
      <c r="O212" s="33">
        <f t="shared" si="12"/>
        <v>-0.40323746206098621</v>
      </c>
      <c r="P212" s="12">
        <v>5.6299999999999996E-2</v>
      </c>
      <c r="Q212" s="12"/>
      <c r="R212" s="12"/>
      <c r="S212" s="12">
        <f t="shared" si="13"/>
        <v>-0.45953746206098622</v>
      </c>
      <c r="T212" s="12">
        <v>-0.45953746206098622</v>
      </c>
      <c r="U212" s="12"/>
      <c r="V212" s="12"/>
      <c r="Y212" s="33">
        <f t="shared" si="14"/>
        <v>0</v>
      </c>
      <c r="AD212" s="12"/>
    </row>
    <row r="213" spans="1:30" x14ac:dyDescent="0.3">
      <c r="A213" t="s">
        <v>248</v>
      </c>
      <c r="B213" t="s">
        <v>26</v>
      </c>
      <c r="C213" t="s">
        <v>27</v>
      </c>
      <c r="D213" t="s">
        <v>286</v>
      </c>
      <c r="E213">
        <v>3364.45</v>
      </c>
      <c r="F213">
        <v>3370</v>
      </c>
      <c r="G213">
        <v>3364.45</v>
      </c>
      <c r="H213">
        <v>3370</v>
      </c>
      <c r="I213">
        <v>3393.7</v>
      </c>
      <c r="J213">
        <v>2</v>
      </c>
      <c r="K213">
        <v>10.1</v>
      </c>
      <c r="L213">
        <v>3000</v>
      </c>
      <c r="M213">
        <v>150</v>
      </c>
      <c r="O213" s="33">
        <f t="shared" si="12"/>
        <v>-1.5048395756845891</v>
      </c>
      <c r="P213" s="12">
        <v>5.5999999999999994E-2</v>
      </c>
      <c r="Q213" s="12"/>
      <c r="R213" s="12"/>
      <c r="S213" s="12">
        <f t="shared" si="13"/>
        <v>-1.5608395756845892</v>
      </c>
      <c r="T213" s="12">
        <v>-1.5608395756845892</v>
      </c>
      <c r="U213" s="12"/>
      <c r="V213" s="12"/>
      <c r="Y213" s="33">
        <f t="shared" si="14"/>
        <v>0</v>
      </c>
      <c r="AD213" s="12"/>
    </row>
    <row r="214" spans="1:30" x14ac:dyDescent="0.3">
      <c r="A214" t="s">
        <v>249</v>
      </c>
      <c r="B214" t="s">
        <v>26</v>
      </c>
      <c r="C214" t="s">
        <v>27</v>
      </c>
      <c r="D214" t="s">
        <v>286</v>
      </c>
      <c r="E214">
        <v>3320</v>
      </c>
      <c r="F214">
        <v>3320</v>
      </c>
      <c r="G214">
        <v>3298.1</v>
      </c>
      <c r="H214">
        <v>3318.65</v>
      </c>
      <c r="I214">
        <v>3342.15</v>
      </c>
      <c r="J214">
        <v>5</v>
      </c>
      <c r="K214">
        <v>24.8</v>
      </c>
      <c r="L214">
        <v>3150</v>
      </c>
      <c r="M214">
        <v>150</v>
      </c>
      <c r="O214" s="33">
        <f t="shared" si="12"/>
        <v>-1.5189910716916559</v>
      </c>
      <c r="P214" s="12">
        <v>5.5899999999999998E-2</v>
      </c>
      <c r="Q214" s="12"/>
      <c r="R214" s="12"/>
      <c r="S214" s="12">
        <f t="shared" si="13"/>
        <v>-1.574891071691656</v>
      </c>
      <c r="T214" s="12">
        <v>-1.574891071691656</v>
      </c>
      <c r="U214" s="12"/>
      <c r="V214" s="12"/>
      <c r="Y214" s="33">
        <f t="shared" si="14"/>
        <v>0</v>
      </c>
      <c r="AD214" s="12"/>
    </row>
    <row r="215" spans="1:30" x14ac:dyDescent="0.3">
      <c r="A215" t="s">
        <v>250</v>
      </c>
      <c r="B215" t="s">
        <v>26</v>
      </c>
      <c r="C215" t="s">
        <v>27</v>
      </c>
      <c r="D215" t="s">
        <v>286</v>
      </c>
      <c r="E215">
        <v>3380</v>
      </c>
      <c r="F215">
        <v>3393.85</v>
      </c>
      <c r="G215">
        <v>3291</v>
      </c>
      <c r="H215">
        <v>3301.25</v>
      </c>
      <c r="I215">
        <v>3301.25</v>
      </c>
      <c r="J215">
        <v>12</v>
      </c>
      <c r="K215">
        <v>60.27</v>
      </c>
      <c r="L215">
        <v>3300</v>
      </c>
      <c r="M215">
        <v>150</v>
      </c>
      <c r="O215" s="33">
        <f t="shared" si="12"/>
        <v>-1.2237631464775696</v>
      </c>
      <c r="P215" s="12">
        <v>5.6399999999999999E-2</v>
      </c>
      <c r="Q215" s="12"/>
      <c r="R215" s="12"/>
      <c r="S215" s="12">
        <f t="shared" si="13"/>
        <v>-1.2801631464775696</v>
      </c>
      <c r="T215" s="12">
        <v>-1.2801631464775696</v>
      </c>
      <c r="U215" s="12"/>
      <c r="V215" s="12"/>
      <c r="Y215" s="33">
        <f t="shared" si="14"/>
        <v>0</v>
      </c>
      <c r="AD215" s="12"/>
    </row>
    <row r="216" spans="1:30" x14ac:dyDescent="0.3">
      <c r="A216" t="s">
        <v>251</v>
      </c>
      <c r="B216" t="s">
        <v>26</v>
      </c>
      <c r="C216" t="s">
        <v>27</v>
      </c>
      <c r="D216" t="s">
        <v>286</v>
      </c>
      <c r="E216">
        <v>3316</v>
      </c>
      <c r="F216">
        <v>3401</v>
      </c>
      <c r="G216">
        <v>3316</v>
      </c>
      <c r="H216">
        <v>3397</v>
      </c>
      <c r="I216">
        <v>3434.5</v>
      </c>
      <c r="J216">
        <v>5</v>
      </c>
      <c r="K216">
        <v>25.25</v>
      </c>
      <c r="L216">
        <v>3300</v>
      </c>
      <c r="M216">
        <v>0</v>
      </c>
      <c r="O216" s="33">
        <f t="shared" si="12"/>
        <v>4.0363498674744411</v>
      </c>
      <c r="P216" s="12">
        <v>5.6399999999999999E-2</v>
      </c>
      <c r="Q216" s="12"/>
      <c r="R216" s="12"/>
      <c r="S216" s="12">
        <f t="shared" si="13"/>
        <v>3.9799498674744411</v>
      </c>
      <c r="T216" s="12">
        <v>3.9799498674744411</v>
      </c>
      <c r="U216" s="12"/>
      <c r="V216" s="12"/>
      <c r="Y216" s="33">
        <f t="shared" si="14"/>
        <v>0</v>
      </c>
      <c r="AD216" s="12"/>
    </row>
    <row r="217" spans="1:30" x14ac:dyDescent="0.3">
      <c r="A217" t="s">
        <v>252</v>
      </c>
      <c r="B217" t="s">
        <v>26</v>
      </c>
      <c r="C217" t="s">
        <v>27</v>
      </c>
      <c r="D217" t="s">
        <v>286</v>
      </c>
      <c r="E217">
        <v>3441.75</v>
      </c>
      <c r="F217">
        <v>3441.75</v>
      </c>
      <c r="G217">
        <v>3441.75</v>
      </c>
      <c r="H217">
        <v>3441.75</v>
      </c>
      <c r="I217">
        <v>3441.75</v>
      </c>
      <c r="J217">
        <v>1</v>
      </c>
      <c r="K217">
        <v>5.16</v>
      </c>
      <c r="L217">
        <v>3450</v>
      </c>
      <c r="M217">
        <v>150</v>
      </c>
      <c r="O217" s="33">
        <f t="shared" si="12"/>
        <v>0.2110933178046295</v>
      </c>
      <c r="P217" s="12">
        <v>5.6600000000000004E-2</v>
      </c>
      <c r="Q217" s="12"/>
      <c r="R217" s="12"/>
      <c r="S217" s="12">
        <f t="shared" si="13"/>
        <v>0.15449331780462949</v>
      </c>
      <c r="T217" s="12">
        <v>0.15449331780462949</v>
      </c>
      <c r="U217" s="12"/>
      <c r="V217" s="12"/>
      <c r="Y217" s="33">
        <f t="shared" si="14"/>
        <v>0</v>
      </c>
      <c r="AD217" s="12"/>
    </row>
    <row r="218" spans="1:30" x14ac:dyDescent="0.3">
      <c r="A218" t="s">
        <v>253</v>
      </c>
      <c r="B218" t="s">
        <v>26</v>
      </c>
      <c r="C218" t="s">
        <v>27</v>
      </c>
      <c r="D218" t="s">
        <v>286</v>
      </c>
      <c r="E218">
        <v>3425</v>
      </c>
      <c r="F218">
        <v>3457.5</v>
      </c>
      <c r="G218">
        <v>3425</v>
      </c>
      <c r="H218">
        <v>3430.9</v>
      </c>
      <c r="I218">
        <v>3438.3</v>
      </c>
      <c r="J218">
        <v>4</v>
      </c>
      <c r="K218">
        <v>20.64</v>
      </c>
      <c r="L218">
        <v>3600</v>
      </c>
      <c r="M218">
        <v>150</v>
      </c>
      <c r="O218" s="33">
        <f t="shared" si="12"/>
        <v>-0.10023970363913179</v>
      </c>
      <c r="P218" s="12">
        <v>5.6600000000000004E-2</v>
      </c>
      <c r="Q218" s="12"/>
      <c r="R218" s="12"/>
      <c r="S218" s="12">
        <f t="shared" si="13"/>
        <v>-0.1568397036391318</v>
      </c>
      <c r="T218" s="12">
        <v>-0.1568397036391318</v>
      </c>
      <c r="U218" s="12"/>
      <c r="V218" s="12"/>
      <c r="Y218" s="33">
        <f t="shared" si="14"/>
        <v>0</v>
      </c>
      <c r="AD218" s="12"/>
    </row>
    <row r="219" spans="1:30" x14ac:dyDescent="0.3">
      <c r="A219" t="s">
        <v>254</v>
      </c>
      <c r="B219" t="s">
        <v>26</v>
      </c>
      <c r="C219" t="s">
        <v>27</v>
      </c>
      <c r="D219" t="s">
        <v>286</v>
      </c>
      <c r="E219">
        <v>3350</v>
      </c>
      <c r="F219">
        <v>3350</v>
      </c>
      <c r="G219">
        <v>3292.5</v>
      </c>
      <c r="H219">
        <v>3310</v>
      </c>
      <c r="I219">
        <v>3310</v>
      </c>
      <c r="J219">
        <v>9</v>
      </c>
      <c r="K219">
        <v>44.82</v>
      </c>
      <c r="L219">
        <v>4350</v>
      </c>
      <c r="M219">
        <v>750</v>
      </c>
      <c r="O219" s="33">
        <f t="shared" si="12"/>
        <v>-3.7314952156589061</v>
      </c>
      <c r="P219" s="12">
        <v>5.7000000000000002E-2</v>
      </c>
      <c r="Q219" s="12"/>
      <c r="R219" s="12"/>
      <c r="S219" s="12">
        <f t="shared" si="13"/>
        <v>-3.788495215658906</v>
      </c>
      <c r="T219" s="12">
        <v>-3.788495215658906</v>
      </c>
      <c r="U219" s="12"/>
      <c r="V219" s="12"/>
      <c r="Y219" s="33">
        <f t="shared" si="14"/>
        <v>0</v>
      </c>
      <c r="AD219" s="12"/>
    </row>
    <row r="220" spans="1:30" x14ac:dyDescent="0.3">
      <c r="A220" t="s">
        <v>255</v>
      </c>
      <c r="B220" t="s">
        <v>26</v>
      </c>
      <c r="C220" t="s">
        <v>27</v>
      </c>
      <c r="D220" t="s">
        <v>286</v>
      </c>
      <c r="E220">
        <v>3268.8</v>
      </c>
      <c r="F220">
        <v>3278.45</v>
      </c>
      <c r="G220">
        <v>3268.8</v>
      </c>
      <c r="H220">
        <v>3278.45</v>
      </c>
      <c r="I220">
        <v>3278.45</v>
      </c>
      <c r="J220">
        <v>3</v>
      </c>
      <c r="K220">
        <v>14.72</v>
      </c>
      <c r="L220">
        <v>4500</v>
      </c>
      <c r="M220">
        <v>150</v>
      </c>
      <c r="O220" s="33">
        <f t="shared" si="12"/>
        <v>-0.95317220543807191</v>
      </c>
      <c r="P220" s="12">
        <v>5.7599999999999998E-2</v>
      </c>
      <c r="Q220" s="12"/>
      <c r="R220" s="12"/>
      <c r="S220" s="12">
        <f t="shared" si="13"/>
        <v>-1.0107722054380719</v>
      </c>
      <c r="T220" s="12">
        <v>-1.0107722054380719</v>
      </c>
      <c r="U220" s="12"/>
      <c r="V220" s="12"/>
      <c r="Y220" s="33">
        <f t="shared" si="14"/>
        <v>0</v>
      </c>
      <c r="AD220" s="12"/>
    </row>
    <row r="221" spans="1:30" x14ac:dyDescent="0.3">
      <c r="A221" t="s">
        <v>256</v>
      </c>
      <c r="B221" t="s">
        <v>26</v>
      </c>
      <c r="C221" t="s">
        <v>27</v>
      </c>
      <c r="D221" t="s">
        <v>286</v>
      </c>
      <c r="E221">
        <v>3260</v>
      </c>
      <c r="F221">
        <v>3260</v>
      </c>
      <c r="G221">
        <v>3185</v>
      </c>
      <c r="H221">
        <v>3185</v>
      </c>
      <c r="I221">
        <v>3185</v>
      </c>
      <c r="J221">
        <v>3</v>
      </c>
      <c r="K221">
        <v>14.48</v>
      </c>
      <c r="L221">
        <v>4950</v>
      </c>
      <c r="M221">
        <v>450</v>
      </c>
      <c r="O221" s="33">
        <f t="shared" si="12"/>
        <v>-2.8504323689548361</v>
      </c>
      <c r="P221" s="12">
        <v>5.7699999999999994E-2</v>
      </c>
      <c r="Q221" s="12"/>
      <c r="R221" s="12"/>
      <c r="S221" s="12">
        <f t="shared" si="13"/>
        <v>-2.9081323689548362</v>
      </c>
      <c r="T221" s="12">
        <v>-2.9081323689548362</v>
      </c>
      <c r="U221" s="12"/>
      <c r="V221" s="12"/>
      <c r="Y221" s="33">
        <f t="shared" si="14"/>
        <v>0</v>
      </c>
      <c r="AD221" s="12"/>
    </row>
    <row r="222" spans="1:30" x14ac:dyDescent="0.3">
      <c r="A222" t="s">
        <v>257</v>
      </c>
      <c r="B222" t="s">
        <v>26</v>
      </c>
      <c r="C222" t="s">
        <v>27</v>
      </c>
      <c r="D222" t="s">
        <v>286</v>
      </c>
      <c r="E222">
        <v>3170</v>
      </c>
      <c r="F222">
        <v>3215</v>
      </c>
      <c r="G222">
        <v>3150</v>
      </c>
      <c r="H222">
        <v>3180.6</v>
      </c>
      <c r="I222">
        <v>3180.6</v>
      </c>
      <c r="J222">
        <v>11</v>
      </c>
      <c r="K222">
        <v>52.52</v>
      </c>
      <c r="L222">
        <v>5250</v>
      </c>
      <c r="M222">
        <v>300</v>
      </c>
      <c r="O222" s="33">
        <f t="shared" si="12"/>
        <v>-0.13814756671899814</v>
      </c>
      <c r="P222" s="12">
        <v>5.7800000000000004E-2</v>
      </c>
      <c r="Q222" s="12"/>
      <c r="R222" s="12"/>
      <c r="S222" s="12">
        <f t="shared" si="13"/>
        <v>-0.19594756671899816</v>
      </c>
      <c r="T222" s="12">
        <v>-0.19594756671899816</v>
      </c>
      <c r="U222" s="12"/>
      <c r="V222" s="12"/>
      <c r="Y222" s="33">
        <f t="shared" si="14"/>
        <v>0</v>
      </c>
      <c r="AD222" s="12"/>
    </row>
    <row r="223" spans="1:30" x14ac:dyDescent="0.3">
      <c r="A223" t="s">
        <v>258</v>
      </c>
      <c r="B223" t="s">
        <v>26</v>
      </c>
      <c r="C223" t="s">
        <v>27</v>
      </c>
      <c r="D223" t="s">
        <v>286</v>
      </c>
      <c r="E223">
        <v>3238.1</v>
      </c>
      <c r="F223">
        <v>3270.5</v>
      </c>
      <c r="G223">
        <v>3234</v>
      </c>
      <c r="H223">
        <v>3248.65</v>
      </c>
      <c r="I223">
        <v>3214.15</v>
      </c>
      <c r="J223">
        <v>8</v>
      </c>
      <c r="K223">
        <v>39.049999999999997</v>
      </c>
      <c r="L223">
        <v>5250</v>
      </c>
      <c r="M223">
        <v>0</v>
      </c>
      <c r="O223" s="33">
        <f t="shared" si="12"/>
        <v>1.054832421555687</v>
      </c>
      <c r="P223" s="12">
        <v>5.79E-2</v>
      </c>
      <c r="Q223" s="12"/>
      <c r="R223" s="12"/>
      <c r="S223" s="12">
        <f t="shared" si="13"/>
        <v>0.99693242155568706</v>
      </c>
      <c r="T223" s="12">
        <v>0.99693242155568706</v>
      </c>
      <c r="U223" s="12"/>
      <c r="V223" s="12"/>
      <c r="Y223" s="33">
        <f t="shared" si="14"/>
        <v>0</v>
      </c>
      <c r="AD223" s="12"/>
    </row>
    <row r="224" spans="1:30" x14ac:dyDescent="0.3">
      <c r="A224" t="s">
        <v>259</v>
      </c>
      <c r="B224" t="s">
        <v>26</v>
      </c>
      <c r="C224" t="s">
        <v>27</v>
      </c>
      <c r="D224" t="s">
        <v>286</v>
      </c>
      <c r="E224">
        <v>3170</v>
      </c>
      <c r="F224">
        <v>3247</v>
      </c>
      <c r="G224">
        <v>3156.6</v>
      </c>
      <c r="H224">
        <v>3247</v>
      </c>
      <c r="I224">
        <v>3212.55</v>
      </c>
      <c r="J224">
        <v>15</v>
      </c>
      <c r="K224">
        <v>71.86</v>
      </c>
      <c r="L224">
        <v>6450</v>
      </c>
      <c r="M224">
        <v>1200</v>
      </c>
      <c r="O224" s="33">
        <f t="shared" si="12"/>
        <v>-4.9779879594913395E-2</v>
      </c>
      <c r="P224" s="12">
        <v>5.8499999999999996E-2</v>
      </c>
      <c r="Q224" s="12"/>
      <c r="R224" s="12"/>
      <c r="S224" s="12">
        <f t="shared" si="13"/>
        <v>-0.10827987959491339</v>
      </c>
      <c r="T224" s="12">
        <v>-0.10827987959491339</v>
      </c>
      <c r="U224" s="12"/>
      <c r="V224" s="12"/>
      <c r="Y224" s="33">
        <f t="shared" si="14"/>
        <v>0</v>
      </c>
      <c r="AD224" s="12"/>
    </row>
    <row r="225" spans="1:30" x14ac:dyDescent="0.3">
      <c r="A225" t="s">
        <v>260</v>
      </c>
      <c r="B225" t="s">
        <v>26</v>
      </c>
      <c r="C225" t="s">
        <v>27</v>
      </c>
      <c r="D225" t="s">
        <v>286</v>
      </c>
      <c r="E225">
        <v>3165.4</v>
      </c>
      <c r="F225">
        <v>3177.7</v>
      </c>
      <c r="G225">
        <v>3165.4</v>
      </c>
      <c r="H225">
        <v>3177.7</v>
      </c>
      <c r="I225">
        <v>3234</v>
      </c>
      <c r="J225">
        <v>4</v>
      </c>
      <c r="K225">
        <v>19.04</v>
      </c>
      <c r="L225">
        <v>6600</v>
      </c>
      <c r="M225">
        <v>150</v>
      </c>
      <c r="O225" s="33">
        <f t="shared" si="12"/>
        <v>0.66769388803286533</v>
      </c>
      <c r="P225" s="12">
        <v>5.8799999999999998E-2</v>
      </c>
      <c r="Q225" s="12"/>
      <c r="R225" s="12"/>
      <c r="S225" s="12">
        <f t="shared" si="13"/>
        <v>0.60889388803286537</v>
      </c>
      <c r="T225" s="12">
        <v>0.60889388803286537</v>
      </c>
      <c r="U225" s="12"/>
      <c r="V225" s="12"/>
      <c r="Y225" s="33">
        <f t="shared" si="14"/>
        <v>0</v>
      </c>
      <c r="AD225" s="12"/>
    </row>
    <row r="226" spans="1:30" x14ac:dyDescent="0.3">
      <c r="A226" t="s">
        <v>261</v>
      </c>
      <c r="B226" t="s">
        <v>26</v>
      </c>
      <c r="C226" t="s">
        <v>27</v>
      </c>
      <c r="D226" t="s">
        <v>286</v>
      </c>
      <c r="E226">
        <v>3235</v>
      </c>
      <c r="F226">
        <v>3260</v>
      </c>
      <c r="G226">
        <v>3158.3</v>
      </c>
      <c r="H226">
        <v>3163.2</v>
      </c>
      <c r="I226">
        <v>3163.2</v>
      </c>
      <c r="J226">
        <v>13</v>
      </c>
      <c r="K226">
        <v>62.48</v>
      </c>
      <c r="L226">
        <v>7050</v>
      </c>
      <c r="M226">
        <v>450</v>
      </c>
      <c r="O226" s="33">
        <f t="shared" si="12"/>
        <v>-2.1892393320964807</v>
      </c>
      <c r="P226" s="12">
        <v>5.9000000000000004E-2</v>
      </c>
      <c r="Q226" s="12"/>
      <c r="R226" s="12"/>
      <c r="S226" s="12">
        <f t="shared" si="13"/>
        <v>-2.2482393320964809</v>
      </c>
      <c r="T226" s="12">
        <v>-2.2482393320964809</v>
      </c>
      <c r="U226" s="12"/>
      <c r="V226" s="12"/>
      <c r="Y226" s="33">
        <f t="shared" si="14"/>
        <v>0</v>
      </c>
      <c r="AD226" s="12"/>
    </row>
    <row r="227" spans="1:30" x14ac:dyDescent="0.3">
      <c r="A227" t="s">
        <v>262</v>
      </c>
      <c r="B227" t="s">
        <v>26</v>
      </c>
      <c r="C227" t="s">
        <v>27</v>
      </c>
      <c r="D227" t="s">
        <v>286</v>
      </c>
      <c r="E227">
        <v>3180</v>
      </c>
      <c r="F227">
        <v>3240</v>
      </c>
      <c r="G227">
        <v>3140</v>
      </c>
      <c r="H227">
        <v>3191.3</v>
      </c>
      <c r="I227">
        <v>3191.3</v>
      </c>
      <c r="J227">
        <v>24</v>
      </c>
      <c r="K227">
        <v>114.83</v>
      </c>
      <c r="L227">
        <v>7950</v>
      </c>
      <c r="M227">
        <v>900</v>
      </c>
      <c r="O227" s="33">
        <f t="shared" si="12"/>
        <v>0.88834092058675918</v>
      </c>
      <c r="P227" s="12">
        <v>5.9400000000000001E-2</v>
      </c>
      <c r="Q227" s="12"/>
      <c r="R227" s="12"/>
      <c r="S227" s="12">
        <f t="shared" si="13"/>
        <v>0.82894092058675917</v>
      </c>
      <c r="T227" s="12">
        <v>0.82894092058675917</v>
      </c>
      <c r="U227" s="12"/>
      <c r="V227" s="12"/>
      <c r="Y227" s="33">
        <f t="shared" si="14"/>
        <v>0</v>
      </c>
      <c r="AD227" s="12"/>
    </row>
    <row r="228" spans="1:30" x14ac:dyDescent="0.3">
      <c r="A228" t="s">
        <v>263</v>
      </c>
      <c r="B228" t="s">
        <v>26</v>
      </c>
      <c r="C228" t="s">
        <v>27</v>
      </c>
      <c r="D228" t="s">
        <v>286</v>
      </c>
      <c r="E228">
        <v>3190.1</v>
      </c>
      <c r="F228">
        <v>3215</v>
      </c>
      <c r="G228">
        <v>3151</v>
      </c>
      <c r="H228">
        <v>3208.5</v>
      </c>
      <c r="I228">
        <v>3208.5</v>
      </c>
      <c r="J228">
        <v>15</v>
      </c>
      <c r="K228">
        <v>71.61</v>
      </c>
      <c r="L228">
        <v>8250</v>
      </c>
      <c r="M228">
        <v>300</v>
      </c>
      <c r="O228" s="33">
        <f t="shared" si="12"/>
        <v>0.53896531194183617</v>
      </c>
      <c r="P228" s="12">
        <v>5.9699999999999996E-2</v>
      </c>
      <c r="Q228" s="12"/>
      <c r="R228" s="12"/>
      <c r="S228" s="12">
        <f t="shared" si="13"/>
        <v>0.47926531194183619</v>
      </c>
      <c r="T228" s="12">
        <v>0.47926531194183619</v>
      </c>
      <c r="U228" s="12"/>
      <c r="V228" s="12"/>
      <c r="Y228" s="33">
        <f t="shared" si="14"/>
        <v>0</v>
      </c>
      <c r="AD228" s="12"/>
    </row>
    <row r="229" spans="1:30" x14ac:dyDescent="0.3">
      <c r="A229" t="s">
        <v>264</v>
      </c>
      <c r="B229" t="s">
        <v>26</v>
      </c>
      <c r="C229" t="s">
        <v>27</v>
      </c>
      <c r="D229" t="s">
        <v>286</v>
      </c>
      <c r="E229">
        <v>3197.15</v>
      </c>
      <c r="F229">
        <v>3245</v>
      </c>
      <c r="G229">
        <v>3184.05</v>
      </c>
      <c r="H229">
        <v>3219</v>
      </c>
      <c r="I229">
        <v>3219</v>
      </c>
      <c r="J229">
        <v>30</v>
      </c>
      <c r="K229">
        <v>144.91999999999999</v>
      </c>
      <c r="L229">
        <v>9900</v>
      </c>
      <c r="M229">
        <v>1650</v>
      </c>
      <c r="O229" s="33">
        <f t="shared" si="12"/>
        <v>0.32725572697522204</v>
      </c>
      <c r="P229" s="12">
        <v>6.0999999999999999E-2</v>
      </c>
      <c r="Q229" s="12"/>
      <c r="R229" s="12"/>
      <c r="S229" s="12">
        <f t="shared" si="13"/>
        <v>0.26625572697522204</v>
      </c>
      <c r="T229" s="12">
        <v>0.26625572697522204</v>
      </c>
      <c r="U229" s="12"/>
      <c r="V229" s="12"/>
      <c r="Y229" s="33">
        <f t="shared" si="14"/>
        <v>0</v>
      </c>
      <c r="AD229" s="12"/>
    </row>
    <row r="230" spans="1:30" x14ac:dyDescent="0.3">
      <c r="A230" t="s">
        <v>265</v>
      </c>
      <c r="B230" t="s">
        <v>26</v>
      </c>
      <c r="C230" t="s">
        <v>27</v>
      </c>
      <c r="D230" t="s">
        <v>286</v>
      </c>
      <c r="E230">
        <v>3247.85</v>
      </c>
      <c r="F230">
        <v>3254.55</v>
      </c>
      <c r="G230">
        <v>3165</v>
      </c>
      <c r="H230">
        <v>3194.65</v>
      </c>
      <c r="I230">
        <v>3194.65</v>
      </c>
      <c r="J230">
        <v>90</v>
      </c>
      <c r="K230">
        <v>433.23</v>
      </c>
      <c r="L230">
        <v>13650</v>
      </c>
      <c r="M230">
        <v>3750</v>
      </c>
      <c r="O230" s="33">
        <f t="shared" si="12"/>
        <v>-0.75644610127368461</v>
      </c>
      <c r="P230" s="12">
        <v>6.0899999999999996E-2</v>
      </c>
      <c r="Q230" s="12"/>
      <c r="R230" s="12"/>
      <c r="S230" s="12">
        <f t="shared" si="13"/>
        <v>-0.81734610127368457</v>
      </c>
      <c r="T230" s="12">
        <v>-0.81734610127368457</v>
      </c>
      <c r="U230" s="12"/>
      <c r="V230" s="12"/>
      <c r="Y230" s="33">
        <f t="shared" si="14"/>
        <v>0</v>
      </c>
      <c r="AD230" s="12"/>
    </row>
    <row r="231" spans="1:30" x14ac:dyDescent="0.3">
      <c r="A231" t="s">
        <v>266</v>
      </c>
      <c r="B231" t="s">
        <v>26</v>
      </c>
      <c r="C231" t="s">
        <v>27</v>
      </c>
      <c r="D231" t="s">
        <v>288</v>
      </c>
      <c r="E231">
        <v>0</v>
      </c>
      <c r="F231">
        <v>0</v>
      </c>
      <c r="G231">
        <v>0</v>
      </c>
      <c r="H231">
        <v>3272.95</v>
      </c>
      <c r="I231">
        <v>3292</v>
      </c>
      <c r="J231">
        <v>0</v>
      </c>
      <c r="K231">
        <v>0</v>
      </c>
      <c r="L231">
        <v>0</v>
      </c>
      <c r="M231">
        <v>0</v>
      </c>
      <c r="O231" s="33">
        <f t="shared" si="12"/>
        <v>3.047282174886135</v>
      </c>
      <c r="P231" s="12">
        <v>6.0899999999999996E-2</v>
      </c>
      <c r="Q231" s="12"/>
      <c r="R231" s="12"/>
      <c r="S231" s="12">
        <f t="shared" si="13"/>
        <v>2.9863821748861348</v>
      </c>
      <c r="T231" s="12">
        <v>2.9863821748861348</v>
      </c>
      <c r="U231" s="12"/>
      <c r="V231" s="12"/>
      <c r="Y231" s="33">
        <f t="shared" si="14"/>
        <v>0</v>
      </c>
      <c r="AD231" s="12"/>
    </row>
    <row r="232" spans="1:30" x14ac:dyDescent="0.3">
      <c r="A232" t="s">
        <v>268</v>
      </c>
      <c r="B232" t="s">
        <v>26</v>
      </c>
      <c r="C232" t="s">
        <v>27</v>
      </c>
      <c r="D232" t="s">
        <v>288</v>
      </c>
      <c r="E232">
        <v>3211.6</v>
      </c>
      <c r="F232">
        <v>3211.6</v>
      </c>
      <c r="G232">
        <v>3210</v>
      </c>
      <c r="H232">
        <v>3210</v>
      </c>
      <c r="I232">
        <v>3247.7</v>
      </c>
      <c r="J232">
        <v>2</v>
      </c>
      <c r="K232">
        <v>9.6300000000000008</v>
      </c>
      <c r="L232">
        <v>300</v>
      </c>
      <c r="M232">
        <v>300</v>
      </c>
      <c r="O232" s="33">
        <f t="shared" si="12"/>
        <v>-1.3456865127582072</v>
      </c>
      <c r="P232" s="12">
        <v>5.9800000000000006E-2</v>
      </c>
      <c r="Q232" s="12"/>
      <c r="R232" s="12"/>
      <c r="S232" s="12">
        <f t="shared" si="13"/>
        <v>-1.4054865127582072</v>
      </c>
      <c r="T232" s="12">
        <v>-1.4054865127582072</v>
      </c>
      <c r="U232" s="12"/>
      <c r="V232" s="12"/>
      <c r="Y232" s="33">
        <f t="shared" si="14"/>
        <v>0</v>
      </c>
      <c r="AD232" s="12"/>
    </row>
    <row r="233" spans="1:30" x14ac:dyDescent="0.3">
      <c r="A233" t="s">
        <v>269</v>
      </c>
      <c r="B233" t="s">
        <v>26</v>
      </c>
      <c r="C233" t="s">
        <v>27</v>
      </c>
      <c r="D233" t="s">
        <v>288</v>
      </c>
      <c r="E233">
        <v>3318</v>
      </c>
      <c r="F233">
        <v>3318.2</v>
      </c>
      <c r="G233">
        <v>3314</v>
      </c>
      <c r="H233">
        <v>3316.1</v>
      </c>
      <c r="I233">
        <v>3316.1</v>
      </c>
      <c r="J233">
        <v>7</v>
      </c>
      <c r="K233">
        <v>34.81</v>
      </c>
      <c r="L233">
        <v>1050</v>
      </c>
      <c r="M233">
        <v>750</v>
      </c>
      <c r="O233" s="33">
        <f t="shared" si="12"/>
        <v>2.1061058595313638</v>
      </c>
      <c r="P233" s="12">
        <v>5.96E-2</v>
      </c>
      <c r="Q233" s="12"/>
      <c r="R233" s="12"/>
      <c r="S233" s="12">
        <f t="shared" si="13"/>
        <v>2.0465058595313637</v>
      </c>
      <c r="T233" s="12">
        <v>2.0465058595313637</v>
      </c>
      <c r="U233" s="12"/>
      <c r="V233" s="12"/>
      <c r="Y233" s="33">
        <f t="shared" si="14"/>
        <v>0</v>
      </c>
      <c r="AD233" s="12"/>
    </row>
    <row r="234" spans="1:30" x14ac:dyDescent="0.3">
      <c r="A234" t="s">
        <v>270</v>
      </c>
      <c r="B234" t="s">
        <v>26</v>
      </c>
      <c r="C234" t="s">
        <v>27</v>
      </c>
      <c r="D234" t="s">
        <v>288</v>
      </c>
      <c r="E234">
        <v>3461</v>
      </c>
      <c r="F234">
        <v>3539.25</v>
      </c>
      <c r="G234">
        <v>3461</v>
      </c>
      <c r="H234">
        <v>3539.25</v>
      </c>
      <c r="I234">
        <v>3604.8</v>
      </c>
      <c r="J234">
        <v>5</v>
      </c>
      <c r="K234">
        <v>26.2</v>
      </c>
      <c r="L234">
        <v>1200</v>
      </c>
      <c r="M234">
        <v>150</v>
      </c>
      <c r="O234" s="33">
        <f t="shared" si="12"/>
        <v>8.7060100720726243</v>
      </c>
      <c r="P234" s="12">
        <v>6.0899999999999996E-2</v>
      </c>
      <c r="Q234" s="12"/>
      <c r="R234" s="12"/>
      <c r="S234" s="12">
        <f t="shared" si="13"/>
        <v>8.6451100720726242</v>
      </c>
      <c r="T234" s="12">
        <v>8.6451100720726242</v>
      </c>
      <c r="U234" s="12"/>
      <c r="V234" s="12"/>
      <c r="Y234" s="33">
        <f t="shared" si="14"/>
        <v>0</v>
      </c>
      <c r="AD234" s="12"/>
    </row>
    <row r="235" spans="1:30" x14ac:dyDescent="0.3">
      <c r="A235" t="s">
        <v>271</v>
      </c>
      <c r="B235" t="s">
        <v>26</v>
      </c>
      <c r="C235" t="s">
        <v>27</v>
      </c>
      <c r="D235" t="s">
        <v>288</v>
      </c>
      <c r="E235">
        <v>3523.6</v>
      </c>
      <c r="F235">
        <v>3526.9</v>
      </c>
      <c r="G235">
        <v>3511</v>
      </c>
      <c r="H235">
        <v>3526.9</v>
      </c>
      <c r="I235">
        <v>3539.7</v>
      </c>
      <c r="J235">
        <v>5</v>
      </c>
      <c r="K235">
        <v>26.37</v>
      </c>
      <c r="L235">
        <v>1200</v>
      </c>
      <c r="M235">
        <v>0</v>
      </c>
      <c r="O235" s="33">
        <f t="shared" si="12"/>
        <v>-1.805925432756335</v>
      </c>
      <c r="P235" s="12">
        <v>6.1200000000000004E-2</v>
      </c>
      <c r="Q235" s="12"/>
      <c r="R235" s="12"/>
      <c r="S235" s="12">
        <f t="shared" si="13"/>
        <v>-1.8671254327563349</v>
      </c>
      <c r="T235" s="12">
        <v>-1.8671254327563349</v>
      </c>
      <c r="U235" s="12"/>
      <c r="V235" s="12"/>
      <c r="Y235" s="33">
        <f t="shared" si="14"/>
        <v>0</v>
      </c>
      <c r="AD235" s="12"/>
    </row>
    <row r="236" spans="1:30" x14ac:dyDescent="0.3">
      <c r="A236" t="s">
        <v>272</v>
      </c>
      <c r="B236" t="s">
        <v>26</v>
      </c>
      <c r="C236" t="s">
        <v>27</v>
      </c>
      <c r="D236" t="s">
        <v>288</v>
      </c>
      <c r="E236">
        <v>3515</v>
      </c>
      <c r="F236">
        <v>3515</v>
      </c>
      <c r="G236">
        <v>3515</v>
      </c>
      <c r="H236">
        <v>3515</v>
      </c>
      <c r="I236">
        <v>3613</v>
      </c>
      <c r="J236">
        <v>1</v>
      </c>
      <c r="K236">
        <v>5.27</v>
      </c>
      <c r="L236">
        <v>1350</v>
      </c>
      <c r="M236">
        <v>150</v>
      </c>
      <c r="O236" s="33">
        <f t="shared" si="12"/>
        <v>2.0707969601943721</v>
      </c>
      <c r="P236" s="12">
        <v>6.13E-2</v>
      </c>
      <c r="Q236" s="12"/>
      <c r="R236" s="12"/>
      <c r="S236" s="12">
        <f t="shared" si="13"/>
        <v>2.009496960194372</v>
      </c>
      <c r="T236" s="12">
        <v>2.009496960194372</v>
      </c>
      <c r="U236" s="12"/>
      <c r="V236" s="12"/>
      <c r="Y236" s="33">
        <f t="shared" si="14"/>
        <v>0</v>
      </c>
      <c r="AD236" s="12"/>
    </row>
    <row r="237" spans="1:30" x14ac:dyDescent="0.3">
      <c r="A237" t="s">
        <v>273</v>
      </c>
      <c r="B237" t="s">
        <v>26</v>
      </c>
      <c r="C237" t="s">
        <v>27</v>
      </c>
      <c r="D237" t="s">
        <v>288</v>
      </c>
      <c r="E237">
        <v>3649</v>
      </c>
      <c r="F237">
        <v>3649</v>
      </c>
      <c r="G237">
        <v>3649</v>
      </c>
      <c r="H237">
        <v>3649</v>
      </c>
      <c r="I237">
        <v>3591.05</v>
      </c>
      <c r="J237">
        <v>1</v>
      </c>
      <c r="K237">
        <v>5.47</v>
      </c>
      <c r="L237">
        <v>1350</v>
      </c>
      <c r="M237">
        <v>0</v>
      </c>
      <c r="O237" s="33">
        <f t="shared" si="12"/>
        <v>-0.60752836977580449</v>
      </c>
      <c r="P237" s="12">
        <v>6.2E-2</v>
      </c>
      <c r="Q237" s="12"/>
      <c r="R237" s="12"/>
      <c r="S237" s="12">
        <f t="shared" si="13"/>
        <v>-0.66952836977580454</v>
      </c>
      <c r="T237" s="12">
        <v>-0.66952836977580454</v>
      </c>
      <c r="U237" s="12"/>
      <c r="V237" s="12"/>
      <c r="Y237" s="33">
        <f t="shared" si="14"/>
        <v>0</v>
      </c>
      <c r="AD237" s="12"/>
    </row>
    <row r="238" spans="1:30" x14ac:dyDescent="0.3">
      <c r="A238" t="s">
        <v>274</v>
      </c>
      <c r="B238" t="s">
        <v>26</v>
      </c>
      <c r="C238" t="s">
        <v>27</v>
      </c>
      <c r="D238" t="s">
        <v>288</v>
      </c>
      <c r="E238">
        <v>0</v>
      </c>
      <c r="F238">
        <v>0</v>
      </c>
      <c r="G238">
        <v>0</v>
      </c>
      <c r="H238">
        <v>3649</v>
      </c>
      <c r="I238">
        <v>3646.65</v>
      </c>
      <c r="J238">
        <v>0</v>
      </c>
      <c r="K238">
        <v>0</v>
      </c>
      <c r="L238">
        <v>1350</v>
      </c>
      <c r="M238">
        <v>0</v>
      </c>
      <c r="O238" s="33">
        <f t="shared" si="12"/>
        <v>1.5482936745520086</v>
      </c>
      <c r="P238" s="12">
        <v>6.2300000000000001E-2</v>
      </c>
      <c r="Q238" s="12"/>
      <c r="R238" s="12"/>
      <c r="S238" s="12">
        <f t="shared" si="13"/>
        <v>1.4859936745520086</v>
      </c>
      <c r="T238" s="12">
        <v>1.4859936745520086</v>
      </c>
      <c r="U238" s="12"/>
      <c r="V238" s="12"/>
      <c r="Y238" s="33">
        <f t="shared" si="14"/>
        <v>0</v>
      </c>
      <c r="AD238" s="12"/>
    </row>
    <row r="239" spans="1:30" x14ac:dyDescent="0.3">
      <c r="A239" t="s">
        <v>275</v>
      </c>
      <c r="B239" t="s">
        <v>26</v>
      </c>
      <c r="C239" t="s">
        <v>27</v>
      </c>
      <c r="D239" t="s">
        <v>288</v>
      </c>
      <c r="E239">
        <v>3583.65</v>
      </c>
      <c r="F239">
        <v>3583.65</v>
      </c>
      <c r="G239">
        <v>3516.35</v>
      </c>
      <c r="H239">
        <v>3516.35</v>
      </c>
      <c r="I239">
        <v>3516.35</v>
      </c>
      <c r="J239">
        <v>7</v>
      </c>
      <c r="K239">
        <v>37.18</v>
      </c>
      <c r="L239">
        <v>1650</v>
      </c>
      <c r="M239">
        <v>300</v>
      </c>
      <c r="O239" s="33">
        <f t="shared" si="12"/>
        <v>-3.5731424732288586</v>
      </c>
      <c r="P239" s="12">
        <v>6.3E-2</v>
      </c>
      <c r="Q239" s="12"/>
      <c r="R239" s="12"/>
      <c r="S239" s="12">
        <f t="shared" si="13"/>
        <v>-3.6361424732288588</v>
      </c>
      <c r="T239" s="12">
        <v>-3.6361424732288588</v>
      </c>
      <c r="U239" s="12"/>
      <c r="V239" s="12"/>
      <c r="Y239" s="33">
        <f t="shared" si="14"/>
        <v>0</v>
      </c>
      <c r="AD239" s="12"/>
    </row>
    <row r="240" spans="1:30" x14ac:dyDescent="0.3">
      <c r="A240" t="s">
        <v>276</v>
      </c>
      <c r="B240" t="s">
        <v>26</v>
      </c>
      <c r="C240" t="s">
        <v>27</v>
      </c>
      <c r="D240" t="s">
        <v>288</v>
      </c>
      <c r="E240">
        <v>3660</v>
      </c>
      <c r="F240">
        <v>3680</v>
      </c>
      <c r="G240">
        <v>3660</v>
      </c>
      <c r="H240">
        <v>3678.5</v>
      </c>
      <c r="I240">
        <v>3696.45</v>
      </c>
      <c r="J240">
        <v>3</v>
      </c>
      <c r="K240">
        <v>16.52</v>
      </c>
      <c r="L240">
        <v>1800</v>
      </c>
      <c r="M240">
        <v>150</v>
      </c>
      <c r="O240" s="33">
        <f t="shared" si="12"/>
        <v>5.1217882178963965</v>
      </c>
      <c r="P240" s="12">
        <v>6.3299999999999995E-2</v>
      </c>
      <c r="Q240" s="12"/>
      <c r="R240" s="12"/>
      <c r="S240" s="12">
        <f t="shared" si="13"/>
        <v>5.0584882178963966</v>
      </c>
      <c r="T240" s="12">
        <v>5.0584882178963966</v>
      </c>
      <c r="U240" s="12"/>
      <c r="V240" s="12"/>
      <c r="Y240" s="33">
        <f t="shared" si="14"/>
        <v>0</v>
      </c>
      <c r="AD240" s="12"/>
    </row>
    <row r="241" spans="1:30" x14ac:dyDescent="0.3">
      <c r="A241" t="s">
        <v>277</v>
      </c>
      <c r="B241" t="s">
        <v>26</v>
      </c>
      <c r="C241" t="s">
        <v>27</v>
      </c>
      <c r="D241" t="s">
        <v>288</v>
      </c>
      <c r="E241">
        <v>3640</v>
      </c>
      <c r="F241">
        <v>3640.1</v>
      </c>
      <c r="G241">
        <v>3625.1</v>
      </c>
      <c r="H241">
        <v>3627</v>
      </c>
      <c r="I241">
        <v>3627</v>
      </c>
      <c r="J241">
        <v>7</v>
      </c>
      <c r="K241">
        <v>38.17</v>
      </c>
      <c r="L241">
        <v>2400</v>
      </c>
      <c r="M241">
        <v>600</v>
      </c>
      <c r="O241" s="33">
        <f t="shared" si="12"/>
        <v>-1.8788296879438331</v>
      </c>
      <c r="P241" s="12">
        <v>6.3E-2</v>
      </c>
      <c r="Q241" s="12"/>
      <c r="R241" s="12"/>
      <c r="S241" s="12">
        <f t="shared" si="13"/>
        <v>-1.941829687943833</v>
      </c>
      <c r="T241" s="12">
        <v>-1.941829687943833</v>
      </c>
      <c r="U241" s="12"/>
      <c r="V241" s="12"/>
      <c r="Y241" s="33">
        <f t="shared" si="14"/>
        <v>0</v>
      </c>
      <c r="AD241" s="12"/>
    </row>
    <row r="242" spans="1:30" x14ac:dyDescent="0.3">
      <c r="A242" t="s">
        <v>278</v>
      </c>
      <c r="B242" t="s">
        <v>26</v>
      </c>
      <c r="C242" t="s">
        <v>27</v>
      </c>
      <c r="D242" t="s">
        <v>288</v>
      </c>
      <c r="E242">
        <v>3665</v>
      </c>
      <c r="F242">
        <v>3757.15</v>
      </c>
      <c r="G242">
        <v>3662</v>
      </c>
      <c r="H242">
        <v>3715</v>
      </c>
      <c r="I242">
        <v>3715</v>
      </c>
      <c r="J242">
        <v>15</v>
      </c>
      <c r="K242">
        <v>83.55</v>
      </c>
      <c r="L242">
        <v>2100</v>
      </c>
      <c r="M242">
        <v>-300</v>
      </c>
      <c r="O242" s="33">
        <f t="shared" si="12"/>
        <v>2.4262475875379099</v>
      </c>
      <c r="P242" s="12">
        <v>6.3E-2</v>
      </c>
      <c r="Q242" s="12"/>
      <c r="R242" s="12"/>
      <c r="S242" s="12">
        <f t="shared" si="13"/>
        <v>2.3632475875379098</v>
      </c>
      <c r="T242" s="12">
        <v>2.3632475875379098</v>
      </c>
      <c r="U242" s="12"/>
      <c r="V242" s="12"/>
      <c r="Y242" s="33">
        <f t="shared" si="14"/>
        <v>0</v>
      </c>
      <c r="AD242" s="12"/>
    </row>
    <row r="243" spans="1:30" x14ac:dyDescent="0.3">
      <c r="A243" t="s">
        <v>279</v>
      </c>
      <c r="B243" t="s">
        <v>26</v>
      </c>
      <c r="C243" t="s">
        <v>27</v>
      </c>
      <c r="D243" t="s">
        <v>288</v>
      </c>
      <c r="E243">
        <v>3715</v>
      </c>
      <c r="F243">
        <v>3715</v>
      </c>
      <c r="G243">
        <v>3714.6</v>
      </c>
      <c r="H243">
        <v>3714.6</v>
      </c>
      <c r="I243">
        <v>3708.95</v>
      </c>
      <c r="J243">
        <v>2</v>
      </c>
      <c r="K243">
        <v>11.14</v>
      </c>
      <c r="L243">
        <v>2100</v>
      </c>
      <c r="M243">
        <v>0</v>
      </c>
      <c r="O243" s="33">
        <f t="shared" si="12"/>
        <v>-0.16285329744280436</v>
      </c>
      <c r="P243" s="12">
        <v>6.3299999999999995E-2</v>
      </c>
      <c r="Q243" s="12"/>
      <c r="R243" s="12"/>
      <c r="S243" s="12">
        <f t="shared" si="13"/>
        <v>-0.22615329744280435</v>
      </c>
      <c r="T243" s="12">
        <v>-0.22615329744280435</v>
      </c>
      <c r="U243" s="12"/>
      <c r="V243" s="12"/>
      <c r="Y243" s="33">
        <f t="shared" si="14"/>
        <v>0</v>
      </c>
      <c r="AD243" s="12"/>
    </row>
    <row r="244" spans="1:30" x14ac:dyDescent="0.3">
      <c r="A244" t="s">
        <v>280</v>
      </c>
      <c r="B244" t="s">
        <v>26</v>
      </c>
      <c r="C244" t="s">
        <v>27</v>
      </c>
      <c r="D244" t="s">
        <v>288</v>
      </c>
      <c r="E244">
        <v>3602</v>
      </c>
      <c r="F244">
        <v>3695.35</v>
      </c>
      <c r="G244">
        <v>3602</v>
      </c>
      <c r="H244">
        <v>3677.4</v>
      </c>
      <c r="I244">
        <v>3752.95</v>
      </c>
      <c r="J244">
        <v>9</v>
      </c>
      <c r="K244">
        <v>49.54</v>
      </c>
      <c r="L244">
        <v>2700</v>
      </c>
      <c r="M244">
        <v>600</v>
      </c>
      <c r="O244" s="33">
        <f t="shared" si="12"/>
        <v>1.1863195783173135</v>
      </c>
      <c r="P244" s="12">
        <v>6.3799999999999996E-2</v>
      </c>
      <c r="Q244" s="12"/>
      <c r="R244" s="12"/>
      <c r="S244" s="12">
        <f t="shared" si="13"/>
        <v>1.1225195783173134</v>
      </c>
      <c r="T244" s="12">
        <v>1.1225195783173134</v>
      </c>
      <c r="U244" s="12"/>
      <c r="V244" s="12"/>
      <c r="Y244" s="33">
        <f t="shared" si="14"/>
        <v>0</v>
      </c>
      <c r="AD244" s="12"/>
    </row>
    <row r="245" spans="1:30" x14ac:dyDescent="0.3">
      <c r="A245" t="s">
        <v>281</v>
      </c>
      <c r="B245" t="s">
        <v>26</v>
      </c>
      <c r="C245" t="s">
        <v>27</v>
      </c>
      <c r="D245" t="s">
        <v>288</v>
      </c>
      <c r="E245">
        <v>3711.1</v>
      </c>
      <c r="F245">
        <v>3711.1</v>
      </c>
      <c r="G245">
        <v>3643.45</v>
      </c>
      <c r="H245">
        <v>3643.45</v>
      </c>
      <c r="I245">
        <v>3710.85</v>
      </c>
      <c r="J245">
        <v>7</v>
      </c>
      <c r="K245">
        <v>38.590000000000003</v>
      </c>
      <c r="L245">
        <v>3150</v>
      </c>
      <c r="M245">
        <v>450</v>
      </c>
      <c r="O245" s="33">
        <f t="shared" si="12"/>
        <v>-1.1217841964321378</v>
      </c>
      <c r="P245" s="12">
        <v>6.3799999999999996E-2</v>
      </c>
      <c r="Q245" s="12"/>
      <c r="R245" s="12"/>
      <c r="S245" s="12">
        <f t="shared" si="13"/>
        <v>-1.1855841964321379</v>
      </c>
      <c r="T245" s="12">
        <v>-1.1855841964321379</v>
      </c>
      <c r="U245" s="12"/>
      <c r="V245" s="12"/>
      <c r="Y245" s="33">
        <f t="shared" si="14"/>
        <v>0</v>
      </c>
      <c r="AD245" s="12"/>
    </row>
    <row r="246" spans="1:30" x14ac:dyDescent="0.3">
      <c r="A246" t="s">
        <v>282</v>
      </c>
      <c r="B246" t="s">
        <v>26</v>
      </c>
      <c r="C246" t="s">
        <v>27</v>
      </c>
      <c r="D246" t="s">
        <v>288</v>
      </c>
      <c r="E246">
        <v>3720.65</v>
      </c>
      <c r="F246">
        <v>3720.65</v>
      </c>
      <c r="G246">
        <v>3708.3</v>
      </c>
      <c r="H246">
        <v>3709.95</v>
      </c>
      <c r="I246">
        <v>3709.95</v>
      </c>
      <c r="J246">
        <v>3</v>
      </c>
      <c r="K246">
        <v>16.7</v>
      </c>
      <c r="L246">
        <v>3150</v>
      </c>
      <c r="M246">
        <v>0</v>
      </c>
      <c r="O246" s="33">
        <f t="shared" si="12"/>
        <v>-2.4253203443957341E-2</v>
      </c>
      <c r="P246" s="12">
        <v>6.25E-2</v>
      </c>
      <c r="Q246" s="12"/>
      <c r="R246" s="12"/>
      <c r="S246" s="12">
        <f t="shared" si="13"/>
        <v>-8.6753203443957344E-2</v>
      </c>
      <c r="T246" s="12">
        <v>-8.6753203443957344E-2</v>
      </c>
      <c r="U246" s="12"/>
      <c r="V246" s="12"/>
      <c r="Y246" s="33">
        <f t="shared" si="14"/>
        <v>0</v>
      </c>
      <c r="AD246" s="12"/>
    </row>
    <row r="247" spans="1:30" x14ac:dyDescent="0.3">
      <c r="A247" t="s">
        <v>283</v>
      </c>
      <c r="B247" t="s">
        <v>26</v>
      </c>
      <c r="C247" t="s">
        <v>27</v>
      </c>
      <c r="D247" t="s">
        <v>288</v>
      </c>
      <c r="E247">
        <v>3733</v>
      </c>
      <c r="F247">
        <v>3855</v>
      </c>
      <c r="G247">
        <v>3733</v>
      </c>
      <c r="H247">
        <v>3840</v>
      </c>
      <c r="I247">
        <v>3840</v>
      </c>
      <c r="J247">
        <v>16</v>
      </c>
      <c r="K247">
        <v>91.37</v>
      </c>
      <c r="L247">
        <v>4050</v>
      </c>
      <c r="M247">
        <v>900</v>
      </c>
      <c r="O247" s="33">
        <f t="shared" si="12"/>
        <v>3.5054380786803105</v>
      </c>
      <c r="P247" s="12">
        <v>6.3600000000000004E-2</v>
      </c>
      <c r="Q247" s="12"/>
      <c r="R247" s="12"/>
      <c r="S247" s="12">
        <f t="shared" si="13"/>
        <v>3.4418380786803104</v>
      </c>
      <c r="T247" s="12">
        <v>3.4418380786803104</v>
      </c>
      <c r="U247" s="12"/>
      <c r="V247" s="12"/>
      <c r="Y247" s="33">
        <f t="shared" si="14"/>
        <v>0</v>
      </c>
      <c r="AD247" s="12"/>
    </row>
    <row r="248" spans="1:30" x14ac:dyDescent="0.3">
      <c r="A248" t="s">
        <v>284</v>
      </c>
      <c r="B248" t="s">
        <v>26</v>
      </c>
      <c r="C248" t="s">
        <v>27</v>
      </c>
      <c r="D248" t="s">
        <v>288</v>
      </c>
      <c r="E248">
        <v>3861.8</v>
      </c>
      <c r="F248">
        <v>3862.45</v>
      </c>
      <c r="G248">
        <v>3741</v>
      </c>
      <c r="H248">
        <v>3782.2</v>
      </c>
      <c r="I248">
        <v>3782.2</v>
      </c>
      <c r="J248">
        <v>29</v>
      </c>
      <c r="K248">
        <v>165.08</v>
      </c>
      <c r="L248">
        <v>5250</v>
      </c>
      <c r="M248">
        <v>1200</v>
      </c>
      <c r="O248" s="33">
        <f t="shared" si="12"/>
        <v>-1.5052083333333381</v>
      </c>
      <c r="P248" s="12">
        <v>6.3799999999999996E-2</v>
      </c>
      <c r="Q248" s="12"/>
      <c r="R248" s="12"/>
      <c r="S248" s="12">
        <f t="shared" si="13"/>
        <v>-1.5690083333333382</v>
      </c>
      <c r="T248" s="12">
        <v>-1.5690083333333382</v>
      </c>
      <c r="U248" s="12"/>
      <c r="V248" s="12"/>
      <c r="Y248" s="33">
        <f t="shared" si="14"/>
        <v>0</v>
      </c>
      <c r="AD248" s="12"/>
    </row>
    <row r="249" spans="1:30" x14ac:dyDescent="0.3">
      <c r="A249" t="s">
        <v>285</v>
      </c>
      <c r="B249" t="s">
        <v>26</v>
      </c>
      <c r="C249" t="s">
        <v>27</v>
      </c>
      <c r="D249" t="s">
        <v>289</v>
      </c>
      <c r="E249">
        <v>3675</v>
      </c>
      <c r="F249">
        <v>3675</v>
      </c>
      <c r="G249">
        <v>3645</v>
      </c>
      <c r="H249">
        <v>3645</v>
      </c>
      <c r="I249">
        <v>3645</v>
      </c>
      <c r="J249">
        <v>2</v>
      </c>
      <c r="K249">
        <v>12.81</v>
      </c>
      <c r="L249">
        <v>350</v>
      </c>
      <c r="M249">
        <v>350</v>
      </c>
      <c r="O249" s="33">
        <f t="shared" si="12"/>
        <v>-3.6275183755486178</v>
      </c>
      <c r="P249" s="12">
        <v>6.4500000000000002E-2</v>
      </c>
      <c r="Q249" s="12"/>
      <c r="R249" s="12"/>
      <c r="S249" s="12">
        <f t="shared" si="13"/>
        <v>-3.692018375548618</v>
      </c>
      <c r="T249" s="12">
        <v>-3.692018375548618</v>
      </c>
      <c r="U249" s="12"/>
      <c r="V249" s="12"/>
      <c r="Y249" s="33">
        <f t="shared" si="14"/>
        <v>0</v>
      </c>
      <c r="AD249" s="12"/>
    </row>
    <row r="250" spans="1:30" x14ac:dyDescent="0.3">
      <c r="A250" t="s">
        <v>287</v>
      </c>
      <c r="B250" t="s">
        <v>26</v>
      </c>
      <c r="C250" t="s">
        <v>27</v>
      </c>
      <c r="D250" t="s">
        <v>289</v>
      </c>
      <c r="E250">
        <v>3720</v>
      </c>
      <c r="F250">
        <v>3720</v>
      </c>
      <c r="G250">
        <v>3705</v>
      </c>
      <c r="H250">
        <v>3705</v>
      </c>
      <c r="I250">
        <v>3705</v>
      </c>
      <c r="J250">
        <v>2</v>
      </c>
      <c r="K250">
        <v>12.99</v>
      </c>
      <c r="L250">
        <v>525</v>
      </c>
      <c r="M250">
        <v>175</v>
      </c>
      <c r="O250" s="33">
        <f t="shared" si="12"/>
        <v>1.6460905349794239</v>
      </c>
      <c r="P250" s="12">
        <v>6.4399999999999999E-2</v>
      </c>
      <c r="Q250" s="12"/>
      <c r="R250" s="12"/>
      <c r="S250" s="12">
        <f t="shared" si="13"/>
        <v>1.5816905349794239</v>
      </c>
      <c r="T250" s="12">
        <v>1.5816905349794239</v>
      </c>
      <c r="U250" s="12"/>
      <c r="V250" s="12"/>
      <c r="Y250" s="33">
        <f t="shared" si="14"/>
        <v>0</v>
      </c>
      <c r="AD250" s="12"/>
    </row>
    <row r="251" spans="1:30" x14ac:dyDescent="0.3">
      <c r="A251" s="20">
        <v>44866</v>
      </c>
      <c r="B251" t="s">
        <v>26</v>
      </c>
      <c r="C251" t="s">
        <v>27</v>
      </c>
      <c r="D251" s="19">
        <v>44951</v>
      </c>
      <c r="E251">
        <v>3782</v>
      </c>
      <c r="F251">
        <v>3782</v>
      </c>
      <c r="G251">
        <v>3782</v>
      </c>
      <c r="H251">
        <v>3782</v>
      </c>
      <c r="I251">
        <v>3782</v>
      </c>
      <c r="J251">
        <v>2</v>
      </c>
      <c r="K251">
        <v>13.23</v>
      </c>
      <c r="L251">
        <v>700</v>
      </c>
      <c r="M251">
        <v>175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Q2:R2"/>
    <mergeCell ref="U2:V2"/>
    <mergeCell ref="AB2:AC2"/>
    <mergeCell ref="AE2:AF2"/>
    <mergeCell ref="AL2:A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E047-18EF-4AB7-8EF7-431D61F600E5}">
  <dimension ref="A1:AP252"/>
  <sheetViews>
    <sheetView topLeftCell="AF10" workbookViewId="0">
      <selection activeCell="AK49" sqref="AK49"/>
    </sheetView>
  </sheetViews>
  <sheetFormatPr defaultRowHeight="14.4" x14ac:dyDescent="0.3"/>
  <cols>
    <col min="1" max="1" width="13.6640625" customWidth="1"/>
    <col min="2" max="2" width="12.77734375" customWidth="1"/>
    <col min="4" max="4" width="15" customWidth="1"/>
    <col min="9" max="9" width="12.44140625" customWidth="1"/>
    <col min="10" max="10" width="11.6640625" customWidth="1"/>
    <col min="11" max="11" width="13.88671875" customWidth="1"/>
    <col min="12" max="12" width="14.109375" customWidth="1"/>
    <col min="13" max="13" width="12.6640625" customWidth="1"/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5" width="30" style="2" customWidth="1"/>
    <col min="36" max="36" width="18.33203125" style="2" customWidth="1"/>
    <col min="37" max="39" width="16.77734375" style="16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2" t="s">
        <v>303</v>
      </c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24" t="s">
        <v>304</v>
      </c>
      <c r="AJ1" s="24"/>
      <c r="AK1" s="6" t="s">
        <v>11</v>
      </c>
      <c r="AL1" s="6"/>
      <c r="AM1" s="6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290</v>
      </c>
      <c r="D2" s="20">
        <v>44588</v>
      </c>
      <c r="E2">
        <v>0</v>
      </c>
      <c r="F2">
        <v>0</v>
      </c>
      <c r="G2">
        <v>0</v>
      </c>
      <c r="H2">
        <v>666.2</v>
      </c>
      <c r="I2">
        <v>661.4</v>
      </c>
      <c r="J2">
        <v>0</v>
      </c>
      <c r="K2">
        <v>0</v>
      </c>
      <c r="L2">
        <v>0</v>
      </c>
      <c r="M2">
        <v>0</v>
      </c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24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290</v>
      </c>
      <c r="D3" t="s">
        <v>72</v>
      </c>
      <c r="E3">
        <v>667</v>
      </c>
      <c r="F3">
        <v>667</v>
      </c>
      <c r="G3">
        <v>661</v>
      </c>
      <c r="H3">
        <v>661</v>
      </c>
      <c r="I3">
        <v>673.2</v>
      </c>
      <c r="J3">
        <v>3</v>
      </c>
      <c r="K3">
        <v>15.91</v>
      </c>
      <c r="L3">
        <v>2400</v>
      </c>
      <c r="M3">
        <v>2400</v>
      </c>
      <c r="O3" s="33">
        <f>(I3-I2)*100/I2</f>
        <v>1.7840943453281024</v>
      </c>
      <c r="P3" s="12">
        <v>3.61E-2</v>
      </c>
      <c r="Q3" s="25" t="s">
        <v>297</v>
      </c>
      <c r="R3" s="43">
        <f>MAX(O3:O250)</f>
        <v>11.157255810238803</v>
      </c>
      <c r="S3" s="12">
        <f>O3-P3</f>
        <v>1.7479943453281024</v>
      </c>
      <c r="T3" s="12">
        <v>1.7479943453281024</v>
      </c>
      <c r="U3" s="25" t="s">
        <v>297</v>
      </c>
      <c r="V3" s="43">
        <f>MAX(T3:T250)</f>
        <v>11.119355810238803</v>
      </c>
      <c r="W3" s="48">
        <v>44501</v>
      </c>
      <c r="AB3" s="25" t="s">
        <v>297</v>
      </c>
      <c r="AC3" s="43">
        <f>MAX(Y4:Y55)</f>
        <v>14.594554711134064</v>
      </c>
      <c r="AD3" s="12"/>
      <c r="AE3" s="25" t="s">
        <v>297</v>
      </c>
      <c r="AF3" s="43">
        <f>MAX(AD4:AD55)</f>
        <v>14.536854711134064</v>
      </c>
      <c r="AG3" s="48">
        <v>44501</v>
      </c>
      <c r="AL3" s="25" t="s">
        <v>297</v>
      </c>
      <c r="AM3" s="36">
        <f>MAX(AI4:AI15)</f>
        <v>17.689412534773364</v>
      </c>
      <c r="AN3" s="7"/>
      <c r="AO3" s="25" t="s">
        <v>297</v>
      </c>
      <c r="AP3" s="36">
        <f>MAX(AN4:AN15)</f>
        <v>17.633412534773363</v>
      </c>
    </row>
    <row r="4" spans="1:42" x14ac:dyDescent="0.3">
      <c r="A4" t="s">
        <v>29</v>
      </c>
      <c r="B4" t="s">
        <v>26</v>
      </c>
      <c r="C4" t="s">
        <v>290</v>
      </c>
      <c r="D4" t="s">
        <v>72</v>
      </c>
      <c r="E4">
        <v>680</v>
      </c>
      <c r="F4">
        <v>682.95</v>
      </c>
      <c r="G4">
        <v>678.85</v>
      </c>
      <c r="H4">
        <v>678.85</v>
      </c>
      <c r="I4">
        <v>674.75</v>
      </c>
      <c r="J4">
        <v>3</v>
      </c>
      <c r="K4">
        <v>16.329999999999998</v>
      </c>
      <c r="L4">
        <v>4800</v>
      </c>
      <c r="M4">
        <v>2400</v>
      </c>
      <c r="O4" s="33">
        <f t="shared" ref="O4:O67" si="0">(I4-I3)*100/I3</f>
        <v>0.23024361259654699</v>
      </c>
      <c r="P4" s="12">
        <v>3.61E-2</v>
      </c>
      <c r="Q4" s="26" t="s">
        <v>298</v>
      </c>
      <c r="R4" s="44">
        <f>MIN(O3:O250)</f>
        <v>-5.9716103768967246</v>
      </c>
      <c r="S4" s="12">
        <f t="shared" ref="S4:S67" si="1">O4-P4</f>
        <v>0.194143612596547</v>
      </c>
      <c r="T4" s="12">
        <v>0.194143612596547</v>
      </c>
      <c r="U4" s="26" t="s">
        <v>298</v>
      </c>
      <c r="V4" s="44">
        <f>MIN(T3:T250)</f>
        <v>-6.0208103768967245</v>
      </c>
      <c r="W4" s="48">
        <v>44508</v>
      </c>
      <c r="X4" s="2">
        <f>(I7-I3)/I3</f>
        <v>2.7777777777777676E-2</v>
      </c>
      <c r="Y4" s="33">
        <f>Z4*100</f>
        <v>2.7777777777777675</v>
      </c>
      <c r="Z4" s="34">
        <v>2.7777777777777676E-2</v>
      </c>
      <c r="AA4" s="7">
        <v>3.5299999999999998E-2</v>
      </c>
      <c r="AB4" s="26" t="s">
        <v>298</v>
      </c>
      <c r="AC4" s="44">
        <f>MIN(Y4:Y55)</f>
        <v>-9.8183391003460248</v>
      </c>
      <c r="AD4" s="12">
        <f>Z4*100-AA4</f>
        <v>2.7424777777777676</v>
      </c>
      <c r="AE4" s="26" t="s">
        <v>298</v>
      </c>
      <c r="AF4" s="44">
        <f>MIN(AD4:AD55)</f>
        <v>-9.8559391003460242</v>
      </c>
      <c r="AG4" s="48">
        <v>44531</v>
      </c>
      <c r="AH4" s="2">
        <f>(I23-I3)/I3</f>
        <v>-5.2139037433155108E-2</v>
      </c>
      <c r="AI4" s="33">
        <f>AJ4*100</f>
        <v>-5.2139037433155107</v>
      </c>
      <c r="AJ4" s="34">
        <v>-5.2139037433155108E-2</v>
      </c>
      <c r="AK4" s="7">
        <v>3.5499999999999997E-2</v>
      </c>
      <c r="AL4" s="26" t="s">
        <v>298</v>
      </c>
      <c r="AM4" s="37">
        <f>MIN(AI4:AI15)</f>
        <v>-9.1477974475092552</v>
      </c>
      <c r="AN4" s="7">
        <f>AJ4*100-AK4</f>
        <v>-5.2494037433155105</v>
      </c>
      <c r="AO4" s="26" t="s">
        <v>298</v>
      </c>
      <c r="AP4" s="37">
        <f>MIN(AN4:AN15)</f>
        <v>-9.1850974475092553</v>
      </c>
    </row>
    <row r="5" spans="1:42" x14ac:dyDescent="0.3">
      <c r="A5" t="s">
        <v>30</v>
      </c>
      <c r="B5" t="s">
        <v>26</v>
      </c>
      <c r="C5" t="s">
        <v>290</v>
      </c>
      <c r="D5" t="s">
        <v>72</v>
      </c>
      <c r="E5">
        <v>687.95</v>
      </c>
      <c r="F5">
        <v>688.35</v>
      </c>
      <c r="G5">
        <v>687.95</v>
      </c>
      <c r="H5">
        <v>688.35</v>
      </c>
      <c r="I5">
        <v>687.8</v>
      </c>
      <c r="J5">
        <v>2</v>
      </c>
      <c r="K5">
        <v>11.01</v>
      </c>
      <c r="L5">
        <v>5600</v>
      </c>
      <c r="M5">
        <v>800</v>
      </c>
      <c r="O5" s="33">
        <f t="shared" si="0"/>
        <v>1.9340496480177776</v>
      </c>
      <c r="P5" s="12">
        <v>3.6699999999999997E-2</v>
      </c>
      <c r="Q5" s="26" t="s">
        <v>299</v>
      </c>
      <c r="R5" s="44">
        <f>AVERAGE(O3:O250)</f>
        <v>0.10568579240787342</v>
      </c>
      <c r="S5" s="12">
        <f t="shared" si="1"/>
        <v>1.8973496480177776</v>
      </c>
      <c r="T5" s="12">
        <v>1.8973496480177776</v>
      </c>
      <c r="U5" s="26" t="s">
        <v>299</v>
      </c>
      <c r="V5" s="44">
        <f>AVERAGE(T3:T250)</f>
        <v>9.3969737116153557E-2</v>
      </c>
      <c r="W5" s="48">
        <v>44515</v>
      </c>
      <c r="X5" s="2">
        <f>(I12-I7)/I7</f>
        <v>-8.3104494869200747E-3</v>
      </c>
      <c r="Y5" s="33">
        <f t="shared" ref="Y5:Y68" si="2">Z5*100</f>
        <v>-0.83104494869200751</v>
      </c>
      <c r="Z5" s="34">
        <v>-8.3104494869200747E-3</v>
      </c>
      <c r="AA5" s="7">
        <v>3.5400000000000001E-2</v>
      </c>
      <c r="AB5" s="26" t="s">
        <v>299</v>
      </c>
      <c r="AC5" s="44">
        <f>AVERAGE(Y4:Y55)</f>
        <v>0.4736676157796475</v>
      </c>
      <c r="AD5" s="12">
        <f t="shared" ref="AD5:AD55" si="3">Z5*100-AA5</f>
        <v>-0.8664449486920075</v>
      </c>
      <c r="AE5" s="26" t="s">
        <v>299</v>
      </c>
      <c r="AF5" s="44">
        <f>AVERAGE(AD4:AD55)</f>
        <v>0.42705223116426289</v>
      </c>
      <c r="AG5" s="48">
        <v>44562</v>
      </c>
      <c r="AH5" s="2">
        <f>(I46-I23)/I23</f>
        <v>-1.9119260304027653E-2</v>
      </c>
      <c r="AI5" s="33">
        <f t="shared" ref="AI5:AI15" si="4">AJ5*100</f>
        <v>-1.9119260304027652</v>
      </c>
      <c r="AJ5" s="34">
        <v>-1.9119260304027653E-2</v>
      </c>
      <c r="AK5" s="7">
        <v>3.6400000000000002E-2</v>
      </c>
      <c r="AL5" s="26" t="s">
        <v>299</v>
      </c>
      <c r="AM5" s="37">
        <f>AVERAGE(AI4:AI15)</f>
        <v>1.7580949410281583</v>
      </c>
      <c r="AN5" s="7">
        <f t="shared" ref="AN5:AN15" si="5">AJ5*100-AK5</f>
        <v>-1.9483260304027652</v>
      </c>
      <c r="AO5" s="26" t="s">
        <v>299</v>
      </c>
      <c r="AP5" s="37">
        <f>AVERAGE(AN4:AN15)</f>
        <v>1.7111699410281584</v>
      </c>
    </row>
    <row r="6" spans="1:42" ht="15" thickBot="1" x14ac:dyDescent="0.35">
      <c r="A6" t="s">
        <v>31</v>
      </c>
      <c r="B6" t="s">
        <v>26</v>
      </c>
      <c r="C6" t="s">
        <v>290</v>
      </c>
      <c r="D6" t="s">
        <v>72</v>
      </c>
      <c r="E6">
        <v>691.05</v>
      </c>
      <c r="F6">
        <v>691.1</v>
      </c>
      <c r="G6">
        <v>691.05</v>
      </c>
      <c r="H6">
        <v>691.1</v>
      </c>
      <c r="I6">
        <v>691.1</v>
      </c>
      <c r="J6">
        <v>2</v>
      </c>
      <c r="K6">
        <v>11.05</v>
      </c>
      <c r="L6">
        <v>7200</v>
      </c>
      <c r="M6">
        <v>1600</v>
      </c>
      <c r="O6" s="33">
        <f t="shared" si="0"/>
        <v>0.47979063681303702</v>
      </c>
      <c r="P6" s="12">
        <f ca="1">AVERAGE(P3:P22)</f>
        <v>3.563157894736841E-2</v>
      </c>
      <c r="Q6" s="27" t="s">
        <v>300</v>
      </c>
      <c r="R6" s="45">
        <f>_xlfn.STDEV.S(O3:O250)</f>
        <v>2.1940140196923332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2.208357072480772</v>
      </c>
      <c r="W6" s="48">
        <v>44522</v>
      </c>
      <c r="X6" s="2">
        <f>(I16-I12)/I12</f>
        <v>-7.4546381986446086E-2</v>
      </c>
      <c r="Y6" s="33">
        <f t="shared" si="2"/>
        <v>-7.4546381986446084</v>
      </c>
      <c r="Z6" s="34">
        <v>-7.4546381986446086E-2</v>
      </c>
      <c r="AA6" s="7">
        <v>3.5400000000000001E-2</v>
      </c>
      <c r="AB6" s="27" t="s">
        <v>300</v>
      </c>
      <c r="AC6" s="45">
        <f>_xlfn.STDEV.S(Y4:Y55)</f>
        <v>4.9636584319812984</v>
      </c>
      <c r="AD6" s="12">
        <f t="shared" si="3"/>
        <v>-7.4900381986446085</v>
      </c>
      <c r="AE6" s="27" t="s">
        <v>300</v>
      </c>
      <c r="AF6" s="45">
        <f>_xlfn.STDEV.S(AD4:AD55)</f>
        <v>4.9622834775635818</v>
      </c>
      <c r="AG6" s="48">
        <v>44593</v>
      </c>
      <c r="AH6" s="2">
        <f>(I66-I46)/I46</f>
        <v>5.8955104649304965E-2</v>
      </c>
      <c r="AI6" s="33">
        <f t="shared" si="4"/>
        <v>5.8955104649304966</v>
      </c>
      <c r="AJ6" s="34">
        <v>5.8955104649304965E-2</v>
      </c>
      <c r="AK6" s="7">
        <v>3.7599999999999995E-2</v>
      </c>
      <c r="AL6" s="27" t="s">
        <v>300</v>
      </c>
      <c r="AM6" s="45">
        <f>_xlfn.STDEV.S(AI4:AI15)</f>
        <v>9.0072700054158972</v>
      </c>
      <c r="AN6" s="7">
        <f t="shared" si="5"/>
        <v>5.8579104649304963</v>
      </c>
      <c r="AO6" s="27" t="s">
        <v>300</v>
      </c>
      <c r="AP6" s="45">
        <f>_xlfn.STDEV.S(AN4:AN15)</f>
        <v>9.0033233090588372</v>
      </c>
    </row>
    <row r="7" spans="1:42" ht="15" thickBot="1" x14ac:dyDescent="0.35">
      <c r="A7" t="s">
        <v>32</v>
      </c>
      <c r="B7" t="s">
        <v>26</v>
      </c>
      <c r="C7" t="s">
        <v>290</v>
      </c>
      <c r="D7" t="s">
        <v>72</v>
      </c>
      <c r="E7">
        <v>695</v>
      </c>
      <c r="F7">
        <v>697.1</v>
      </c>
      <c r="G7">
        <v>686.65</v>
      </c>
      <c r="H7">
        <v>691.9</v>
      </c>
      <c r="I7">
        <v>691.9</v>
      </c>
      <c r="J7">
        <v>4</v>
      </c>
      <c r="K7">
        <v>22.19</v>
      </c>
      <c r="L7">
        <v>8800</v>
      </c>
      <c r="M7">
        <v>1600</v>
      </c>
      <c r="O7" s="33">
        <f t="shared" si="0"/>
        <v>0.11575748806250245</v>
      </c>
      <c r="P7" s="12">
        <v>3.6299999999999999E-2</v>
      </c>
      <c r="Q7" s="12"/>
      <c r="R7" s="12"/>
      <c r="S7" s="12">
        <f t="shared" si="1"/>
        <v>7.9457488062502454E-2</v>
      </c>
      <c r="T7" s="12">
        <v>7.9457488062502454E-2</v>
      </c>
      <c r="U7" s="12"/>
      <c r="V7" s="12"/>
      <c r="W7" s="48">
        <v>44529</v>
      </c>
      <c r="X7" s="2">
        <f>(I21-I16)/I16</f>
        <v>-4.889763779527552E-2</v>
      </c>
      <c r="Y7" s="33">
        <f t="shared" si="2"/>
        <v>-4.8897637795275521</v>
      </c>
      <c r="Z7" s="34">
        <v>-4.889763779527552E-2</v>
      </c>
      <c r="AA7" s="7">
        <v>3.5499999999999997E-2</v>
      </c>
      <c r="AD7" s="12">
        <f t="shared" si="3"/>
        <v>-4.925263779527552</v>
      </c>
      <c r="AG7" s="48">
        <v>44621</v>
      </c>
      <c r="AH7" s="2">
        <f>(I86-I66)/I86</f>
        <v>-9.1477974475092552E-2</v>
      </c>
      <c r="AI7" s="33">
        <f t="shared" si="4"/>
        <v>-9.1477974475092552</v>
      </c>
      <c r="AJ7" s="34">
        <v>-9.1477974475092552E-2</v>
      </c>
      <c r="AK7" s="7">
        <v>3.73E-2</v>
      </c>
      <c r="AL7" s="7"/>
      <c r="AM7" s="7"/>
      <c r="AN7" s="7">
        <f t="shared" si="5"/>
        <v>-9.1850974475092553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290</v>
      </c>
      <c r="D8" t="s">
        <v>72</v>
      </c>
      <c r="E8">
        <v>702.9</v>
      </c>
      <c r="F8">
        <v>720.5</v>
      </c>
      <c r="G8">
        <v>702.5</v>
      </c>
      <c r="H8">
        <v>714.75</v>
      </c>
      <c r="I8">
        <v>707.35</v>
      </c>
      <c r="J8">
        <v>9</v>
      </c>
      <c r="K8">
        <v>51.03</v>
      </c>
      <c r="L8">
        <v>12800</v>
      </c>
      <c r="M8">
        <v>4000</v>
      </c>
      <c r="O8" s="33">
        <f t="shared" si="0"/>
        <v>2.2329816447463573</v>
      </c>
      <c r="P8" s="12">
        <v>3.5499999999999997E-2</v>
      </c>
      <c r="Q8" s="12"/>
      <c r="R8" s="12"/>
      <c r="S8" s="12">
        <f t="shared" si="1"/>
        <v>2.1974816447463574</v>
      </c>
      <c r="T8" s="12">
        <v>2.1974816447463574</v>
      </c>
      <c r="U8" s="28" t="s">
        <v>8</v>
      </c>
      <c r="V8" s="29">
        <f>(R5-P252)/R6</f>
        <v>2.7295081923073221E-2</v>
      </c>
      <c r="W8" s="48">
        <v>44536</v>
      </c>
      <c r="X8" s="2">
        <f>(I26-I21)/I21</f>
        <v>5.1328752380163919E-2</v>
      </c>
      <c r="Y8" s="33">
        <f t="shared" si="2"/>
        <v>5.1328752380163918</v>
      </c>
      <c r="Z8" s="34">
        <v>5.1328752380163919E-2</v>
      </c>
      <c r="AA8" s="7">
        <v>3.5000000000000003E-2</v>
      </c>
      <c r="AD8" s="12">
        <f t="shared" si="3"/>
        <v>5.0978752380163916</v>
      </c>
      <c r="AE8" s="30" t="s">
        <v>8</v>
      </c>
      <c r="AF8" s="31">
        <f>(AC5-AA56)/AC6</f>
        <v>8.6038880723140088E-2</v>
      </c>
      <c r="AG8" s="48">
        <v>44652</v>
      </c>
      <c r="AH8" s="2">
        <f>(I107-I86)/I86</f>
        <v>0.13594071634417448</v>
      </c>
      <c r="AI8" s="33">
        <f t="shared" si="4"/>
        <v>13.594071634417448</v>
      </c>
      <c r="AJ8" s="34">
        <v>0.13594071634417448</v>
      </c>
      <c r="AK8" s="7">
        <v>3.8300000000000001E-2</v>
      </c>
      <c r="AL8" s="7"/>
      <c r="AM8" s="7"/>
      <c r="AN8" s="7">
        <f t="shared" si="5"/>
        <v>13.555771634417448</v>
      </c>
      <c r="AO8" s="30" t="s">
        <v>8</v>
      </c>
      <c r="AP8" s="31">
        <f>(AM5-AK16)/AM6</f>
        <v>0.18997931004613494</v>
      </c>
    </row>
    <row r="9" spans="1:42" x14ac:dyDescent="0.3">
      <c r="A9" t="s">
        <v>34</v>
      </c>
      <c r="B9" t="s">
        <v>26</v>
      </c>
      <c r="C9" t="s">
        <v>290</v>
      </c>
      <c r="D9" t="s">
        <v>72</v>
      </c>
      <c r="E9">
        <v>705</v>
      </c>
      <c r="F9">
        <v>708.15</v>
      </c>
      <c r="G9">
        <v>705</v>
      </c>
      <c r="H9">
        <v>708.15</v>
      </c>
      <c r="I9">
        <v>710.35</v>
      </c>
      <c r="J9">
        <v>2</v>
      </c>
      <c r="K9">
        <v>11.3</v>
      </c>
      <c r="L9">
        <v>12800</v>
      </c>
      <c r="M9">
        <v>0</v>
      </c>
      <c r="O9" s="33">
        <f t="shared" si="0"/>
        <v>0.42411818760161163</v>
      </c>
      <c r="P9" s="12">
        <v>3.5299999999999998E-2</v>
      </c>
      <c r="Q9" s="12"/>
      <c r="R9" s="12"/>
      <c r="S9" s="12">
        <f t="shared" si="1"/>
        <v>0.38881818760161163</v>
      </c>
      <c r="T9" s="12">
        <v>0.38881818760161163</v>
      </c>
      <c r="U9" s="12"/>
      <c r="V9" s="12"/>
      <c r="W9" s="48">
        <v>44543</v>
      </c>
      <c r="X9" s="2">
        <f>(I31-I26)/I26</f>
        <v>2.4647610048035239E-2</v>
      </c>
      <c r="Y9" s="33">
        <f t="shared" si="2"/>
        <v>2.464761004803524</v>
      </c>
      <c r="Z9" s="34">
        <v>2.4647610048035239E-2</v>
      </c>
      <c r="AA9" s="7">
        <v>3.56E-2</v>
      </c>
      <c r="AD9" s="12">
        <f t="shared" si="3"/>
        <v>2.4291610048035239</v>
      </c>
      <c r="AG9" s="48">
        <v>44682</v>
      </c>
      <c r="AH9" s="2">
        <f>(I126-I107)/I107</f>
        <v>-5.6103218324151834E-2</v>
      </c>
      <c r="AI9" s="33">
        <f t="shared" si="4"/>
        <v>-5.6103218324151838</v>
      </c>
      <c r="AJ9" s="34">
        <v>-5.6103218324151834E-2</v>
      </c>
      <c r="AK9" s="7">
        <v>4.0300000000000002E-2</v>
      </c>
      <c r="AL9" s="7"/>
      <c r="AM9" s="7"/>
      <c r="AN9" s="7">
        <f t="shared" si="5"/>
        <v>-5.650621832415184</v>
      </c>
    </row>
    <row r="10" spans="1:42" x14ac:dyDescent="0.3">
      <c r="A10" t="s">
        <v>35</v>
      </c>
      <c r="B10" t="s">
        <v>26</v>
      </c>
      <c r="C10" t="s">
        <v>290</v>
      </c>
      <c r="D10" t="s">
        <v>72</v>
      </c>
      <c r="E10">
        <v>695</v>
      </c>
      <c r="F10">
        <v>695</v>
      </c>
      <c r="G10">
        <v>689.6</v>
      </c>
      <c r="H10">
        <v>691.9</v>
      </c>
      <c r="I10">
        <v>691.9</v>
      </c>
      <c r="J10">
        <v>5</v>
      </c>
      <c r="K10">
        <v>27.68</v>
      </c>
      <c r="L10">
        <v>13600</v>
      </c>
      <c r="M10">
        <v>800</v>
      </c>
      <c r="O10" s="33">
        <f t="shared" si="0"/>
        <v>-2.5973111846273027</v>
      </c>
      <c r="P10" s="12">
        <v>3.5699999999999996E-2</v>
      </c>
      <c r="Q10" s="12"/>
      <c r="R10" s="12"/>
      <c r="S10" s="12">
        <f t="shared" si="1"/>
        <v>-2.6330111846273025</v>
      </c>
      <c r="T10" s="12">
        <v>-2.6330111846273025</v>
      </c>
      <c r="U10" s="12"/>
      <c r="V10" s="12"/>
      <c r="W10" s="48">
        <v>44550</v>
      </c>
      <c r="X10" s="2">
        <f>(I36-I31)/I31</f>
        <v>-5.794651091300345E-2</v>
      </c>
      <c r="Y10" s="33">
        <f t="shared" si="2"/>
        <v>-5.7946510913003451</v>
      </c>
      <c r="Z10" s="34">
        <v>-5.794651091300345E-2</v>
      </c>
      <c r="AA10" s="7">
        <v>3.6299999999999999E-2</v>
      </c>
      <c r="AD10" s="12">
        <f t="shared" si="3"/>
        <v>-5.8309510913003448</v>
      </c>
      <c r="AG10" s="48">
        <v>44713</v>
      </c>
      <c r="AH10" s="2">
        <f>(I147-I126)/I126</f>
        <v>7.6025188143141326E-3</v>
      </c>
      <c r="AI10" s="33">
        <f t="shared" si="4"/>
        <v>0.7602518814314132</v>
      </c>
      <c r="AJ10" s="34">
        <v>7.6025188143141326E-3</v>
      </c>
      <c r="AK10" s="7">
        <v>4.9100000000000005E-2</v>
      </c>
      <c r="AL10" s="7"/>
      <c r="AM10" s="7"/>
      <c r="AN10" s="7">
        <f t="shared" si="5"/>
        <v>0.71115188143141317</v>
      </c>
    </row>
    <row r="11" spans="1:42" x14ac:dyDescent="0.3">
      <c r="A11" t="s">
        <v>36</v>
      </c>
      <c r="B11" t="s">
        <v>26</v>
      </c>
      <c r="C11" t="s">
        <v>290</v>
      </c>
      <c r="D11" t="s">
        <v>72</v>
      </c>
      <c r="E11">
        <v>0</v>
      </c>
      <c r="F11">
        <v>0</v>
      </c>
      <c r="G11">
        <v>0</v>
      </c>
      <c r="H11">
        <v>691.9</v>
      </c>
      <c r="I11">
        <v>692.75</v>
      </c>
      <c r="J11">
        <v>0</v>
      </c>
      <c r="K11">
        <v>0</v>
      </c>
      <c r="L11">
        <v>13600</v>
      </c>
      <c r="M11">
        <v>0</v>
      </c>
      <c r="O11" s="33">
        <f t="shared" si="0"/>
        <v>0.12285012285012614</v>
      </c>
      <c r="P11" s="12">
        <v>3.5299999999999998E-2</v>
      </c>
      <c r="Q11" s="12"/>
      <c r="R11" s="12"/>
      <c r="S11" s="12">
        <f t="shared" si="1"/>
        <v>8.7550122850126144E-2</v>
      </c>
      <c r="T11" s="12">
        <v>8.7550122850126144E-2</v>
      </c>
      <c r="U11" s="12"/>
      <c r="V11" s="12"/>
      <c r="W11" s="48">
        <v>44557</v>
      </c>
      <c r="X11" s="2">
        <f>(I41-I36)/I36</f>
        <v>-1.305270027736914E-3</v>
      </c>
      <c r="Y11" s="33">
        <f t="shared" si="2"/>
        <v>-0.13052700277369139</v>
      </c>
      <c r="Z11" s="34">
        <v>-1.305270027736914E-3</v>
      </c>
      <c r="AA11" s="7">
        <v>3.6400000000000002E-2</v>
      </c>
      <c r="AD11" s="12">
        <f t="shared" si="3"/>
        <v>-0.16692700277369138</v>
      </c>
      <c r="AG11" s="48">
        <v>44743</v>
      </c>
      <c r="AH11" s="2">
        <f>(I169-I147)/I147</f>
        <v>-6.8516119198231737E-2</v>
      </c>
      <c r="AI11" s="33">
        <f t="shared" si="4"/>
        <v>-6.8516119198231733</v>
      </c>
      <c r="AJ11" s="34">
        <v>-6.8516119198231737E-2</v>
      </c>
      <c r="AK11" s="7">
        <v>5.1399999999999994E-2</v>
      </c>
      <c r="AL11" s="7"/>
      <c r="AM11" s="7"/>
      <c r="AN11" s="7">
        <f t="shared" si="5"/>
        <v>-6.9030119198231734</v>
      </c>
    </row>
    <row r="12" spans="1:42" x14ac:dyDescent="0.3">
      <c r="A12" t="s">
        <v>37</v>
      </c>
      <c r="B12" t="s">
        <v>26</v>
      </c>
      <c r="C12" t="s">
        <v>290</v>
      </c>
      <c r="D12" t="s">
        <v>72</v>
      </c>
      <c r="E12">
        <v>686.6</v>
      </c>
      <c r="F12">
        <v>692</v>
      </c>
      <c r="G12">
        <v>686.6</v>
      </c>
      <c r="H12">
        <v>691.05</v>
      </c>
      <c r="I12">
        <v>686.15</v>
      </c>
      <c r="J12">
        <v>5</v>
      </c>
      <c r="K12">
        <v>27.56</v>
      </c>
      <c r="L12">
        <v>13600</v>
      </c>
      <c r="M12">
        <v>0</v>
      </c>
      <c r="O12" s="33">
        <f t="shared" si="0"/>
        <v>-0.95272464814146851</v>
      </c>
      <c r="P12" s="12">
        <v>3.5499999999999997E-2</v>
      </c>
      <c r="Q12" s="12"/>
      <c r="R12" s="12"/>
      <c r="S12" s="12">
        <f t="shared" si="1"/>
        <v>-0.98822464814146849</v>
      </c>
      <c r="T12" s="12">
        <v>-0.98822464814146849</v>
      </c>
      <c r="U12" s="12"/>
      <c r="V12" s="12"/>
      <c r="W12" s="48">
        <v>44564</v>
      </c>
      <c r="X12" s="2">
        <f>(I46-I41)/I41</f>
        <v>2.2545335729455895E-2</v>
      </c>
      <c r="Y12" s="33">
        <f t="shared" si="2"/>
        <v>2.2545335729455895</v>
      </c>
      <c r="Z12" s="34">
        <v>2.2545335729455895E-2</v>
      </c>
      <c r="AA12" s="7">
        <v>3.6000000000000004E-2</v>
      </c>
      <c r="AD12" s="12">
        <f t="shared" si="3"/>
        <v>2.2185335729455895</v>
      </c>
      <c r="AG12" s="48">
        <v>44774</v>
      </c>
      <c r="AH12" s="2">
        <f>(I190-I169)/I169</f>
        <v>0.17689412534773363</v>
      </c>
      <c r="AI12" s="33">
        <f t="shared" si="4"/>
        <v>17.689412534773364</v>
      </c>
      <c r="AJ12" s="34">
        <v>0.17689412534773363</v>
      </c>
      <c r="AK12" s="7">
        <v>5.5999999999999994E-2</v>
      </c>
      <c r="AL12" s="7"/>
      <c r="AM12" s="7"/>
      <c r="AN12" s="7">
        <f t="shared" si="5"/>
        <v>17.633412534773363</v>
      </c>
    </row>
    <row r="13" spans="1:42" x14ac:dyDescent="0.3">
      <c r="A13" t="s">
        <v>38</v>
      </c>
      <c r="B13" t="s">
        <v>26</v>
      </c>
      <c r="C13" t="s">
        <v>290</v>
      </c>
      <c r="D13" t="s">
        <v>72</v>
      </c>
      <c r="E13">
        <v>684</v>
      </c>
      <c r="F13">
        <v>684</v>
      </c>
      <c r="G13">
        <v>683.5</v>
      </c>
      <c r="H13">
        <v>683.5</v>
      </c>
      <c r="I13">
        <v>678</v>
      </c>
      <c r="J13">
        <v>2</v>
      </c>
      <c r="K13">
        <v>10.94</v>
      </c>
      <c r="L13">
        <v>12800</v>
      </c>
      <c r="M13">
        <v>-800</v>
      </c>
      <c r="O13" s="33">
        <f t="shared" si="0"/>
        <v>-1.1877869270567627</v>
      </c>
      <c r="P13" s="12">
        <v>3.5499999999999997E-2</v>
      </c>
      <c r="Q13" s="12"/>
      <c r="R13" s="12"/>
      <c r="S13" s="12">
        <f t="shared" si="1"/>
        <v>-1.2232869270567628</v>
      </c>
      <c r="T13" s="12">
        <v>-1.2232869270567628</v>
      </c>
      <c r="U13" s="12"/>
      <c r="V13" s="12"/>
      <c r="W13" s="48">
        <v>44571</v>
      </c>
      <c r="X13" s="2">
        <f>(I51-I46)/I51</f>
        <v>3.8851351351351454E-2</v>
      </c>
      <c r="Y13" s="33">
        <f t="shared" si="2"/>
        <v>3.8851351351351453</v>
      </c>
      <c r="Z13" s="34">
        <v>3.8851351351351454E-2</v>
      </c>
      <c r="AA13" s="7">
        <v>3.5900000000000001E-2</v>
      </c>
      <c r="AD13" s="12">
        <f t="shared" si="3"/>
        <v>3.8492351351351455</v>
      </c>
      <c r="AG13" s="48">
        <v>44805</v>
      </c>
      <c r="AH13" s="2">
        <f>(I210-I190)/I190</f>
        <v>-2.3845939933259303E-2</v>
      </c>
      <c r="AI13" s="33">
        <f t="shared" si="4"/>
        <v>-2.3845939933259301</v>
      </c>
      <c r="AJ13" s="34">
        <v>-2.3845939933259303E-2</v>
      </c>
      <c r="AK13" s="7">
        <v>5.5899999999999998E-2</v>
      </c>
      <c r="AL13" s="7"/>
      <c r="AM13" s="7"/>
      <c r="AN13" s="7">
        <f t="shared" si="5"/>
        <v>-2.44049399332593</v>
      </c>
    </row>
    <row r="14" spans="1:42" x14ac:dyDescent="0.3">
      <c r="A14" t="s">
        <v>39</v>
      </c>
      <c r="B14" t="s">
        <v>26</v>
      </c>
      <c r="C14" t="s">
        <v>290</v>
      </c>
      <c r="D14" t="s">
        <v>72</v>
      </c>
      <c r="E14">
        <v>674.1</v>
      </c>
      <c r="F14">
        <v>674.1</v>
      </c>
      <c r="G14">
        <v>670</v>
      </c>
      <c r="H14">
        <v>671.15</v>
      </c>
      <c r="I14">
        <v>671.15</v>
      </c>
      <c r="J14">
        <v>5</v>
      </c>
      <c r="K14">
        <v>26.86</v>
      </c>
      <c r="L14">
        <v>16000</v>
      </c>
      <c r="M14">
        <v>3200</v>
      </c>
      <c r="O14" s="33">
        <f t="shared" si="0"/>
        <v>-1.0103244837758145</v>
      </c>
      <c r="P14" s="12">
        <v>3.56E-2</v>
      </c>
      <c r="Q14" s="12"/>
      <c r="R14" s="12"/>
      <c r="S14" s="12">
        <f t="shared" si="1"/>
        <v>-1.0459244837758146</v>
      </c>
      <c r="T14" s="12">
        <v>-1.0459244837758146</v>
      </c>
      <c r="U14" s="12"/>
      <c r="V14" s="12"/>
      <c r="W14" s="48">
        <v>44578</v>
      </c>
      <c r="X14" s="2">
        <f>(I56-I51)/I51</f>
        <v>6.5110565110565066E-2</v>
      </c>
      <c r="Y14" s="33">
        <f t="shared" si="2"/>
        <v>6.5110565110565064</v>
      </c>
      <c r="Z14" s="34">
        <v>6.5110565110565066E-2</v>
      </c>
      <c r="AA14" s="7">
        <v>3.73E-2</v>
      </c>
      <c r="AD14" s="12">
        <f t="shared" si="3"/>
        <v>6.4737565110565063</v>
      </c>
      <c r="AG14" s="48">
        <v>44835</v>
      </c>
      <c r="AH14" s="2">
        <f>(I232-I210)/I210</f>
        <v>2.1365999572680009E-3</v>
      </c>
      <c r="AI14" s="33">
        <f t="shared" si="4"/>
        <v>0.21365999572680008</v>
      </c>
      <c r="AJ14" s="34">
        <v>2.1365999572680009E-3</v>
      </c>
      <c r="AK14" s="7">
        <v>6.0899999999999996E-2</v>
      </c>
      <c r="AL14" s="7"/>
      <c r="AM14" s="7"/>
      <c r="AN14" s="7">
        <f t="shared" si="5"/>
        <v>0.1527599957268001</v>
      </c>
    </row>
    <row r="15" spans="1:42" x14ac:dyDescent="0.3">
      <c r="A15" t="s">
        <v>40</v>
      </c>
      <c r="B15" t="s">
        <v>26</v>
      </c>
      <c r="C15" t="s">
        <v>290</v>
      </c>
      <c r="D15" t="s">
        <v>72</v>
      </c>
      <c r="E15">
        <v>665.05</v>
      </c>
      <c r="F15">
        <v>665.05</v>
      </c>
      <c r="G15">
        <v>655</v>
      </c>
      <c r="H15">
        <v>657</v>
      </c>
      <c r="I15">
        <v>657</v>
      </c>
      <c r="J15">
        <v>18</v>
      </c>
      <c r="K15">
        <v>95.13</v>
      </c>
      <c r="L15">
        <v>24000</v>
      </c>
      <c r="M15">
        <v>8000</v>
      </c>
      <c r="O15" s="33">
        <f t="shared" si="0"/>
        <v>-2.1083215376592381</v>
      </c>
      <c r="P15" s="12">
        <v>3.5400000000000001E-2</v>
      </c>
      <c r="Q15" s="12"/>
      <c r="R15" s="12"/>
      <c r="S15" s="12">
        <f t="shared" si="1"/>
        <v>-2.1437215376592382</v>
      </c>
      <c r="T15" s="12">
        <v>-2.1437215376592382</v>
      </c>
      <c r="U15" s="12"/>
      <c r="V15" s="12"/>
      <c r="W15" s="48">
        <v>44585</v>
      </c>
      <c r="X15" s="2">
        <f>(I61-I56)/I56</f>
        <v>-9.8183391003460241E-2</v>
      </c>
      <c r="Y15" s="33">
        <f t="shared" si="2"/>
        <v>-9.8183391003460248</v>
      </c>
      <c r="Z15" s="34">
        <v>-9.8183391003460241E-2</v>
      </c>
      <c r="AA15" s="7">
        <v>3.7599999999999995E-2</v>
      </c>
      <c r="AD15" s="12">
        <f t="shared" si="3"/>
        <v>-9.8559391003460242</v>
      </c>
      <c r="AG15" s="48">
        <v>44866</v>
      </c>
      <c r="AH15" s="2">
        <f>(I251-I232)/I232</f>
        <v>0.14064387747850196</v>
      </c>
      <c r="AI15" s="33">
        <f t="shared" si="4"/>
        <v>14.064387747850196</v>
      </c>
      <c r="AJ15" s="34">
        <v>0.14064387747850196</v>
      </c>
      <c r="AK15" s="7">
        <v>6.4399999999999999E-2</v>
      </c>
      <c r="AN15" s="7">
        <f t="shared" si="5"/>
        <v>13.999987747850197</v>
      </c>
    </row>
    <row r="16" spans="1:42" x14ac:dyDescent="0.3">
      <c r="A16" t="s">
        <v>41</v>
      </c>
      <c r="B16" t="s">
        <v>26</v>
      </c>
      <c r="C16" t="s">
        <v>290</v>
      </c>
      <c r="D16" t="s">
        <v>72</v>
      </c>
      <c r="E16">
        <v>645.04999999999995</v>
      </c>
      <c r="F16">
        <v>651</v>
      </c>
      <c r="G16">
        <v>634</v>
      </c>
      <c r="H16">
        <v>635</v>
      </c>
      <c r="I16">
        <v>635</v>
      </c>
      <c r="J16">
        <v>16</v>
      </c>
      <c r="K16">
        <v>82.26</v>
      </c>
      <c r="L16">
        <v>36000</v>
      </c>
      <c r="M16">
        <v>12000</v>
      </c>
      <c r="O16" s="33">
        <f t="shared" si="0"/>
        <v>-3.3485540334855401</v>
      </c>
      <c r="P16" s="12">
        <v>3.5400000000000001E-2</v>
      </c>
      <c r="Q16" s="12"/>
      <c r="R16" s="12"/>
      <c r="S16" s="12">
        <f t="shared" si="1"/>
        <v>-3.3839540334855402</v>
      </c>
      <c r="T16" s="12">
        <v>-3.3839540334855402</v>
      </c>
      <c r="U16" s="12"/>
      <c r="V16" s="12"/>
      <c r="W16" s="48">
        <v>44592</v>
      </c>
      <c r="X16" s="2">
        <f>(I65-I61)/I61</f>
        <v>4.3565147881694646E-2</v>
      </c>
      <c r="Y16" s="33">
        <f t="shared" si="2"/>
        <v>4.3565147881694646</v>
      </c>
      <c r="Z16" s="34">
        <v>4.3565147881694646E-2</v>
      </c>
      <c r="AA16" s="7">
        <v>3.8599999999999995E-2</v>
      </c>
      <c r="AD16" s="12">
        <f t="shared" si="3"/>
        <v>4.3179147881694648</v>
      </c>
      <c r="AH16" s="2">
        <f>AVERAGE(AH4:AH15)</f>
        <v>1.7580949410281585E-2</v>
      </c>
      <c r="AK16" s="51">
        <v>4.6899999999999997E-2</v>
      </c>
      <c r="AL16" s="15"/>
      <c r="AM16" s="15"/>
      <c r="AN16" s="15"/>
    </row>
    <row r="17" spans="1:30" x14ac:dyDescent="0.3">
      <c r="A17" t="s">
        <v>42</v>
      </c>
      <c r="B17" t="s">
        <v>26</v>
      </c>
      <c r="C17" t="s">
        <v>290</v>
      </c>
      <c r="D17" t="s">
        <v>72</v>
      </c>
      <c r="E17">
        <v>635</v>
      </c>
      <c r="F17">
        <v>648</v>
      </c>
      <c r="G17">
        <v>635</v>
      </c>
      <c r="H17">
        <v>644</v>
      </c>
      <c r="I17">
        <v>644</v>
      </c>
      <c r="J17">
        <v>27</v>
      </c>
      <c r="K17">
        <v>139.5</v>
      </c>
      <c r="L17">
        <v>47200</v>
      </c>
      <c r="M17">
        <v>11200</v>
      </c>
      <c r="O17" s="33">
        <f t="shared" si="0"/>
        <v>1.4173228346456692</v>
      </c>
      <c r="P17" s="12">
        <v>3.5299999999999998E-2</v>
      </c>
      <c r="Q17" s="12"/>
      <c r="R17" s="12"/>
      <c r="S17" s="12">
        <f t="shared" si="1"/>
        <v>1.3820228346456691</v>
      </c>
      <c r="T17" s="12">
        <v>1.3820228346456691</v>
      </c>
      <c r="U17" s="12"/>
      <c r="V17" s="12"/>
      <c r="W17" s="48">
        <v>44599</v>
      </c>
      <c r="X17" s="2">
        <f>(I70-I65)/I65</f>
        <v>-2.6503255457678981E-2</v>
      </c>
      <c r="Y17" s="33">
        <f t="shared" si="2"/>
        <v>-2.650325545767898</v>
      </c>
      <c r="Z17" s="34">
        <v>-2.6503255457678981E-2</v>
      </c>
      <c r="AA17" s="7">
        <v>3.7499999999999999E-2</v>
      </c>
      <c r="AD17" s="12">
        <f t="shared" si="3"/>
        <v>-2.6878255457678981</v>
      </c>
    </row>
    <row r="18" spans="1:30" x14ac:dyDescent="0.3">
      <c r="A18" t="s">
        <v>43</v>
      </c>
      <c r="B18" t="s">
        <v>26</v>
      </c>
      <c r="C18" t="s">
        <v>290</v>
      </c>
      <c r="D18" t="s">
        <v>72</v>
      </c>
      <c r="E18">
        <v>642</v>
      </c>
      <c r="F18">
        <v>647.25</v>
      </c>
      <c r="G18">
        <v>634.54999999999995</v>
      </c>
      <c r="H18">
        <v>636.35</v>
      </c>
      <c r="I18">
        <v>636.35</v>
      </c>
      <c r="J18">
        <v>41</v>
      </c>
      <c r="K18">
        <v>210.8</v>
      </c>
      <c r="L18">
        <v>68000</v>
      </c>
      <c r="M18">
        <v>20800</v>
      </c>
      <c r="O18" s="33">
        <f t="shared" si="0"/>
        <v>-1.1878881987577605</v>
      </c>
      <c r="P18" s="12">
        <v>3.5499999999999997E-2</v>
      </c>
      <c r="Q18" s="12"/>
      <c r="R18" s="12"/>
      <c r="S18" s="12">
        <f t="shared" si="1"/>
        <v>-1.2233881987577606</v>
      </c>
      <c r="T18" s="12">
        <v>-1.2233881987577606</v>
      </c>
      <c r="U18" s="12"/>
      <c r="V18" s="12"/>
      <c r="W18" s="48">
        <v>44606</v>
      </c>
      <c r="X18" s="2">
        <f>(I75-I70)/I70</f>
        <v>-6.6252262176410448E-2</v>
      </c>
      <c r="Y18" s="33">
        <f t="shared" si="2"/>
        <v>-6.6252262176410444</v>
      </c>
      <c r="Z18" s="34">
        <v>-6.6252262176410448E-2</v>
      </c>
      <c r="AA18" s="7">
        <v>3.7200000000000004E-2</v>
      </c>
      <c r="AD18" s="12">
        <f t="shared" si="3"/>
        <v>-6.6624262176410447</v>
      </c>
    </row>
    <row r="19" spans="1:30" x14ac:dyDescent="0.3">
      <c r="A19" t="s">
        <v>44</v>
      </c>
      <c r="B19" t="s">
        <v>26</v>
      </c>
      <c r="C19" t="s">
        <v>290</v>
      </c>
      <c r="D19" t="s">
        <v>72</v>
      </c>
      <c r="E19">
        <v>632.35</v>
      </c>
      <c r="F19">
        <v>633.45000000000005</v>
      </c>
      <c r="G19">
        <v>626.9</v>
      </c>
      <c r="H19">
        <v>629.6</v>
      </c>
      <c r="I19">
        <v>629.6</v>
      </c>
      <c r="J19">
        <v>66</v>
      </c>
      <c r="K19">
        <v>332.62</v>
      </c>
      <c r="L19">
        <v>106400</v>
      </c>
      <c r="M19">
        <v>38400</v>
      </c>
      <c r="O19" s="33">
        <f t="shared" si="0"/>
        <v>-1.0607370157931955</v>
      </c>
      <c r="P19" s="12">
        <v>3.5499999999999997E-2</v>
      </c>
      <c r="Q19" s="12"/>
      <c r="R19" s="12"/>
      <c r="S19" s="12">
        <f t="shared" si="1"/>
        <v>-1.0962370157931955</v>
      </c>
      <c r="T19" s="12">
        <v>-1.0962370157931955</v>
      </c>
      <c r="U19" s="12"/>
      <c r="V19" s="12"/>
      <c r="W19" s="48">
        <v>44613</v>
      </c>
      <c r="X19" s="2">
        <f>(I80-I75)/I75</f>
        <v>-4.2133647931237887E-4</v>
      </c>
      <c r="Y19" s="33">
        <f t="shared" si="2"/>
        <v>-4.2133647931237889E-2</v>
      </c>
      <c r="Z19" s="34">
        <v>-4.2133647931237887E-4</v>
      </c>
      <c r="AA19" s="7">
        <v>3.7400000000000003E-2</v>
      </c>
      <c r="AD19" s="12">
        <f t="shared" si="3"/>
        <v>-7.9533647931237891E-2</v>
      </c>
    </row>
    <row r="20" spans="1:30" x14ac:dyDescent="0.3">
      <c r="A20" t="s">
        <v>45</v>
      </c>
      <c r="B20" t="s">
        <v>26</v>
      </c>
      <c r="C20" t="s">
        <v>290</v>
      </c>
      <c r="D20" t="s">
        <v>92</v>
      </c>
      <c r="E20">
        <v>616</v>
      </c>
      <c r="F20">
        <v>616</v>
      </c>
      <c r="G20">
        <v>616</v>
      </c>
      <c r="H20">
        <v>616</v>
      </c>
      <c r="I20">
        <v>609.95000000000005</v>
      </c>
      <c r="J20">
        <v>1</v>
      </c>
      <c r="K20">
        <v>4.92</v>
      </c>
      <c r="L20">
        <v>800</v>
      </c>
      <c r="M20">
        <v>800</v>
      </c>
      <c r="O20" s="33">
        <f t="shared" si="0"/>
        <v>-3.1210292249046976</v>
      </c>
      <c r="P20" s="12">
        <v>3.5400000000000001E-2</v>
      </c>
      <c r="Q20" s="12"/>
      <c r="R20" s="12"/>
      <c r="S20" s="12">
        <f t="shared" si="1"/>
        <v>-3.1564292249046977</v>
      </c>
      <c r="T20" s="12">
        <v>-3.1564292249046977</v>
      </c>
      <c r="U20" s="12"/>
      <c r="V20" s="12"/>
      <c r="W20" s="48">
        <v>44620</v>
      </c>
      <c r="X20" s="2">
        <f>(I85-I80)/I80</f>
        <v>2.0485584218512858E-2</v>
      </c>
      <c r="Y20" s="33">
        <f t="shared" si="2"/>
        <v>2.0485584218512858</v>
      </c>
      <c r="Z20" s="34">
        <v>2.0485584218512858E-2</v>
      </c>
      <c r="AA20" s="7">
        <v>3.7999999999999999E-2</v>
      </c>
      <c r="AD20" s="12">
        <f t="shared" si="3"/>
        <v>2.010558421851286</v>
      </c>
    </row>
    <row r="21" spans="1:30" x14ac:dyDescent="0.3">
      <c r="A21" t="s">
        <v>47</v>
      </c>
      <c r="B21" t="s">
        <v>26</v>
      </c>
      <c r="C21" t="s">
        <v>290</v>
      </c>
      <c r="D21" t="s">
        <v>92</v>
      </c>
      <c r="E21">
        <v>612.54999999999995</v>
      </c>
      <c r="F21">
        <v>612.54999999999995</v>
      </c>
      <c r="G21">
        <v>612.54999999999995</v>
      </c>
      <c r="H21">
        <v>612.54999999999995</v>
      </c>
      <c r="I21">
        <v>603.95000000000005</v>
      </c>
      <c r="J21">
        <v>3</v>
      </c>
      <c r="K21">
        <v>14.7</v>
      </c>
      <c r="L21">
        <v>3200</v>
      </c>
      <c r="M21">
        <v>2400</v>
      </c>
      <c r="O21" s="33">
        <f t="shared" si="0"/>
        <v>-0.98368718747438311</v>
      </c>
      <c r="P21" s="12">
        <v>3.5400000000000001E-2</v>
      </c>
      <c r="Q21" s="12"/>
      <c r="R21" s="12"/>
      <c r="S21" s="12">
        <f t="shared" si="1"/>
        <v>-1.0190871874743832</v>
      </c>
      <c r="T21" s="12">
        <v>-1.0190871874743832</v>
      </c>
      <c r="U21" s="12"/>
      <c r="V21" s="12"/>
      <c r="W21" s="48">
        <v>44627</v>
      </c>
      <c r="X21" s="2">
        <f>(I89-I85)/I85</f>
        <v>-4.353572903758781E-2</v>
      </c>
      <c r="Y21" s="33">
        <f t="shared" si="2"/>
        <v>-4.3535729037587814</v>
      </c>
      <c r="Z21" s="34">
        <v>-4.353572903758781E-2</v>
      </c>
      <c r="AA21" s="7">
        <v>3.8300000000000001E-2</v>
      </c>
      <c r="AD21" s="12">
        <f t="shared" si="3"/>
        <v>-4.3918729037587809</v>
      </c>
    </row>
    <row r="22" spans="1:30" x14ac:dyDescent="0.3">
      <c r="A22" t="s">
        <v>48</v>
      </c>
      <c r="B22" t="s">
        <v>26</v>
      </c>
      <c r="C22" t="s">
        <v>290</v>
      </c>
      <c r="D22" t="s">
        <v>92</v>
      </c>
      <c r="E22">
        <v>0</v>
      </c>
      <c r="F22">
        <v>0</v>
      </c>
      <c r="G22">
        <v>0</v>
      </c>
      <c r="H22">
        <v>612.54999999999995</v>
      </c>
      <c r="I22">
        <v>625.85</v>
      </c>
      <c r="J22">
        <v>0</v>
      </c>
      <c r="K22">
        <v>0</v>
      </c>
      <c r="L22">
        <v>3200</v>
      </c>
      <c r="M22">
        <v>0</v>
      </c>
      <c r="O22" s="33">
        <f t="shared" si="0"/>
        <v>3.6261279907277051</v>
      </c>
      <c r="P22" s="12">
        <v>3.5499999999999997E-2</v>
      </c>
      <c r="Q22" s="12"/>
      <c r="R22" s="12"/>
      <c r="S22" s="12">
        <f t="shared" si="1"/>
        <v>3.5906279907277052</v>
      </c>
      <c r="T22" s="12">
        <v>3.5906279907277052</v>
      </c>
      <c r="U22" s="12"/>
      <c r="V22" s="12"/>
      <c r="W22" s="48">
        <v>44634</v>
      </c>
      <c r="X22" s="2">
        <f>(I94-I89)/I89</f>
        <v>4.3530834340991614E-2</v>
      </c>
      <c r="Y22" s="33">
        <f t="shared" si="2"/>
        <v>4.3530834340991618</v>
      </c>
      <c r="Z22" s="34">
        <v>4.3530834340991614E-2</v>
      </c>
      <c r="AA22" s="7">
        <v>3.7699999999999997E-2</v>
      </c>
      <c r="AD22" s="12">
        <f t="shared" si="3"/>
        <v>4.3153834340991617</v>
      </c>
    </row>
    <row r="23" spans="1:30" x14ac:dyDescent="0.3">
      <c r="A23" t="s">
        <v>49</v>
      </c>
      <c r="B23" t="s">
        <v>26</v>
      </c>
      <c r="C23" t="s">
        <v>290</v>
      </c>
      <c r="D23" t="s">
        <v>92</v>
      </c>
      <c r="E23">
        <v>637.25</v>
      </c>
      <c r="F23">
        <v>638.5</v>
      </c>
      <c r="G23">
        <v>637.25</v>
      </c>
      <c r="H23">
        <v>638.1</v>
      </c>
      <c r="I23">
        <v>638.1</v>
      </c>
      <c r="J23">
        <v>3</v>
      </c>
      <c r="K23">
        <v>15.31</v>
      </c>
      <c r="L23">
        <v>5600</v>
      </c>
      <c r="M23">
        <v>2400</v>
      </c>
      <c r="O23" s="33">
        <f t="shared" si="0"/>
        <v>1.9573380202924022</v>
      </c>
      <c r="P23" s="12">
        <v>3.5299999999999998E-2</v>
      </c>
      <c r="Q23" s="12"/>
      <c r="R23" s="12"/>
      <c r="S23" s="12">
        <f t="shared" si="1"/>
        <v>1.9220380202924021</v>
      </c>
      <c r="T23" s="12">
        <v>1.9220380202924021</v>
      </c>
      <c r="U23" s="12"/>
      <c r="V23" s="12"/>
      <c r="W23" s="48">
        <v>44641</v>
      </c>
      <c r="X23" s="2">
        <f>(I98-I94)/I94</f>
        <v>2.5658003641781162E-2</v>
      </c>
      <c r="Y23" s="33">
        <f t="shared" si="2"/>
        <v>2.565800364178116</v>
      </c>
      <c r="Z23" s="34">
        <v>2.5658003641781162E-2</v>
      </c>
      <c r="AA23" s="7">
        <v>3.7900000000000003E-2</v>
      </c>
      <c r="AD23" s="12">
        <f t="shared" si="3"/>
        <v>2.5279003641781159</v>
      </c>
    </row>
    <row r="24" spans="1:30" x14ac:dyDescent="0.3">
      <c r="A24" t="s">
        <v>50</v>
      </c>
      <c r="B24" t="s">
        <v>26</v>
      </c>
      <c r="C24" t="s">
        <v>290</v>
      </c>
      <c r="D24" t="s">
        <v>92</v>
      </c>
      <c r="E24">
        <v>0</v>
      </c>
      <c r="F24">
        <v>0</v>
      </c>
      <c r="G24">
        <v>0</v>
      </c>
      <c r="H24">
        <v>638.1</v>
      </c>
      <c r="I24">
        <v>645.20000000000005</v>
      </c>
      <c r="J24">
        <v>0</v>
      </c>
      <c r="K24">
        <v>0</v>
      </c>
      <c r="L24">
        <v>5600</v>
      </c>
      <c r="M24">
        <v>0</v>
      </c>
      <c r="O24" s="33">
        <f t="shared" si="0"/>
        <v>1.1126782635950514</v>
      </c>
      <c r="P24" s="12">
        <v>3.5400000000000001E-2</v>
      </c>
      <c r="Q24" s="12"/>
      <c r="R24" s="12"/>
      <c r="S24" s="12">
        <f t="shared" si="1"/>
        <v>1.0772782635950513</v>
      </c>
      <c r="T24" s="12">
        <v>1.0772782635950513</v>
      </c>
      <c r="U24" s="12"/>
      <c r="V24" s="12"/>
      <c r="W24" s="48">
        <v>44648</v>
      </c>
      <c r="X24" s="2">
        <f>(I103-I98)/I98</f>
        <v>7.6420271142672733E-2</v>
      </c>
      <c r="Y24" s="33">
        <f t="shared" si="2"/>
        <v>7.6420271142672735</v>
      </c>
      <c r="Z24" s="34">
        <v>7.6420271142672733E-2</v>
      </c>
      <c r="AA24" s="7">
        <v>3.8300000000000001E-2</v>
      </c>
      <c r="AD24" s="12">
        <f t="shared" si="3"/>
        <v>7.603727114267274</v>
      </c>
    </row>
    <row r="25" spans="1:30" x14ac:dyDescent="0.3">
      <c r="A25" t="s">
        <v>51</v>
      </c>
      <c r="B25" t="s">
        <v>26</v>
      </c>
      <c r="C25" t="s">
        <v>290</v>
      </c>
      <c r="D25" t="s">
        <v>92</v>
      </c>
      <c r="E25">
        <v>652.5</v>
      </c>
      <c r="F25">
        <v>652.5</v>
      </c>
      <c r="G25">
        <v>646.65</v>
      </c>
      <c r="H25">
        <v>646.65</v>
      </c>
      <c r="I25">
        <v>646.79999999999995</v>
      </c>
      <c r="J25">
        <v>2</v>
      </c>
      <c r="K25">
        <v>10.39</v>
      </c>
      <c r="L25">
        <v>5600</v>
      </c>
      <c r="M25">
        <v>0</v>
      </c>
      <c r="O25" s="33">
        <f t="shared" si="0"/>
        <v>0.24798512089273231</v>
      </c>
      <c r="P25" s="12">
        <v>3.5499999999999997E-2</v>
      </c>
      <c r="Q25" s="12"/>
      <c r="R25" s="12"/>
      <c r="S25" s="12">
        <f t="shared" si="1"/>
        <v>0.2124851208927323</v>
      </c>
      <c r="T25" s="12">
        <v>0.2124851208927323</v>
      </c>
      <c r="U25" s="12"/>
      <c r="V25" s="12"/>
      <c r="W25" s="48">
        <v>44655</v>
      </c>
      <c r="X25" s="2">
        <f>(I108-I103)/I103</f>
        <v>3.0886873078941311E-2</v>
      </c>
      <c r="Y25" s="33">
        <f t="shared" si="2"/>
        <v>3.0886873078941313</v>
      </c>
      <c r="Z25" s="34">
        <v>3.0886873078941311E-2</v>
      </c>
      <c r="AA25" s="7">
        <v>3.9800000000000002E-2</v>
      </c>
      <c r="AD25" s="12">
        <f t="shared" si="3"/>
        <v>3.0488873078941312</v>
      </c>
    </row>
    <row r="26" spans="1:30" x14ac:dyDescent="0.3">
      <c r="A26" t="s">
        <v>52</v>
      </c>
      <c r="B26" t="s">
        <v>26</v>
      </c>
      <c r="C26" t="s">
        <v>290</v>
      </c>
      <c r="D26" t="s">
        <v>92</v>
      </c>
      <c r="E26">
        <v>0</v>
      </c>
      <c r="F26">
        <v>0</v>
      </c>
      <c r="G26">
        <v>0</v>
      </c>
      <c r="H26">
        <v>646.65</v>
      </c>
      <c r="I26">
        <v>634.95000000000005</v>
      </c>
      <c r="J26">
        <v>0</v>
      </c>
      <c r="K26">
        <v>0</v>
      </c>
      <c r="L26">
        <v>5600</v>
      </c>
      <c r="M26">
        <v>0</v>
      </c>
      <c r="O26" s="33">
        <f t="shared" si="0"/>
        <v>-1.8320964749536039</v>
      </c>
      <c r="P26" s="12">
        <v>3.56E-2</v>
      </c>
      <c r="Q26" s="12"/>
      <c r="R26" s="12"/>
      <c r="S26" s="12">
        <f t="shared" si="1"/>
        <v>-1.867696474953604</v>
      </c>
      <c r="T26" s="12">
        <v>-1.867696474953604</v>
      </c>
      <c r="U26" s="12"/>
      <c r="V26" s="12"/>
      <c r="W26" s="48">
        <v>44662</v>
      </c>
      <c r="X26" s="2">
        <f>(I113-I108)/I108</f>
        <v>2.7852519816740733E-2</v>
      </c>
      <c r="Y26" s="33">
        <f t="shared" si="2"/>
        <v>2.7852519816740733</v>
      </c>
      <c r="Z26" s="34">
        <v>2.7852519816740733E-2</v>
      </c>
      <c r="AA26" s="7">
        <v>3.9900000000000005E-2</v>
      </c>
      <c r="AD26" s="12">
        <f t="shared" si="3"/>
        <v>2.7453519816740735</v>
      </c>
    </row>
    <row r="27" spans="1:30" x14ac:dyDescent="0.3">
      <c r="A27" t="s">
        <v>53</v>
      </c>
      <c r="B27" t="s">
        <v>26</v>
      </c>
      <c r="C27" t="s">
        <v>290</v>
      </c>
      <c r="D27" t="s">
        <v>92</v>
      </c>
      <c r="E27">
        <v>645</v>
      </c>
      <c r="F27">
        <v>645.04999999999995</v>
      </c>
      <c r="G27">
        <v>645</v>
      </c>
      <c r="H27">
        <v>645</v>
      </c>
      <c r="I27">
        <v>641.20000000000005</v>
      </c>
      <c r="J27">
        <v>4</v>
      </c>
      <c r="K27">
        <v>20.64</v>
      </c>
      <c r="L27">
        <v>8800</v>
      </c>
      <c r="M27">
        <v>3200</v>
      </c>
      <c r="O27" s="33">
        <f t="shared" si="0"/>
        <v>0.98432947476179222</v>
      </c>
      <c r="P27" s="12">
        <v>3.5699999999999996E-2</v>
      </c>
      <c r="Q27" s="12"/>
      <c r="R27" s="12"/>
      <c r="S27" s="12">
        <f t="shared" si="1"/>
        <v>0.94862947476179227</v>
      </c>
      <c r="T27" s="12">
        <v>0.94862947476179227</v>
      </c>
      <c r="U27" s="12"/>
      <c r="V27" s="12"/>
      <c r="W27" s="48">
        <v>44669</v>
      </c>
      <c r="X27" s="2">
        <f>(I116-I113)/I113</f>
        <v>-3.90547615678506E-2</v>
      </c>
      <c r="Y27" s="33">
        <f t="shared" si="2"/>
        <v>-3.9054761567850602</v>
      </c>
      <c r="Z27" s="34">
        <v>-3.90547615678506E-2</v>
      </c>
      <c r="AA27" s="7">
        <v>3.9800000000000002E-2</v>
      </c>
      <c r="AD27" s="12">
        <f t="shared" si="3"/>
        <v>-3.9452761567850603</v>
      </c>
    </row>
    <row r="28" spans="1:30" x14ac:dyDescent="0.3">
      <c r="A28" t="s">
        <v>54</v>
      </c>
      <c r="B28" t="s">
        <v>26</v>
      </c>
      <c r="C28" t="s">
        <v>290</v>
      </c>
      <c r="D28" t="s">
        <v>92</v>
      </c>
      <c r="E28">
        <v>645</v>
      </c>
      <c r="F28">
        <v>645</v>
      </c>
      <c r="G28">
        <v>641.5</v>
      </c>
      <c r="H28">
        <v>641.5</v>
      </c>
      <c r="I28">
        <v>634.6</v>
      </c>
      <c r="J28">
        <v>7</v>
      </c>
      <c r="K28">
        <v>36.020000000000003</v>
      </c>
      <c r="L28">
        <v>12000</v>
      </c>
      <c r="M28">
        <v>3200</v>
      </c>
      <c r="O28" s="33">
        <f t="shared" si="0"/>
        <v>-1.0293200249532162</v>
      </c>
      <c r="P28" s="12">
        <v>3.5099999999999999E-2</v>
      </c>
      <c r="Q28" s="12"/>
      <c r="R28" s="12"/>
      <c r="S28" s="12">
        <f t="shared" si="1"/>
        <v>-1.0644200249532161</v>
      </c>
      <c r="T28" s="12">
        <v>-1.0644200249532161</v>
      </c>
      <c r="U28" s="12"/>
      <c r="V28" s="12"/>
      <c r="W28" s="48">
        <v>44676</v>
      </c>
      <c r="X28" s="2">
        <f>(I121-I116)/I116</f>
        <v>-4.1820055956412867E-2</v>
      </c>
      <c r="Y28" s="33">
        <f t="shared" si="2"/>
        <v>-4.1820055956412867</v>
      </c>
      <c r="Z28" s="34">
        <v>-4.1820055956412867E-2</v>
      </c>
      <c r="AA28" s="7">
        <v>4.0099999999999997E-2</v>
      </c>
      <c r="AD28" s="12">
        <f t="shared" si="3"/>
        <v>-4.2221055956412865</v>
      </c>
    </row>
    <row r="29" spans="1:30" x14ac:dyDescent="0.3">
      <c r="A29" t="s">
        <v>55</v>
      </c>
      <c r="B29" t="s">
        <v>26</v>
      </c>
      <c r="C29" t="s">
        <v>290</v>
      </c>
      <c r="D29" t="s">
        <v>92</v>
      </c>
      <c r="E29">
        <v>0</v>
      </c>
      <c r="F29">
        <v>0</v>
      </c>
      <c r="G29">
        <v>0</v>
      </c>
      <c r="H29">
        <v>641.5</v>
      </c>
      <c r="I29">
        <v>644.85</v>
      </c>
      <c r="J29">
        <v>0</v>
      </c>
      <c r="K29">
        <v>0</v>
      </c>
      <c r="L29">
        <v>12000</v>
      </c>
      <c r="M29">
        <v>0</v>
      </c>
      <c r="O29" s="33">
        <f t="shared" si="0"/>
        <v>1.615190671289001</v>
      </c>
      <c r="P29" s="12">
        <v>3.5200000000000002E-2</v>
      </c>
      <c r="Q29" s="12"/>
      <c r="R29" s="12"/>
      <c r="S29" s="12">
        <f t="shared" si="1"/>
        <v>1.5799906712890011</v>
      </c>
      <c r="T29" s="12">
        <v>1.5799906712890011</v>
      </c>
      <c r="U29" s="12"/>
      <c r="V29" s="12"/>
      <c r="W29" s="48">
        <v>44683</v>
      </c>
      <c r="X29" s="2">
        <f>(I126-I121)/I121</f>
        <v>6.1472260642381627E-4</v>
      </c>
      <c r="Y29" s="33">
        <f t="shared" si="2"/>
        <v>6.1472260642381628E-2</v>
      </c>
      <c r="Z29" s="34">
        <v>6.1472260642381627E-4</v>
      </c>
      <c r="AA29" s="7">
        <v>4.6300000000000001E-2</v>
      </c>
      <c r="AD29" s="12">
        <f t="shared" si="3"/>
        <v>1.5172260642381627E-2</v>
      </c>
    </row>
    <row r="30" spans="1:30" x14ac:dyDescent="0.3">
      <c r="A30" t="s">
        <v>56</v>
      </c>
      <c r="B30" t="s">
        <v>26</v>
      </c>
      <c r="C30" t="s">
        <v>290</v>
      </c>
      <c r="D30" t="s">
        <v>92</v>
      </c>
      <c r="E30">
        <v>654</v>
      </c>
      <c r="F30">
        <v>654</v>
      </c>
      <c r="G30">
        <v>654</v>
      </c>
      <c r="H30">
        <v>654</v>
      </c>
      <c r="I30">
        <v>657.6</v>
      </c>
      <c r="J30">
        <v>1</v>
      </c>
      <c r="K30">
        <v>5.23</v>
      </c>
      <c r="L30">
        <v>12800</v>
      </c>
      <c r="M30">
        <v>800</v>
      </c>
      <c r="O30" s="33">
        <f t="shared" si="0"/>
        <v>1.9772040009304488</v>
      </c>
      <c r="P30" s="12">
        <v>3.5000000000000003E-2</v>
      </c>
      <c r="Q30" s="12"/>
      <c r="R30" s="12"/>
      <c r="S30" s="12">
        <f t="shared" si="1"/>
        <v>1.9422040009304489</v>
      </c>
      <c r="T30" s="12">
        <v>1.9422040009304489</v>
      </c>
      <c r="U30" s="12"/>
      <c r="V30" s="12"/>
      <c r="W30" s="48">
        <v>44690</v>
      </c>
      <c r="X30" s="2">
        <f>(I130-I126)/I126</f>
        <v>-3.087083397327603E-2</v>
      </c>
      <c r="Y30" s="33">
        <f t="shared" si="2"/>
        <v>-3.0870833973276031</v>
      </c>
      <c r="Z30" s="34">
        <v>-3.087083397327603E-2</v>
      </c>
      <c r="AA30" s="7">
        <v>4.9000000000000002E-2</v>
      </c>
      <c r="AD30" s="12">
        <f t="shared" si="3"/>
        <v>-3.136083397327603</v>
      </c>
    </row>
    <row r="31" spans="1:30" x14ac:dyDescent="0.3">
      <c r="A31" t="s">
        <v>57</v>
      </c>
      <c r="B31" t="s">
        <v>26</v>
      </c>
      <c r="C31" t="s">
        <v>290</v>
      </c>
      <c r="D31" t="s">
        <v>92</v>
      </c>
      <c r="E31">
        <v>0</v>
      </c>
      <c r="F31">
        <v>0</v>
      </c>
      <c r="G31">
        <v>0</v>
      </c>
      <c r="H31">
        <v>654</v>
      </c>
      <c r="I31">
        <v>650.6</v>
      </c>
      <c r="J31">
        <v>0</v>
      </c>
      <c r="K31">
        <v>0</v>
      </c>
      <c r="L31">
        <v>12800</v>
      </c>
      <c r="M31">
        <v>0</v>
      </c>
      <c r="O31" s="33">
        <f t="shared" si="0"/>
        <v>-1.0644768856447688</v>
      </c>
      <c r="P31" s="12">
        <v>3.5099999999999999E-2</v>
      </c>
      <c r="Q31" s="12"/>
      <c r="R31" s="12"/>
      <c r="S31" s="12">
        <f t="shared" si="1"/>
        <v>-1.0995768856447687</v>
      </c>
      <c r="T31" s="12">
        <v>-1.0995768856447687</v>
      </c>
      <c r="U31" s="12"/>
      <c r="V31" s="12"/>
      <c r="W31" s="48">
        <v>44697</v>
      </c>
      <c r="X31" s="2">
        <f>(I135-I130)/I130</f>
        <v>-9.9841521394611003E-3</v>
      </c>
      <c r="Y31" s="33">
        <f t="shared" si="2"/>
        <v>-0.99841521394610999</v>
      </c>
      <c r="Z31" s="34">
        <v>-9.9841521394611003E-3</v>
      </c>
      <c r="AA31" s="7">
        <v>4.9200000000000001E-2</v>
      </c>
      <c r="AD31" s="12">
        <f t="shared" si="3"/>
        <v>-1.0476152139461099</v>
      </c>
    </row>
    <row r="32" spans="1:30" x14ac:dyDescent="0.3">
      <c r="A32" t="s">
        <v>58</v>
      </c>
      <c r="B32" t="s">
        <v>26</v>
      </c>
      <c r="C32" t="s">
        <v>290</v>
      </c>
      <c r="D32" t="s">
        <v>92</v>
      </c>
      <c r="E32">
        <v>646.29999999999995</v>
      </c>
      <c r="F32">
        <v>648.20000000000005</v>
      </c>
      <c r="G32">
        <v>646.29999999999995</v>
      </c>
      <c r="H32">
        <v>648.20000000000005</v>
      </c>
      <c r="I32">
        <v>648.20000000000005</v>
      </c>
      <c r="J32">
        <v>3</v>
      </c>
      <c r="K32">
        <v>15.52</v>
      </c>
      <c r="L32">
        <v>12800</v>
      </c>
      <c r="M32">
        <v>0</v>
      </c>
      <c r="O32" s="33">
        <f t="shared" si="0"/>
        <v>-0.36889025514908963</v>
      </c>
      <c r="P32" s="12">
        <v>3.5200000000000002E-2</v>
      </c>
      <c r="Q32" s="12"/>
      <c r="R32" s="12"/>
      <c r="S32" s="12">
        <f t="shared" si="1"/>
        <v>-0.40409025514908964</v>
      </c>
      <c r="T32" s="12">
        <v>-0.40409025514908964</v>
      </c>
      <c r="U32" s="12"/>
      <c r="V32" s="12"/>
      <c r="W32" s="48">
        <v>44704</v>
      </c>
      <c r="X32" s="2">
        <f>(I140-I135)/I135</f>
        <v>-3.5697134624619924E-2</v>
      </c>
      <c r="Y32" s="33">
        <f t="shared" si="2"/>
        <v>-3.5697134624619924</v>
      </c>
      <c r="Z32" s="34">
        <v>-3.5697134624619924E-2</v>
      </c>
      <c r="AA32" s="7">
        <v>4.8799999999999996E-2</v>
      </c>
      <c r="AD32" s="12">
        <f t="shared" si="3"/>
        <v>-3.6185134624619923</v>
      </c>
    </row>
    <row r="33" spans="1:30" x14ac:dyDescent="0.3">
      <c r="A33" t="s">
        <v>59</v>
      </c>
      <c r="B33" t="s">
        <v>26</v>
      </c>
      <c r="C33" t="s">
        <v>290</v>
      </c>
      <c r="D33" t="s">
        <v>92</v>
      </c>
      <c r="E33">
        <v>647.5</v>
      </c>
      <c r="F33">
        <v>647.95000000000005</v>
      </c>
      <c r="G33">
        <v>645.9</v>
      </c>
      <c r="H33">
        <v>645.9</v>
      </c>
      <c r="I33">
        <v>644.54999999999995</v>
      </c>
      <c r="J33">
        <v>4</v>
      </c>
      <c r="K33">
        <v>20.69</v>
      </c>
      <c r="L33">
        <v>15200</v>
      </c>
      <c r="M33">
        <v>2400</v>
      </c>
      <c r="O33" s="33">
        <f t="shared" si="0"/>
        <v>-0.5630978093181257</v>
      </c>
      <c r="P33" s="12">
        <v>3.5299999999999998E-2</v>
      </c>
      <c r="Q33" s="12"/>
      <c r="R33" s="12"/>
      <c r="S33" s="12">
        <f t="shared" si="1"/>
        <v>-0.5983978093181257</v>
      </c>
      <c r="T33" s="12">
        <v>-0.5983978093181257</v>
      </c>
      <c r="U33" s="12"/>
      <c r="V33" s="12"/>
      <c r="W33" s="48">
        <v>44711</v>
      </c>
      <c r="X33" s="2">
        <f>(I145-I140)/I140</f>
        <v>0.11230079681274897</v>
      </c>
      <c r="Y33" s="33">
        <f t="shared" si="2"/>
        <v>11.230079681274898</v>
      </c>
      <c r="Z33" s="34">
        <v>0.11230079681274897</v>
      </c>
      <c r="AA33" s="7">
        <v>4.9800000000000004E-2</v>
      </c>
      <c r="AD33" s="12">
        <f t="shared" si="3"/>
        <v>11.180279681274898</v>
      </c>
    </row>
    <row r="34" spans="1:30" x14ac:dyDescent="0.3">
      <c r="A34" t="s">
        <v>60</v>
      </c>
      <c r="B34" t="s">
        <v>26</v>
      </c>
      <c r="C34" t="s">
        <v>290</v>
      </c>
      <c r="D34" t="s">
        <v>92</v>
      </c>
      <c r="E34">
        <v>654.20000000000005</v>
      </c>
      <c r="F34">
        <v>654.20000000000005</v>
      </c>
      <c r="G34">
        <v>654.20000000000005</v>
      </c>
      <c r="H34">
        <v>654.20000000000005</v>
      </c>
      <c r="I34">
        <v>650.65</v>
      </c>
      <c r="J34">
        <v>2</v>
      </c>
      <c r="K34">
        <v>10.46</v>
      </c>
      <c r="L34">
        <v>16800</v>
      </c>
      <c r="M34">
        <v>1600</v>
      </c>
      <c r="O34" s="33">
        <f t="shared" si="0"/>
        <v>0.94639671088356581</v>
      </c>
      <c r="P34" s="12">
        <v>3.56E-2</v>
      </c>
      <c r="Q34" s="12"/>
      <c r="R34" s="12"/>
      <c r="S34" s="12">
        <f t="shared" si="1"/>
        <v>0.91079671088356584</v>
      </c>
      <c r="T34" s="12">
        <v>0.91079671088356584</v>
      </c>
      <c r="U34" s="12"/>
      <c r="V34" s="12"/>
      <c r="W34" s="48">
        <v>44718</v>
      </c>
      <c r="X34" s="2">
        <f>(I150-I145)/I145</f>
        <v>-4.0220879038877597E-2</v>
      </c>
      <c r="Y34" s="33">
        <f t="shared" si="2"/>
        <v>-4.0220879038877593</v>
      </c>
      <c r="Z34" s="34">
        <v>-4.0220879038877597E-2</v>
      </c>
      <c r="AA34" s="7">
        <v>0.05</v>
      </c>
      <c r="AD34" s="12">
        <f t="shared" si="3"/>
        <v>-4.0720879038877591</v>
      </c>
    </row>
    <row r="35" spans="1:30" x14ac:dyDescent="0.3">
      <c r="A35" t="s">
        <v>61</v>
      </c>
      <c r="B35" t="s">
        <v>26</v>
      </c>
      <c r="C35" t="s">
        <v>290</v>
      </c>
      <c r="D35" t="s">
        <v>92</v>
      </c>
      <c r="E35">
        <v>633.35</v>
      </c>
      <c r="F35">
        <v>633.75</v>
      </c>
      <c r="G35">
        <v>633.35</v>
      </c>
      <c r="H35">
        <v>633.75</v>
      </c>
      <c r="I35">
        <v>629.79999999999995</v>
      </c>
      <c r="J35">
        <v>2</v>
      </c>
      <c r="K35">
        <v>10.130000000000001</v>
      </c>
      <c r="L35">
        <v>17600</v>
      </c>
      <c r="M35">
        <v>800</v>
      </c>
      <c r="O35" s="33">
        <f t="shared" si="0"/>
        <v>-3.2044878198724387</v>
      </c>
      <c r="P35" s="12">
        <v>3.56E-2</v>
      </c>
      <c r="Q35" s="12"/>
      <c r="R35" s="12"/>
      <c r="S35" s="12">
        <f t="shared" si="1"/>
        <v>-3.2400878198724388</v>
      </c>
      <c r="T35" s="12">
        <v>-3.2400878198724388</v>
      </c>
      <c r="U35" s="12"/>
      <c r="V35" s="12"/>
      <c r="W35" s="48">
        <v>44725</v>
      </c>
      <c r="X35" s="2">
        <f>(I155-I150)/I150</f>
        <v>6.1421240864561214E-3</v>
      </c>
      <c r="Y35" s="33">
        <f t="shared" si="2"/>
        <v>0.61421240864561211</v>
      </c>
      <c r="Z35" s="34">
        <v>6.1421240864561214E-3</v>
      </c>
      <c r="AA35" s="7">
        <v>5.1200000000000002E-2</v>
      </c>
      <c r="AD35" s="12">
        <f t="shared" si="3"/>
        <v>0.56301240864561208</v>
      </c>
    </row>
    <row r="36" spans="1:30" x14ac:dyDescent="0.3">
      <c r="A36" t="s">
        <v>62</v>
      </c>
      <c r="B36" t="s">
        <v>26</v>
      </c>
      <c r="C36" t="s">
        <v>290</v>
      </c>
      <c r="D36" t="s">
        <v>92</v>
      </c>
      <c r="E36">
        <v>615.15</v>
      </c>
      <c r="F36">
        <v>615.15</v>
      </c>
      <c r="G36">
        <v>610</v>
      </c>
      <c r="H36">
        <v>615</v>
      </c>
      <c r="I36">
        <v>612.9</v>
      </c>
      <c r="J36">
        <v>5</v>
      </c>
      <c r="K36">
        <v>24.54</v>
      </c>
      <c r="L36">
        <v>16800</v>
      </c>
      <c r="M36">
        <v>-800</v>
      </c>
      <c r="O36" s="33">
        <f t="shared" si="0"/>
        <v>-2.6833915528739247</v>
      </c>
      <c r="P36" s="12">
        <v>3.6000000000000004E-2</v>
      </c>
      <c r="Q36" s="12"/>
      <c r="R36" s="12"/>
      <c r="S36" s="12">
        <f t="shared" si="1"/>
        <v>-2.7193915528739248</v>
      </c>
      <c r="T36" s="12">
        <v>-2.7193915528739248</v>
      </c>
      <c r="U36" s="12"/>
      <c r="V36" s="12"/>
      <c r="W36" s="48">
        <v>44732</v>
      </c>
      <c r="X36" s="2">
        <f>(I160-I155)/I155</f>
        <v>-4.2114210648327023E-2</v>
      </c>
      <c r="Y36" s="33">
        <f t="shared" si="2"/>
        <v>-4.2114210648327024</v>
      </c>
      <c r="Z36" s="34">
        <v>-4.2114210648327023E-2</v>
      </c>
      <c r="AA36" s="7">
        <v>5.1100000000000007E-2</v>
      </c>
      <c r="AD36" s="12">
        <f t="shared" si="3"/>
        <v>-4.2625210648327023</v>
      </c>
    </row>
    <row r="37" spans="1:30" x14ac:dyDescent="0.3">
      <c r="A37" t="s">
        <v>63</v>
      </c>
      <c r="B37" t="s">
        <v>26</v>
      </c>
      <c r="C37" t="s">
        <v>290</v>
      </c>
      <c r="D37" t="s">
        <v>92</v>
      </c>
      <c r="E37">
        <v>618.20000000000005</v>
      </c>
      <c r="F37">
        <v>622.75</v>
      </c>
      <c r="G37">
        <v>617</v>
      </c>
      <c r="H37">
        <v>615</v>
      </c>
      <c r="I37">
        <v>615</v>
      </c>
      <c r="J37">
        <v>7</v>
      </c>
      <c r="K37">
        <v>34.61</v>
      </c>
      <c r="L37">
        <v>20000</v>
      </c>
      <c r="M37">
        <v>3200</v>
      </c>
      <c r="O37" s="33">
        <f t="shared" si="0"/>
        <v>0.34263338228096307</v>
      </c>
      <c r="P37" s="12">
        <v>3.6699999999999997E-2</v>
      </c>
      <c r="Q37" s="12"/>
      <c r="R37" s="12"/>
      <c r="S37" s="12">
        <f t="shared" si="1"/>
        <v>0.30593338228096306</v>
      </c>
      <c r="T37" s="12">
        <v>0.30593338228096306</v>
      </c>
      <c r="U37" s="12"/>
      <c r="V37" s="12"/>
      <c r="W37" s="48">
        <v>44739</v>
      </c>
      <c r="X37" s="2">
        <f>(I165-I160)/I160</f>
        <v>1.3472087770248505E-2</v>
      </c>
      <c r="Y37" s="33">
        <f t="shared" si="2"/>
        <v>1.3472087770248504</v>
      </c>
      <c r="Z37" s="34">
        <v>1.3472087770248505E-2</v>
      </c>
      <c r="AA37" s="7">
        <v>5.1299999999999998E-2</v>
      </c>
      <c r="AD37" s="12">
        <f t="shared" si="3"/>
        <v>1.2959087770248505</v>
      </c>
    </row>
    <row r="38" spans="1:30" x14ac:dyDescent="0.3">
      <c r="A38" t="s">
        <v>64</v>
      </c>
      <c r="B38" t="s">
        <v>26</v>
      </c>
      <c r="C38" t="s">
        <v>290</v>
      </c>
      <c r="D38" t="s">
        <v>92</v>
      </c>
      <c r="E38">
        <v>618</v>
      </c>
      <c r="F38">
        <v>627.5</v>
      </c>
      <c r="G38">
        <v>613.54999999999995</v>
      </c>
      <c r="H38">
        <v>626</v>
      </c>
      <c r="I38">
        <v>618.79999999999995</v>
      </c>
      <c r="J38">
        <v>21</v>
      </c>
      <c r="K38">
        <v>104.87</v>
      </c>
      <c r="L38">
        <v>30400</v>
      </c>
      <c r="M38">
        <v>10400</v>
      </c>
      <c r="O38" s="33">
        <f t="shared" si="0"/>
        <v>0.61788617886178121</v>
      </c>
      <c r="P38" s="12">
        <v>3.6799999999999999E-2</v>
      </c>
      <c r="Q38" s="12"/>
      <c r="R38" s="12"/>
      <c r="S38" s="12">
        <f t="shared" si="1"/>
        <v>0.58108617886178116</v>
      </c>
      <c r="T38" s="12">
        <v>0.58108617886178116</v>
      </c>
      <c r="U38" s="12"/>
      <c r="V38" s="12"/>
      <c r="W38" s="48">
        <v>44746</v>
      </c>
      <c r="X38" s="2">
        <f>(I170-I165)/I165</f>
        <v>-4.7759293162461195E-3</v>
      </c>
      <c r="Y38" s="33">
        <f t="shared" si="2"/>
        <v>-0.47759293162461197</v>
      </c>
      <c r="Z38" s="34">
        <v>-4.7759293162461195E-3</v>
      </c>
      <c r="AA38" s="7">
        <v>5.1699999999999996E-2</v>
      </c>
      <c r="AD38" s="12">
        <f t="shared" si="3"/>
        <v>-0.529292931624612</v>
      </c>
    </row>
    <row r="39" spans="1:30" x14ac:dyDescent="0.3">
      <c r="A39" t="s">
        <v>65</v>
      </c>
      <c r="B39" t="s">
        <v>26</v>
      </c>
      <c r="C39" t="s">
        <v>290</v>
      </c>
      <c r="D39" t="s">
        <v>92</v>
      </c>
      <c r="E39">
        <v>627</v>
      </c>
      <c r="F39">
        <v>633.15</v>
      </c>
      <c r="G39">
        <v>624.20000000000005</v>
      </c>
      <c r="H39">
        <v>629.45000000000005</v>
      </c>
      <c r="I39">
        <v>629.45000000000005</v>
      </c>
      <c r="J39">
        <v>132</v>
      </c>
      <c r="K39">
        <v>662.38</v>
      </c>
      <c r="L39">
        <v>47200</v>
      </c>
      <c r="M39">
        <v>16800</v>
      </c>
      <c r="O39" s="33">
        <f t="shared" si="0"/>
        <v>1.7210730446024711</v>
      </c>
      <c r="P39" s="12">
        <v>3.6600000000000001E-2</v>
      </c>
      <c r="Q39" s="12"/>
      <c r="R39" s="12"/>
      <c r="S39" s="12">
        <f t="shared" si="1"/>
        <v>1.6844730446024712</v>
      </c>
      <c r="T39" s="12">
        <v>1.6844730446024712</v>
      </c>
      <c r="U39" s="12"/>
      <c r="V39" s="12"/>
      <c r="W39" s="48">
        <v>44753</v>
      </c>
      <c r="X39" s="2">
        <f>(I175-I170)/I170</f>
        <v>6.8623530352715317E-2</v>
      </c>
      <c r="Y39" s="33">
        <f t="shared" si="2"/>
        <v>6.8623530352715321</v>
      </c>
      <c r="Z39" s="34">
        <v>6.8623530352715317E-2</v>
      </c>
      <c r="AA39" s="7">
        <v>5.2300000000000006E-2</v>
      </c>
      <c r="AD39" s="12">
        <f t="shared" si="3"/>
        <v>6.8100530352715323</v>
      </c>
    </row>
    <row r="40" spans="1:30" x14ac:dyDescent="0.3">
      <c r="A40" t="s">
        <v>66</v>
      </c>
      <c r="B40" t="s">
        <v>26</v>
      </c>
      <c r="C40" t="s">
        <v>290</v>
      </c>
      <c r="D40" t="s">
        <v>92</v>
      </c>
      <c r="E40">
        <v>625.95000000000005</v>
      </c>
      <c r="F40">
        <v>625.95000000000005</v>
      </c>
      <c r="G40">
        <v>607.79999999999995</v>
      </c>
      <c r="H40">
        <v>608.5</v>
      </c>
      <c r="I40">
        <v>608.5</v>
      </c>
      <c r="J40">
        <v>27</v>
      </c>
      <c r="K40">
        <v>132.79</v>
      </c>
      <c r="L40">
        <v>60800</v>
      </c>
      <c r="M40">
        <v>13600</v>
      </c>
      <c r="O40" s="33">
        <f t="shared" si="0"/>
        <v>-3.3283024862975683</v>
      </c>
      <c r="P40" s="12">
        <v>3.6299999999999999E-2</v>
      </c>
      <c r="Q40" s="12"/>
      <c r="R40" s="12"/>
      <c r="S40" s="12">
        <f t="shared" si="1"/>
        <v>-3.3646024862975681</v>
      </c>
      <c r="T40" s="12">
        <v>-3.3646024862975681</v>
      </c>
      <c r="U40" s="12"/>
      <c r="V40" s="12"/>
      <c r="W40" s="48">
        <v>44760</v>
      </c>
      <c r="X40" s="2">
        <f>(I180-I175)/I175</f>
        <v>1.4968939450639923E-2</v>
      </c>
      <c r="Y40" s="33">
        <f t="shared" si="2"/>
        <v>1.4968939450639924</v>
      </c>
      <c r="Z40" s="34">
        <v>1.4968939450639923E-2</v>
      </c>
      <c r="AA40" s="7">
        <v>5.45E-2</v>
      </c>
      <c r="AD40" s="12">
        <f t="shared" si="3"/>
        <v>1.4423939450639924</v>
      </c>
    </row>
    <row r="41" spans="1:30" x14ac:dyDescent="0.3">
      <c r="A41" t="s">
        <v>67</v>
      </c>
      <c r="B41" t="s">
        <v>26</v>
      </c>
      <c r="C41" t="s">
        <v>290</v>
      </c>
      <c r="D41" t="s">
        <v>92</v>
      </c>
      <c r="E41">
        <v>612</v>
      </c>
      <c r="F41">
        <v>612.25</v>
      </c>
      <c r="G41">
        <v>612</v>
      </c>
      <c r="H41">
        <v>612.1</v>
      </c>
      <c r="I41">
        <v>612.1</v>
      </c>
      <c r="J41">
        <v>7</v>
      </c>
      <c r="K41">
        <v>34.270000000000003</v>
      </c>
      <c r="L41">
        <v>64800</v>
      </c>
      <c r="M41">
        <v>4000</v>
      </c>
      <c r="O41" s="33">
        <f t="shared" si="0"/>
        <v>0.59161873459326586</v>
      </c>
      <c r="P41" s="12">
        <v>3.6400000000000002E-2</v>
      </c>
      <c r="Q41" s="12"/>
      <c r="R41" s="12"/>
      <c r="S41" s="12">
        <f t="shared" si="1"/>
        <v>0.55521873459326587</v>
      </c>
      <c r="T41" s="12">
        <v>0.55521873459326587</v>
      </c>
      <c r="U41" s="12"/>
      <c r="V41" s="12"/>
      <c r="W41" s="48">
        <v>44767</v>
      </c>
      <c r="X41" s="2">
        <f>(I185-I180)/I180</f>
        <v>-1.3863284418553171E-2</v>
      </c>
      <c r="Y41" s="33">
        <f t="shared" si="2"/>
        <v>-1.3863284418553172</v>
      </c>
      <c r="Z41" s="34">
        <v>-1.3863284418553171E-2</v>
      </c>
      <c r="AA41" s="7">
        <v>5.5999999999999994E-2</v>
      </c>
      <c r="AD41" s="12">
        <f t="shared" si="3"/>
        <v>-1.4423284418553173</v>
      </c>
    </row>
    <row r="42" spans="1:30" x14ac:dyDescent="0.3">
      <c r="A42" t="s">
        <v>68</v>
      </c>
      <c r="B42" t="s">
        <v>26</v>
      </c>
      <c r="C42" t="s">
        <v>290</v>
      </c>
      <c r="D42" t="s">
        <v>92</v>
      </c>
      <c r="E42">
        <v>616.25</v>
      </c>
      <c r="F42">
        <v>618.75</v>
      </c>
      <c r="G42">
        <v>615</v>
      </c>
      <c r="H42">
        <v>618.5</v>
      </c>
      <c r="I42">
        <v>618.5</v>
      </c>
      <c r="J42">
        <v>39</v>
      </c>
      <c r="K42">
        <v>192.58</v>
      </c>
      <c r="L42">
        <v>76000</v>
      </c>
      <c r="M42">
        <v>11200</v>
      </c>
      <c r="O42" s="33">
        <f t="shared" si="0"/>
        <v>1.0455807874530267</v>
      </c>
      <c r="P42" s="12">
        <v>3.6400000000000002E-2</v>
      </c>
      <c r="Q42" s="12"/>
      <c r="R42" s="12"/>
      <c r="S42" s="12">
        <f t="shared" si="1"/>
        <v>1.0091807874530268</v>
      </c>
      <c r="T42" s="12">
        <v>1.0091807874530268</v>
      </c>
      <c r="U42" s="12"/>
      <c r="V42" s="12"/>
      <c r="W42" s="48">
        <v>44774</v>
      </c>
      <c r="X42" s="2">
        <f>(I190-I185)/I185</f>
        <v>7.5600089733044301E-2</v>
      </c>
      <c r="Y42" s="33">
        <f t="shared" si="2"/>
        <v>7.5600089733044298</v>
      </c>
      <c r="Z42" s="34">
        <v>7.5600089733044301E-2</v>
      </c>
      <c r="AA42" s="7">
        <v>5.5800000000000002E-2</v>
      </c>
      <c r="AD42" s="12">
        <f t="shared" si="3"/>
        <v>7.5042089733044302</v>
      </c>
    </row>
    <row r="43" spans="1:30" x14ac:dyDescent="0.3">
      <c r="A43" t="s">
        <v>69</v>
      </c>
      <c r="B43" t="s">
        <v>26</v>
      </c>
      <c r="C43" t="s">
        <v>290</v>
      </c>
      <c r="D43" t="s">
        <v>92</v>
      </c>
      <c r="E43">
        <v>616</v>
      </c>
      <c r="F43">
        <v>622.15</v>
      </c>
      <c r="G43">
        <v>616</v>
      </c>
      <c r="H43">
        <v>618.04999999999995</v>
      </c>
      <c r="I43">
        <v>618.04999999999995</v>
      </c>
      <c r="J43">
        <v>21</v>
      </c>
      <c r="K43">
        <v>103.97</v>
      </c>
      <c r="L43">
        <v>82400</v>
      </c>
      <c r="M43">
        <v>6400</v>
      </c>
      <c r="O43" s="33">
        <f t="shared" si="0"/>
        <v>-7.2756669361365475E-2</v>
      </c>
      <c r="P43" s="12">
        <v>3.6299999999999999E-2</v>
      </c>
      <c r="Q43" s="12"/>
      <c r="R43" s="12"/>
      <c r="S43" s="12">
        <f t="shared" si="1"/>
        <v>-0.10905666936136547</v>
      </c>
      <c r="T43" s="12">
        <v>-0.10905666936136547</v>
      </c>
      <c r="U43" s="12"/>
      <c r="V43" s="12"/>
      <c r="W43" s="48">
        <v>44781</v>
      </c>
      <c r="X43" s="2">
        <f>(I195-I190)/I190</f>
        <v>-1.9674638487208133E-2</v>
      </c>
      <c r="Y43" s="33">
        <f t="shared" si="2"/>
        <v>-1.9674638487208134</v>
      </c>
      <c r="Z43" s="34">
        <v>-1.9674638487208133E-2</v>
      </c>
      <c r="AA43" s="7">
        <v>5.5500000000000001E-2</v>
      </c>
      <c r="AD43" s="12">
        <f t="shared" si="3"/>
        <v>-2.0229638487208135</v>
      </c>
    </row>
    <row r="44" spans="1:30" x14ac:dyDescent="0.3">
      <c r="A44" t="s">
        <v>70</v>
      </c>
      <c r="B44" t="s">
        <v>26</v>
      </c>
      <c r="C44" t="s">
        <v>290</v>
      </c>
      <c r="D44" t="s">
        <v>92</v>
      </c>
      <c r="E44">
        <v>611</v>
      </c>
      <c r="F44">
        <v>615</v>
      </c>
      <c r="G44">
        <v>607.75</v>
      </c>
      <c r="H44">
        <v>609.65</v>
      </c>
      <c r="I44">
        <v>609.65</v>
      </c>
      <c r="J44">
        <v>116</v>
      </c>
      <c r="K44">
        <v>566.25</v>
      </c>
      <c r="L44">
        <v>140800</v>
      </c>
      <c r="M44">
        <v>58400</v>
      </c>
      <c r="O44" s="33">
        <f t="shared" si="0"/>
        <v>-1.3591133403446287</v>
      </c>
      <c r="P44" s="12">
        <v>3.6499999999999998E-2</v>
      </c>
      <c r="Q44" s="12"/>
      <c r="R44" s="12"/>
      <c r="S44" s="12">
        <f t="shared" si="1"/>
        <v>-1.3956133403446287</v>
      </c>
      <c r="T44" s="12">
        <v>-1.3956133403446287</v>
      </c>
      <c r="U44" s="12"/>
      <c r="V44" s="12"/>
      <c r="W44" s="48">
        <v>44788</v>
      </c>
      <c r="X44" s="2">
        <f>(I199-I195)/I195</f>
        <v>3.1132543791220546E-2</v>
      </c>
      <c r="Y44" s="33">
        <f t="shared" si="2"/>
        <v>3.1132543791220546</v>
      </c>
      <c r="Z44" s="34">
        <v>3.1132543791220546E-2</v>
      </c>
      <c r="AA44" s="7">
        <v>5.5500000000000001E-2</v>
      </c>
      <c r="AD44" s="12">
        <f t="shared" si="3"/>
        <v>3.0577543791220547</v>
      </c>
    </row>
    <row r="45" spans="1:30" x14ac:dyDescent="0.3">
      <c r="A45" t="s">
        <v>71</v>
      </c>
      <c r="B45" t="s">
        <v>26</v>
      </c>
      <c r="C45" t="s">
        <v>290</v>
      </c>
      <c r="D45" t="s">
        <v>113</v>
      </c>
      <c r="E45">
        <v>0</v>
      </c>
      <c r="F45">
        <v>0</v>
      </c>
      <c r="G45">
        <v>0</v>
      </c>
      <c r="H45">
        <v>610.75</v>
      </c>
      <c r="I45">
        <v>620.85</v>
      </c>
      <c r="J45">
        <v>0</v>
      </c>
      <c r="K45">
        <v>0</v>
      </c>
      <c r="L45">
        <v>0</v>
      </c>
      <c r="M45">
        <v>0</v>
      </c>
      <c r="O45" s="33">
        <f t="shared" si="0"/>
        <v>1.8371196588206422</v>
      </c>
      <c r="P45" s="12">
        <v>3.6400000000000002E-2</v>
      </c>
      <c r="Q45" s="12"/>
      <c r="R45" s="12"/>
      <c r="S45" s="12">
        <f t="shared" si="1"/>
        <v>1.8007196588206422</v>
      </c>
      <c r="T45" s="12">
        <v>1.8007196588206422</v>
      </c>
      <c r="U45" s="12"/>
      <c r="V45" s="12"/>
      <c r="W45" s="48">
        <v>44795</v>
      </c>
      <c r="X45" s="2">
        <f>(I203-I199)/I199</f>
        <v>-7.1595598349380951E-2</v>
      </c>
      <c r="Y45" s="33">
        <f t="shared" si="2"/>
        <v>-7.1595598349380953</v>
      </c>
      <c r="Z45" s="34">
        <v>-7.1595598349380951E-2</v>
      </c>
      <c r="AA45" s="7">
        <v>5.5899999999999998E-2</v>
      </c>
      <c r="AD45" s="12">
        <f t="shared" si="3"/>
        <v>-7.2154598349380956</v>
      </c>
    </row>
    <row r="46" spans="1:30" x14ac:dyDescent="0.3">
      <c r="A46" t="s">
        <v>73</v>
      </c>
      <c r="B46" t="s">
        <v>26</v>
      </c>
      <c r="C46" t="s">
        <v>290</v>
      </c>
      <c r="D46" t="s">
        <v>113</v>
      </c>
      <c r="E46">
        <v>0</v>
      </c>
      <c r="F46">
        <v>0</v>
      </c>
      <c r="G46">
        <v>0</v>
      </c>
      <c r="H46">
        <v>610.75</v>
      </c>
      <c r="I46">
        <v>625.9</v>
      </c>
      <c r="J46">
        <v>0</v>
      </c>
      <c r="K46">
        <v>0</v>
      </c>
      <c r="L46">
        <v>0</v>
      </c>
      <c r="M46">
        <v>0</v>
      </c>
      <c r="O46" s="33">
        <f t="shared" si="0"/>
        <v>0.81340098252395177</v>
      </c>
      <c r="P46" s="12">
        <v>3.5900000000000001E-2</v>
      </c>
      <c r="Q46" s="12"/>
      <c r="R46" s="12"/>
      <c r="S46" s="12">
        <f t="shared" si="1"/>
        <v>0.77750098252395172</v>
      </c>
      <c r="T46" s="12">
        <v>0.77750098252395172</v>
      </c>
      <c r="U46" s="12"/>
      <c r="V46" s="12"/>
      <c r="W46" s="48">
        <v>44802</v>
      </c>
      <c r="X46" s="2">
        <f>(I208-I203)/I203</f>
        <v>3.3928439143640236E-2</v>
      </c>
      <c r="Y46" s="33">
        <f t="shared" si="2"/>
        <v>3.3928439143640237</v>
      </c>
      <c r="Z46" s="34">
        <v>3.3928439143640236E-2</v>
      </c>
      <c r="AA46" s="7">
        <v>5.6299999999999996E-2</v>
      </c>
      <c r="AD46" s="12">
        <f t="shared" si="3"/>
        <v>3.3365439143640239</v>
      </c>
    </row>
    <row r="47" spans="1:30" x14ac:dyDescent="0.3">
      <c r="A47" t="s">
        <v>74</v>
      </c>
      <c r="B47" t="s">
        <v>26</v>
      </c>
      <c r="C47" t="s">
        <v>290</v>
      </c>
      <c r="D47" t="s">
        <v>113</v>
      </c>
      <c r="E47">
        <v>631.29999999999995</v>
      </c>
      <c r="F47">
        <v>631.35</v>
      </c>
      <c r="G47">
        <v>631.29999999999995</v>
      </c>
      <c r="H47">
        <v>631.35</v>
      </c>
      <c r="I47">
        <v>633.85</v>
      </c>
      <c r="J47">
        <v>4</v>
      </c>
      <c r="K47">
        <v>20.2</v>
      </c>
      <c r="L47">
        <v>1600</v>
      </c>
      <c r="M47">
        <v>1600</v>
      </c>
      <c r="O47" s="33">
        <f t="shared" si="0"/>
        <v>1.2701709538264971</v>
      </c>
      <c r="P47" s="12">
        <v>3.6000000000000004E-2</v>
      </c>
      <c r="Q47" s="12"/>
      <c r="R47" s="12"/>
      <c r="S47" s="12">
        <f t="shared" si="1"/>
        <v>1.2341709538264971</v>
      </c>
      <c r="T47" s="12">
        <v>1.2341709538264971</v>
      </c>
      <c r="U47" s="12"/>
      <c r="V47" s="12"/>
      <c r="W47" s="48">
        <v>44809</v>
      </c>
      <c r="X47" s="2">
        <f>(I212-I208)/I208</f>
        <v>-2.8946048577774657E-2</v>
      </c>
      <c r="Y47" s="33">
        <f t="shared" si="2"/>
        <v>-2.8946048577774657</v>
      </c>
      <c r="Z47" s="34">
        <v>-2.8946048577774657E-2</v>
      </c>
      <c r="AA47" s="7">
        <v>5.6399999999999999E-2</v>
      </c>
      <c r="AD47" s="12">
        <f t="shared" si="3"/>
        <v>-2.9510048577774657</v>
      </c>
    </row>
    <row r="48" spans="1:30" x14ac:dyDescent="0.3">
      <c r="A48" t="s">
        <v>75</v>
      </c>
      <c r="B48" t="s">
        <v>26</v>
      </c>
      <c r="C48" t="s">
        <v>290</v>
      </c>
      <c r="D48" t="s">
        <v>113</v>
      </c>
      <c r="E48">
        <v>0</v>
      </c>
      <c r="F48">
        <v>0</v>
      </c>
      <c r="G48">
        <v>0</v>
      </c>
      <c r="H48">
        <v>631.35</v>
      </c>
      <c r="I48">
        <v>636</v>
      </c>
      <c r="J48">
        <v>0</v>
      </c>
      <c r="K48">
        <v>0</v>
      </c>
      <c r="L48">
        <v>1600</v>
      </c>
      <c r="M48">
        <v>0</v>
      </c>
      <c r="O48" s="33">
        <f t="shared" si="0"/>
        <v>0.33919697089216333</v>
      </c>
      <c r="P48" s="12">
        <v>3.5799999999999998E-2</v>
      </c>
      <c r="Q48" s="12"/>
      <c r="R48" s="12"/>
      <c r="S48" s="12">
        <f t="shared" si="1"/>
        <v>0.30339697089216333</v>
      </c>
      <c r="T48" s="12">
        <v>0.30339697089216333</v>
      </c>
      <c r="U48" s="12"/>
      <c r="V48" s="12"/>
      <c r="W48" s="48">
        <v>44816</v>
      </c>
      <c r="X48" s="2">
        <f>(I217-I212)/I212</f>
        <v>0.14594554711134064</v>
      </c>
      <c r="Y48" s="33">
        <f t="shared" si="2"/>
        <v>14.594554711134064</v>
      </c>
      <c r="Z48" s="34">
        <v>0.14594554711134064</v>
      </c>
      <c r="AA48" s="7">
        <v>5.7699999999999994E-2</v>
      </c>
      <c r="AD48" s="12">
        <f t="shared" si="3"/>
        <v>14.536854711134064</v>
      </c>
    </row>
    <row r="49" spans="1:32" x14ac:dyDescent="0.3">
      <c r="A49" t="s">
        <v>76</v>
      </c>
      <c r="B49" t="s">
        <v>26</v>
      </c>
      <c r="C49" t="s">
        <v>290</v>
      </c>
      <c r="D49" t="s">
        <v>113</v>
      </c>
      <c r="E49">
        <v>640.35</v>
      </c>
      <c r="F49">
        <v>640.35</v>
      </c>
      <c r="G49">
        <v>640.35</v>
      </c>
      <c r="H49">
        <v>640.35</v>
      </c>
      <c r="I49">
        <v>640.29999999999995</v>
      </c>
      <c r="J49">
        <v>2</v>
      </c>
      <c r="K49">
        <v>10.24</v>
      </c>
      <c r="L49">
        <v>2400</v>
      </c>
      <c r="M49">
        <v>800</v>
      </c>
      <c r="O49" s="33">
        <f t="shared" si="0"/>
        <v>0.67610062893081047</v>
      </c>
      <c r="P49" s="12">
        <v>3.5699999999999996E-2</v>
      </c>
      <c r="Q49" s="12"/>
      <c r="R49" s="12"/>
      <c r="S49" s="12">
        <f t="shared" si="1"/>
        <v>0.64040062893081051</v>
      </c>
      <c r="T49" s="12">
        <v>0.64040062893081051</v>
      </c>
      <c r="U49" s="12"/>
      <c r="V49" s="12"/>
      <c r="W49" s="48">
        <v>44823</v>
      </c>
      <c r="X49" s="2">
        <f>(I222-I217)/I217</f>
        <v>-2.6849526752945607E-2</v>
      </c>
      <c r="Y49" s="33">
        <f t="shared" si="2"/>
        <v>-2.6849526752945607</v>
      </c>
      <c r="Z49" s="34">
        <v>-2.6849526752945607E-2</v>
      </c>
      <c r="AA49" s="7">
        <v>5.9000000000000004E-2</v>
      </c>
      <c r="AD49" s="12">
        <f t="shared" si="3"/>
        <v>-2.7439526752945609</v>
      </c>
    </row>
    <row r="50" spans="1:32" x14ac:dyDescent="0.3">
      <c r="A50" t="s">
        <v>77</v>
      </c>
      <c r="B50" t="s">
        <v>26</v>
      </c>
      <c r="C50" t="s">
        <v>290</v>
      </c>
      <c r="D50" t="s">
        <v>113</v>
      </c>
      <c r="E50">
        <v>0</v>
      </c>
      <c r="F50">
        <v>0</v>
      </c>
      <c r="G50">
        <v>0</v>
      </c>
      <c r="H50">
        <v>640.35</v>
      </c>
      <c r="I50">
        <v>642.6</v>
      </c>
      <c r="J50">
        <v>0</v>
      </c>
      <c r="K50">
        <v>0</v>
      </c>
      <c r="L50">
        <v>2400</v>
      </c>
      <c r="M50">
        <v>0</v>
      </c>
      <c r="O50" s="33">
        <f t="shared" si="0"/>
        <v>0.35920662189599695</v>
      </c>
      <c r="P50" s="12">
        <v>3.6000000000000004E-2</v>
      </c>
      <c r="Q50" s="12"/>
      <c r="R50" s="12"/>
      <c r="S50" s="12">
        <f t="shared" si="1"/>
        <v>0.32320662189599692</v>
      </c>
      <c r="T50" s="12">
        <v>0.32320662189599692</v>
      </c>
      <c r="U50" s="12"/>
      <c r="V50" s="12"/>
      <c r="W50" s="48">
        <v>44830</v>
      </c>
      <c r="X50" s="2">
        <f>(I227-I222)/I222</f>
        <v>-6.6693132195315724E-2</v>
      </c>
      <c r="Y50" s="33">
        <f t="shared" si="2"/>
        <v>-6.6693132195315723</v>
      </c>
      <c r="Z50" s="34">
        <v>-6.6693132195315724E-2</v>
      </c>
      <c r="AA50" s="7">
        <v>6.0899999999999996E-2</v>
      </c>
      <c r="AD50" s="12">
        <f t="shared" si="3"/>
        <v>-6.7302132195315725</v>
      </c>
    </row>
    <row r="51" spans="1:32" x14ac:dyDescent="0.3">
      <c r="A51" t="s">
        <v>78</v>
      </c>
      <c r="B51" t="s">
        <v>26</v>
      </c>
      <c r="C51" t="s">
        <v>290</v>
      </c>
      <c r="D51" t="s">
        <v>113</v>
      </c>
      <c r="E51">
        <v>648.25</v>
      </c>
      <c r="F51">
        <v>648.25</v>
      </c>
      <c r="G51">
        <v>648.25</v>
      </c>
      <c r="H51">
        <v>648.25</v>
      </c>
      <c r="I51">
        <v>651.20000000000005</v>
      </c>
      <c r="J51">
        <v>1</v>
      </c>
      <c r="K51">
        <v>5.18</v>
      </c>
      <c r="L51">
        <v>3200</v>
      </c>
      <c r="M51">
        <v>800</v>
      </c>
      <c r="O51" s="33">
        <f t="shared" si="0"/>
        <v>1.3383131030189888</v>
      </c>
      <c r="P51" s="12">
        <v>3.5900000000000001E-2</v>
      </c>
      <c r="Q51" s="12"/>
      <c r="R51" s="12"/>
      <c r="S51" s="12">
        <f t="shared" si="1"/>
        <v>1.3024131030189887</v>
      </c>
      <c r="T51" s="12">
        <v>1.3024131030189887</v>
      </c>
      <c r="U51" s="12"/>
      <c r="V51" s="12"/>
      <c r="W51" s="48">
        <v>44837</v>
      </c>
      <c r="X51" s="2">
        <f>(I232-I227)/I227</f>
        <v>-2.4812136679427197E-3</v>
      </c>
      <c r="Y51" s="33">
        <f t="shared" si="2"/>
        <v>-0.24812136679427196</v>
      </c>
      <c r="Z51" s="34">
        <v>-2.4812136679427197E-3</v>
      </c>
      <c r="AA51" s="7">
        <v>6.1200000000000004E-2</v>
      </c>
      <c r="AD51" s="12">
        <f t="shared" si="3"/>
        <v>-0.30932136679427197</v>
      </c>
    </row>
    <row r="52" spans="1:32" x14ac:dyDescent="0.3">
      <c r="A52" t="s">
        <v>79</v>
      </c>
      <c r="B52" t="s">
        <v>26</v>
      </c>
      <c r="C52" t="s">
        <v>290</v>
      </c>
      <c r="D52" t="s">
        <v>113</v>
      </c>
      <c r="E52">
        <v>654.35</v>
      </c>
      <c r="F52">
        <v>654.35</v>
      </c>
      <c r="G52">
        <v>647.29999999999995</v>
      </c>
      <c r="H52">
        <v>647.29999999999995</v>
      </c>
      <c r="I52">
        <v>652.54999999999995</v>
      </c>
      <c r="J52">
        <v>3</v>
      </c>
      <c r="K52">
        <v>15.59</v>
      </c>
      <c r="L52">
        <v>3200</v>
      </c>
      <c r="M52">
        <v>0</v>
      </c>
      <c r="O52" s="33">
        <f t="shared" si="0"/>
        <v>0.20730958230956834</v>
      </c>
      <c r="P52" s="12">
        <v>3.5799999999999998E-2</v>
      </c>
      <c r="Q52" s="12"/>
      <c r="R52" s="12"/>
      <c r="S52" s="12">
        <f t="shared" si="1"/>
        <v>0.17150958230956834</v>
      </c>
      <c r="T52" s="12">
        <v>0.17150958230956834</v>
      </c>
      <c r="U52" s="12"/>
      <c r="V52" s="12"/>
      <c r="W52" s="48">
        <v>44844</v>
      </c>
      <c r="X52" s="2">
        <f>(I236-I232)/I232</f>
        <v>-5.6143841944423737E-3</v>
      </c>
      <c r="Y52" s="33">
        <f t="shared" si="2"/>
        <v>-0.56143841944423734</v>
      </c>
      <c r="Z52" s="34">
        <v>-5.6143841944423737E-3</v>
      </c>
      <c r="AA52" s="7">
        <v>6.3299999999999995E-2</v>
      </c>
      <c r="AD52" s="12">
        <f t="shared" si="3"/>
        <v>-0.62473841944423736</v>
      </c>
    </row>
    <row r="53" spans="1:32" x14ac:dyDescent="0.3">
      <c r="A53" t="s">
        <v>80</v>
      </c>
      <c r="B53" t="s">
        <v>26</v>
      </c>
      <c r="C53" t="s">
        <v>290</v>
      </c>
      <c r="D53" t="s">
        <v>113</v>
      </c>
      <c r="E53">
        <v>654</v>
      </c>
      <c r="F53">
        <v>663.15</v>
      </c>
      <c r="G53">
        <v>654</v>
      </c>
      <c r="H53">
        <v>662.35</v>
      </c>
      <c r="I53">
        <v>662.4</v>
      </c>
      <c r="J53">
        <v>7</v>
      </c>
      <c r="K53">
        <v>36.909999999999997</v>
      </c>
      <c r="L53">
        <v>6400</v>
      </c>
      <c r="M53">
        <v>3200</v>
      </c>
      <c r="O53" s="33">
        <f t="shared" si="0"/>
        <v>1.5094628764079416</v>
      </c>
      <c r="P53" s="12">
        <v>3.5699999999999996E-2</v>
      </c>
      <c r="Q53" s="12"/>
      <c r="R53" s="12"/>
      <c r="S53" s="12">
        <f t="shared" si="1"/>
        <v>1.4737628764079416</v>
      </c>
      <c r="T53" s="12">
        <v>1.4737628764079416</v>
      </c>
      <c r="U53" s="12"/>
      <c r="V53" s="12"/>
      <c r="W53" s="48">
        <v>44851</v>
      </c>
      <c r="X53" s="2">
        <f>(I241-I236)/I236</f>
        <v>3.2018296169239534E-2</v>
      </c>
      <c r="Y53" s="33">
        <f t="shared" si="2"/>
        <v>3.2018296169239533</v>
      </c>
      <c r="Z53" s="34">
        <v>3.2018296169239534E-2</v>
      </c>
      <c r="AA53" s="7">
        <v>6.3799999999999996E-2</v>
      </c>
      <c r="AD53" s="12">
        <f t="shared" si="3"/>
        <v>3.1380296169239532</v>
      </c>
    </row>
    <row r="54" spans="1:32" x14ac:dyDescent="0.3">
      <c r="A54" t="s">
        <v>81</v>
      </c>
      <c r="B54" t="s">
        <v>26</v>
      </c>
      <c r="C54" t="s">
        <v>290</v>
      </c>
      <c r="D54" t="s">
        <v>113</v>
      </c>
      <c r="E54">
        <v>662.1</v>
      </c>
      <c r="F54">
        <v>671.95</v>
      </c>
      <c r="G54">
        <v>661</v>
      </c>
      <c r="H54">
        <v>670.25</v>
      </c>
      <c r="I54">
        <v>675.65</v>
      </c>
      <c r="J54">
        <v>7</v>
      </c>
      <c r="K54">
        <v>37.33</v>
      </c>
      <c r="L54">
        <v>8000</v>
      </c>
      <c r="M54">
        <v>1600</v>
      </c>
      <c r="O54" s="33">
        <f t="shared" si="0"/>
        <v>2.00030193236715</v>
      </c>
      <c r="P54" s="12">
        <v>3.5799999999999998E-2</v>
      </c>
      <c r="Q54" s="12"/>
      <c r="R54" s="12"/>
      <c r="S54" s="12">
        <f t="shared" si="1"/>
        <v>1.96450193236715</v>
      </c>
      <c r="T54" s="12">
        <v>1.96450193236715</v>
      </c>
      <c r="U54" s="12"/>
      <c r="V54" s="12"/>
      <c r="W54" s="48">
        <v>44858</v>
      </c>
      <c r="X54" s="2">
        <f>(I246-I241)/I241</f>
        <v>4.6745152354570635E-2</v>
      </c>
      <c r="Y54" s="33">
        <f t="shared" si="2"/>
        <v>4.6745152354570632</v>
      </c>
      <c r="Z54" s="34">
        <v>4.6745152354570635E-2</v>
      </c>
      <c r="AA54" s="7">
        <v>6.4500000000000002E-2</v>
      </c>
      <c r="AD54" s="12">
        <f t="shared" si="3"/>
        <v>4.6100152354570634</v>
      </c>
    </row>
    <row r="55" spans="1:32" x14ac:dyDescent="0.3">
      <c r="A55" t="s">
        <v>82</v>
      </c>
      <c r="B55" t="s">
        <v>26</v>
      </c>
      <c r="C55" t="s">
        <v>290</v>
      </c>
      <c r="D55" t="s">
        <v>113</v>
      </c>
      <c r="E55">
        <v>685</v>
      </c>
      <c r="F55">
        <v>696</v>
      </c>
      <c r="G55">
        <v>685</v>
      </c>
      <c r="H55">
        <v>696</v>
      </c>
      <c r="I55">
        <v>698.5</v>
      </c>
      <c r="J55">
        <v>6</v>
      </c>
      <c r="K55">
        <v>33.049999999999997</v>
      </c>
      <c r="L55">
        <v>9600</v>
      </c>
      <c r="M55">
        <v>1600</v>
      </c>
      <c r="O55" s="33">
        <f t="shared" si="0"/>
        <v>3.3819285132835084</v>
      </c>
      <c r="P55" s="12">
        <v>3.5900000000000001E-2</v>
      </c>
      <c r="Q55" s="12"/>
      <c r="R55" s="12"/>
      <c r="S55" s="12">
        <f t="shared" si="1"/>
        <v>3.3460285132835086</v>
      </c>
      <c r="T55" s="12">
        <v>3.3460285132835086</v>
      </c>
      <c r="U55" s="12"/>
      <c r="V55" s="12"/>
      <c r="W55" s="48">
        <v>44865</v>
      </c>
      <c r="X55" s="2">
        <f>(I250-I246)/I246</f>
        <v>7.2312272576910322E-2</v>
      </c>
      <c r="Y55" s="33">
        <f t="shared" si="2"/>
        <v>7.2312272576910326</v>
      </c>
      <c r="Z55" s="34">
        <v>7.2312272576910322E-2</v>
      </c>
      <c r="AA55" s="7">
        <v>6.480000000000001E-2</v>
      </c>
      <c r="AD55" s="12">
        <f t="shared" si="3"/>
        <v>7.1664272576910326</v>
      </c>
    </row>
    <row r="56" spans="1:32" x14ac:dyDescent="0.3">
      <c r="A56" t="s">
        <v>83</v>
      </c>
      <c r="B56" t="s">
        <v>26</v>
      </c>
      <c r="C56" t="s">
        <v>290</v>
      </c>
      <c r="D56" t="s">
        <v>113</v>
      </c>
      <c r="E56">
        <v>693</v>
      </c>
      <c r="F56">
        <v>693</v>
      </c>
      <c r="G56">
        <v>693</v>
      </c>
      <c r="H56">
        <v>693</v>
      </c>
      <c r="I56">
        <v>693.6</v>
      </c>
      <c r="J56">
        <v>1</v>
      </c>
      <c r="K56">
        <v>5.54</v>
      </c>
      <c r="L56">
        <v>10400</v>
      </c>
      <c r="M56">
        <v>800</v>
      </c>
      <c r="O56" s="33">
        <f t="shared" si="0"/>
        <v>-0.70150322118825725</v>
      </c>
      <c r="P56" s="12">
        <v>3.6000000000000004E-2</v>
      </c>
      <c r="Q56" s="12"/>
      <c r="R56" s="12"/>
      <c r="S56" s="12">
        <f t="shared" si="1"/>
        <v>-0.73750322118825729</v>
      </c>
      <c r="T56" s="12">
        <v>-0.73750322118825729</v>
      </c>
      <c r="U56" s="12"/>
      <c r="V56" s="12"/>
      <c r="X56" s="2">
        <f>AVERAGE(X4:X55)</f>
        <v>4.7366761577964751E-3</v>
      </c>
      <c r="Y56" s="33">
        <f t="shared" si="2"/>
        <v>0</v>
      </c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290</v>
      </c>
      <c r="D57" t="s">
        <v>113</v>
      </c>
      <c r="E57">
        <v>695.55</v>
      </c>
      <c r="F57">
        <v>695.55</v>
      </c>
      <c r="G57">
        <v>683.45</v>
      </c>
      <c r="H57">
        <v>683.45</v>
      </c>
      <c r="I57">
        <v>683.45</v>
      </c>
      <c r="J57">
        <v>4</v>
      </c>
      <c r="K57">
        <v>22.09</v>
      </c>
      <c r="L57">
        <v>12800</v>
      </c>
      <c r="M57">
        <v>2400</v>
      </c>
      <c r="O57" s="33">
        <f t="shared" si="0"/>
        <v>-1.4633794694348294</v>
      </c>
      <c r="P57" s="12">
        <v>3.6000000000000004E-2</v>
      </c>
      <c r="Q57" s="12"/>
      <c r="R57" s="12"/>
      <c r="S57" s="12">
        <f t="shared" si="1"/>
        <v>-1.4993794694348295</v>
      </c>
      <c r="T57" s="12">
        <v>-1.4993794694348295</v>
      </c>
      <c r="U57" s="12"/>
      <c r="V57" s="12"/>
      <c r="Y57" s="33">
        <f t="shared" si="2"/>
        <v>0</v>
      </c>
      <c r="AD57" s="12"/>
    </row>
    <row r="58" spans="1:32" x14ac:dyDescent="0.3">
      <c r="A58" t="s">
        <v>85</v>
      </c>
      <c r="B58" t="s">
        <v>26</v>
      </c>
      <c r="C58" t="s">
        <v>290</v>
      </c>
      <c r="D58" t="s">
        <v>113</v>
      </c>
      <c r="E58">
        <v>683.4</v>
      </c>
      <c r="F58">
        <v>683.45</v>
      </c>
      <c r="G58">
        <v>676.65</v>
      </c>
      <c r="H58">
        <v>676.65</v>
      </c>
      <c r="I58">
        <v>676.65</v>
      </c>
      <c r="J58">
        <v>15</v>
      </c>
      <c r="K58">
        <v>81.47</v>
      </c>
      <c r="L58">
        <v>16000</v>
      </c>
      <c r="M58">
        <v>3200</v>
      </c>
      <c r="O58" s="33">
        <f t="shared" si="0"/>
        <v>-0.99495208135197422</v>
      </c>
      <c r="P58" s="12">
        <v>3.6799999999999999E-2</v>
      </c>
      <c r="Q58" s="12"/>
      <c r="R58" s="12"/>
      <c r="S58" s="12">
        <f t="shared" si="1"/>
        <v>-1.0317520813519743</v>
      </c>
      <c r="T58" s="12">
        <v>-1.0317520813519743</v>
      </c>
      <c r="U58" s="12"/>
      <c r="V58" s="12"/>
      <c r="Y58" s="33">
        <f t="shared" si="2"/>
        <v>0</v>
      </c>
      <c r="AD58" s="12"/>
    </row>
    <row r="59" spans="1:32" x14ac:dyDescent="0.3">
      <c r="A59" t="s">
        <v>86</v>
      </c>
      <c r="B59" t="s">
        <v>26</v>
      </c>
      <c r="C59" t="s">
        <v>290</v>
      </c>
      <c r="D59" t="s">
        <v>113</v>
      </c>
      <c r="E59">
        <v>0</v>
      </c>
      <c r="F59">
        <v>0</v>
      </c>
      <c r="G59">
        <v>0</v>
      </c>
      <c r="H59">
        <v>676.65</v>
      </c>
      <c r="I59">
        <v>665.8</v>
      </c>
      <c r="J59">
        <v>0</v>
      </c>
      <c r="K59">
        <v>0</v>
      </c>
      <c r="L59">
        <v>16000</v>
      </c>
      <c r="M59">
        <v>0</v>
      </c>
      <c r="O59" s="33">
        <f t="shared" si="0"/>
        <v>-1.6034877706347481</v>
      </c>
      <c r="P59" s="12">
        <v>3.73E-2</v>
      </c>
      <c r="Q59" s="12"/>
      <c r="R59" s="12"/>
      <c r="S59" s="12">
        <f t="shared" si="1"/>
        <v>-1.640787770634748</v>
      </c>
      <c r="T59" s="12">
        <v>-1.640787770634748</v>
      </c>
      <c r="U59" s="12"/>
      <c r="V59" s="12"/>
      <c r="Y59" s="33">
        <f t="shared" si="2"/>
        <v>0</v>
      </c>
      <c r="AD59" s="12"/>
    </row>
    <row r="60" spans="1:32" x14ac:dyDescent="0.3">
      <c r="A60" t="s">
        <v>87</v>
      </c>
      <c r="B60" t="s">
        <v>26</v>
      </c>
      <c r="C60" t="s">
        <v>290</v>
      </c>
      <c r="D60" t="s">
        <v>113</v>
      </c>
      <c r="E60">
        <v>650.6</v>
      </c>
      <c r="F60">
        <v>650.6</v>
      </c>
      <c r="G60">
        <v>625</v>
      </c>
      <c r="H60">
        <v>629.5</v>
      </c>
      <c r="I60">
        <v>629.5</v>
      </c>
      <c r="J60">
        <v>19</v>
      </c>
      <c r="K60">
        <v>95.66</v>
      </c>
      <c r="L60">
        <v>28000</v>
      </c>
      <c r="M60">
        <v>12000</v>
      </c>
      <c r="O60" s="33">
        <f t="shared" si="0"/>
        <v>-5.45208771402823</v>
      </c>
      <c r="P60" s="12">
        <v>3.73E-2</v>
      </c>
      <c r="Q60" s="12"/>
      <c r="R60" s="12"/>
      <c r="S60" s="12">
        <f t="shared" si="1"/>
        <v>-5.4893877140282301</v>
      </c>
      <c r="T60" s="12">
        <v>-5.4893877140282301</v>
      </c>
      <c r="U60" s="12"/>
      <c r="V60" s="12"/>
      <c r="Y60" s="33">
        <f t="shared" si="2"/>
        <v>0</v>
      </c>
      <c r="AD60" s="12"/>
    </row>
    <row r="61" spans="1:32" x14ac:dyDescent="0.3">
      <c r="A61" t="s">
        <v>88</v>
      </c>
      <c r="B61" t="s">
        <v>26</v>
      </c>
      <c r="C61" t="s">
        <v>290</v>
      </c>
      <c r="D61" t="s">
        <v>113</v>
      </c>
      <c r="E61">
        <v>628</v>
      </c>
      <c r="F61">
        <v>628</v>
      </c>
      <c r="G61">
        <v>617.45000000000005</v>
      </c>
      <c r="H61">
        <v>625.5</v>
      </c>
      <c r="I61">
        <v>625.5</v>
      </c>
      <c r="J61">
        <v>9</v>
      </c>
      <c r="K61">
        <v>44.93</v>
      </c>
      <c r="L61">
        <v>31200</v>
      </c>
      <c r="M61">
        <v>3200</v>
      </c>
      <c r="O61" s="33">
        <f t="shared" si="0"/>
        <v>-0.63542494042891184</v>
      </c>
      <c r="P61" s="12">
        <v>3.73E-2</v>
      </c>
      <c r="Q61" s="12"/>
      <c r="R61" s="12"/>
      <c r="S61" s="12">
        <f t="shared" si="1"/>
        <v>-0.67272494042891184</v>
      </c>
      <c r="T61" s="12">
        <v>-0.67272494042891184</v>
      </c>
      <c r="U61" s="12"/>
      <c r="V61" s="12"/>
      <c r="Y61" s="33">
        <f t="shared" si="2"/>
        <v>0</v>
      </c>
      <c r="AD61" s="12"/>
    </row>
    <row r="62" spans="1:32" x14ac:dyDescent="0.3">
      <c r="A62" t="s">
        <v>89</v>
      </c>
      <c r="B62" t="s">
        <v>26</v>
      </c>
      <c r="C62" t="s">
        <v>290</v>
      </c>
      <c r="D62" t="s">
        <v>113</v>
      </c>
      <c r="E62">
        <v>623.25</v>
      </c>
      <c r="F62">
        <v>627</v>
      </c>
      <c r="G62">
        <v>621</v>
      </c>
      <c r="H62">
        <v>626.04999999999995</v>
      </c>
      <c r="I62">
        <v>626.04999999999995</v>
      </c>
      <c r="J62">
        <v>26</v>
      </c>
      <c r="K62">
        <v>129.93</v>
      </c>
      <c r="L62">
        <v>48800</v>
      </c>
      <c r="M62">
        <v>17600</v>
      </c>
      <c r="O62" s="33">
        <f t="shared" si="0"/>
        <v>8.7929656274972748E-2</v>
      </c>
      <c r="P62" s="12">
        <v>3.7100000000000001E-2</v>
      </c>
      <c r="Q62" s="12"/>
      <c r="R62" s="12"/>
      <c r="S62" s="12">
        <f t="shared" si="1"/>
        <v>5.0829656274972747E-2</v>
      </c>
      <c r="T62" s="12">
        <v>5.0829656274972747E-2</v>
      </c>
      <c r="U62" s="12"/>
      <c r="V62" s="12"/>
      <c r="Y62" s="33">
        <f t="shared" si="2"/>
        <v>0</v>
      </c>
      <c r="AD62" s="12"/>
    </row>
    <row r="63" spans="1:32" x14ac:dyDescent="0.3">
      <c r="A63" t="s">
        <v>90</v>
      </c>
      <c r="B63" t="s">
        <v>26</v>
      </c>
      <c r="C63" t="s">
        <v>290</v>
      </c>
      <c r="D63" t="s">
        <v>113</v>
      </c>
      <c r="E63">
        <v>611.6</v>
      </c>
      <c r="F63">
        <v>623.5</v>
      </c>
      <c r="G63">
        <v>605.15</v>
      </c>
      <c r="H63">
        <v>619.1</v>
      </c>
      <c r="I63">
        <v>619.1</v>
      </c>
      <c r="J63">
        <v>42</v>
      </c>
      <c r="K63">
        <v>206.8</v>
      </c>
      <c r="L63">
        <v>68000</v>
      </c>
      <c r="M63">
        <v>19200</v>
      </c>
      <c r="O63" s="33">
        <f t="shared" si="0"/>
        <v>-1.1101349732449377</v>
      </c>
      <c r="P63" s="12">
        <v>3.7599999999999995E-2</v>
      </c>
      <c r="Q63" s="12"/>
      <c r="R63" s="12"/>
      <c r="S63" s="12">
        <f t="shared" si="1"/>
        <v>-1.1477349732449378</v>
      </c>
      <c r="T63" s="12">
        <v>-1.1477349732449378</v>
      </c>
      <c r="U63" s="12"/>
      <c r="V63" s="12"/>
      <c r="Y63" s="33">
        <f t="shared" si="2"/>
        <v>0</v>
      </c>
      <c r="AD63" s="12"/>
    </row>
    <row r="64" spans="1:32" x14ac:dyDescent="0.3">
      <c r="A64" t="s">
        <v>91</v>
      </c>
      <c r="B64" t="s">
        <v>26</v>
      </c>
      <c r="C64" t="s">
        <v>290</v>
      </c>
      <c r="D64" t="s">
        <v>137</v>
      </c>
      <c r="E64">
        <v>648</v>
      </c>
      <c r="F64">
        <v>648</v>
      </c>
      <c r="G64">
        <v>647</v>
      </c>
      <c r="H64">
        <v>647</v>
      </c>
      <c r="I64">
        <v>641</v>
      </c>
      <c r="J64">
        <v>11</v>
      </c>
      <c r="K64">
        <v>57.01</v>
      </c>
      <c r="L64">
        <v>8800</v>
      </c>
      <c r="M64">
        <v>8800</v>
      </c>
      <c r="O64" s="33">
        <f t="shared" si="0"/>
        <v>3.537392989823934</v>
      </c>
      <c r="P64" s="12">
        <v>3.7599999999999995E-2</v>
      </c>
      <c r="Q64" s="12"/>
      <c r="R64" s="12"/>
      <c r="S64" s="12">
        <f t="shared" si="1"/>
        <v>3.4997929898239342</v>
      </c>
      <c r="T64" s="12">
        <v>3.4997929898239342</v>
      </c>
      <c r="U64" s="12"/>
      <c r="V64" s="12"/>
      <c r="Y64" s="33">
        <f t="shared" si="2"/>
        <v>0</v>
      </c>
      <c r="AD64" s="12"/>
    </row>
    <row r="65" spans="1:30" x14ac:dyDescent="0.3">
      <c r="A65" t="s">
        <v>93</v>
      </c>
      <c r="B65" t="s">
        <v>26</v>
      </c>
      <c r="C65" t="s">
        <v>290</v>
      </c>
      <c r="D65" t="s">
        <v>137</v>
      </c>
      <c r="E65">
        <v>649.95000000000005</v>
      </c>
      <c r="F65">
        <v>650.1</v>
      </c>
      <c r="G65">
        <v>649.95000000000005</v>
      </c>
      <c r="H65">
        <v>650.1</v>
      </c>
      <c r="I65">
        <v>652.75</v>
      </c>
      <c r="J65">
        <v>3</v>
      </c>
      <c r="K65">
        <v>15.6</v>
      </c>
      <c r="L65">
        <v>8000</v>
      </c>
      <c r="M65">
        <v>-800</v>
      </c>
      <c r="O65" s="33">
        <f t="shared" si="0"/>
        <v>1.8330733229329172</v>
      </c>
      <c r="P65" s="12">
        <v>3.7599999999999995E-2</v>
      </c>
      <c r="Q65" s="12"/>
      <c r="R65" s="12"/>
      <c r="S65" s="12">
        <f t="shared" si="1"/>
        <v>1.7954733229329172</v>
      </c>
      <c r="T65" s="12">
        <v>1.7954733229329172</v>
      </c>
      <c r="U65" s="12"/>
      <c r="V65" s="12"/>
      <c r="Y65" s="33">
        <f t="shared" si="2"/>
        <v>0</v>
      </c>
      <c r="AD65" s="12"/>
    </row>
    <row r="66" spans="1:30" x14ac:dyDescent="0.3">
      <c r="A66" t="s">
        <v>94</v>
      </c>
      <c r="B66" t="s">
        <v>26</v>
      </c>
      <c r="C66" t="s">
        <v>290</v>
      </c>
      <c r="D66" t="s">
        <v>137</v>
      </c>
      <c r="E66">
        <v>662.9</v>
      </c>
      <c r="F66">
        <v>662.9</v>
      </c>
      <c r="G66">
        <v>662.9</v>
      </c>
      <c r="H66">
        <v>662.9</v>
      </c>
      <c r="I66">
        <v>662.8</v>
      </c>
      <c r="J66">
        <v>1</v>
      </c>
      <c r="K66">
        <v>5.3</v>
      </c>
      <c r="L66">
        <v>8800</v>
      </c>
      <c r="M66">
        <v>800</v>
      </c>
      <c r="O66" s="33">
        <f t="shared" si="0"/>
        <v>1.5396399846801923</v>
      </c>
      <c r="P66" s="12">
        <v>3.7699999999999997E-2</v>
      </c>
      <c r="Q66" s="12"/>
      <c r="R66" s="12"/>
      <c r="S66" s="12">
        <f t="shared" si="1"/>
        <v>1.5019399846801922</v>
      </c>
      <c r="T66" s="12">
        <v>1.5019399846801922</v>
      </c>
      <c r="U66" s="12"/>
      <c r="V66" s="12"/>
      <c r="Y66" s="33">
        <f t="shared" si="2"/>
        <v>0</v>
      </c>
      <c r="AD66" s="12"/>
    </row>
    <row r="67" spans="1:30" x14ac:dyDescent="0.3">
      <c r="A67" t="s">
        <v>95</v>
      </c>
      <c r="B67" t="s">
        <v>26</v>
      </c>
      <c r="C67" t="s">
        <v>290</v>
      </c>
      <c r="D67" t="s">
        <v>137</v>
      </c>
      <c r="E67">
        <v>672.6</v>
      </c>
      <c r="F67">
        <v>672.6</v>
      </c>
      <c r="G67">
        <v>672.6</v>
      </c>
      <c r="H67">
        <v>672.6</v>
      </c>
      <c r="I67">
        <v>672.6</v>
      </c>
      <c r="J67">
        <v>1</v>
      </c>
      <c r="K67">
        <v>5.38</v>
      </c>
      <c r="L67">
        <v>9600</v>
      </c>
      <c r="M67">
        <v>800</v>
      </c>
      <c r="O67" s="33">
        <f t="shared" si="0"/>
        <v>1.47857573928788</v>
      </c>
      <c r="P67" s="12">
        <v>3.8399999999999997E-2</v>
      </c>
      <c r="Q67" s="12"/>
      <c r="R67" s="12"/>
      <c r="S67" s="12">
        <f t="shared" si="1"/>
        <v>1.44017573928788</v>
      </c>
      <c r="T67" s="12">
        <v>1.44017573928788</v>
      </c>
      <c r="U67" s="12"/>
      <c r="V67" s="12"/>
      <c r="Y67" s="33">
        <f t="shared" si="2"/>
        <v>0</v>
      </c>
      <c r="AD67" s="12"/>
    </row>
    <row r="68" spans="1:30" x14ac:dyDescent="0.3">
      <c r="A68" t="s">
        <v>96</v>
      </c>
      <c r="B68" t="s">
        <v>26</v>
      </c>
      <c r="C68" t="s">
        <v>290</v>
      </c>
      <c r="D68" t="s">
        <v>137</v>
      </c>
      <c r="E68">
        <v>0</v>
      </c>
      <c r="F68">
        <v>0</v>
      </c>
      <c r="G68">
        <v>0</v>
      </c>
      <c r="H68">
        <v>672.6</v>
      </c>
      <c r="I68">
        <v>667.4</v>
      </c>
      <c r="J68">
        <v>0</v>
      </c>
      <c r="K68">
        <v>0</v>
      </c>
      <c r="L68">
        <v>9600</v>
      </c>
      <c r="M68">
        <v>0</v>
      </c>
      <c r="O68" s="33">
        <f t="shared" ref="O68:O131" si="6">(I68-I67)*100/I67</f>
        <v>-0.77311923877491007</v>
      </c>
      <c r="P68" s="12">
        <v>3.8300000000000001E-2</v>
      </c>
      <c r="Q68" s="12"/>
      <c r="R68" s="12"/>
      <c r="S68" s="12">
        <f t="shared" ref="S68:S131" si="7">O68-P68</f>
        <v>-0.81141923877491007</v>
      </c>
      <c r="T68" s="12">
        <v>-0.81141923877491007</v>
      </c>
      <c r="U68" s="12"/>
      <c r="V68" s="12"/>
      <c r="Y68" s="33">
        <f t="shared" si="2"/>
        <v>0</v>
      </c>
      <c r="AD68" s="12"/>
    </row>
    <row r="69" spans="1:30" x14ac:dyDescent="0.3">
      <c r="A69" t="s">
        <v>97</v>
      </c>
      <c r="B69" t="s">
        <v>26</v>
      </c>
      <c r="C69" t="s">
        <v>290</v>
      </c>
      <c r="D69" t="s">
        <v>137</v>
      </c>
      <c r="E69">
        <v>0</v>
      </c>
      <c r="F69">
        <v>0</v>
      </c>
      <c r="G69">
        <v>0</v>
      </c>
      <c r="H69">
        <v>672.6</v>
      </c>
      <c r="I69">
        <v>649.45000000000005</v>
      </c>
      <c r="J69">
        <v>0</v>
      </c>
      <c r="K69">
        <v>0</v>
      </c>
      <c r="L69">
        <v>9600</v>
      </c>
      <c r="M69">
        <v>0</v>
      </c>
      <c r="O69" s="33">
        <f t="shared" si="6"/>
        <v>-2.6895415043452102</v>
      </c>
      <c r="P69" s="12">
        <v>3.8599999999999995E-2</v>
      </c>
      <c r="Q69" s="12"/>
      <c r="R69" s="12"/>
      <c r="S69" s="12">
        <f t="shared" si="7"/>
        <v>-2.7281415043452104</v>
      </c>
      <c r="T69" s="12">
        <v>-2.7281415043452104</v>
      </c>
      <c r="U69" s="12"/>
      <c r="V69" s="12"/>
      <c r="Y69" s="33">
        <f t="shared" ref="Y69:Y132" si="8">Z69*100</f>
        <v>0</v>
      </c>
      <c r="AD69" s="12"/>
    </row>
    <row r="70" spans="1:30" x14ac:dyDescent="0.3">
      <c r="A70" t="s">
        <v>98</v>
      </c>
      <c r="B70" t="s">
        <v>26</v>
      </c>
      <c r="C70" t="s">
        <v>290</v>
      </c>
      <c r="D70" t="s">
        <v>137</v>
      </c>
      <c r="E70">
        <v>646.6</v>
      </c>
      <c r="F70">
        <v>646.6</v>
      </c>
      <c r="G70">
        <v>637.5</v>
      </c>
      <c r="H70">
        <v>637.5</v>
      </c>
      <c r="I70">
        <v>635.45000000000005</v>
      </c>
      <c r="J70">
        <v>3</v>
      </c>
      <c r="K70">
        <v>15.44</v>
      </c>
      <c r="L70">
        <v>11200</v>
      </c>
      <c r="M70">
        <v>1600</v>
      </c>
      <c r="O70" s="33">
        <f t="shared" si="6"/>
        <v>-2.155670182462083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Y70" s="33">
        <f t="shared" si="8"/>
        <v>0</v>
      </c>
      <c r="AD70" s="12"/>
    </row>
    <row r="71" spans="1:30" x14ac:dyDescent="0.3">
      <c r="A71" t="s">
        <v>99</v>
      </c>
      <c r="B71" t="s">
        <v>26</v>
      </c>
      <c r="C71" t="s">
        <v>290</v>
      </c>
      <c r="D71" t="s">
        <v>137</v>
      </c>
      <c r="E71">
        <v>630.75</v>
      </c>
      <c r="F71">
        <v>630.75</v>
      </c>
      <c r="G71">
        <v>624</v>
      </c>
      <c r="H71">
        <v>624.79999999999995</v>
      </c>
      <c r="I71">
        <v>621.25</v>
      </c>
      <c r="J71">
        <v>22</v>
      </c>
      <c r="K71">
        <v>109.97</v>
      </c>
      <c r="L71">
        <v>24800</v>
      </c>
      <c r="M71">
        <v>13600</v>
      </c>
      <c r="O71" s="33">
        <f t="shared" si="6"/>
        <v>-2.2346368715083869</v>
      </c>
      <c r="P71" s="12">
        <v>3.9E-2</v>
      </c>
      <c r="Q71" s="12"/>
      <c r="R71" s="12"/>
      <c r="S71" s="12">
        <f t="shared" si="7"/>
        <v>-2.273636871508387</v>
      </c>
      <c r="T71" s="12">
        <v>-2.273636871508387</v>
      </c>
      <c r="U71" s="12"/>
      <c r="V71" s="12"/>
      <c r="Y71" s="33">
        <f t="shared" si="8"/>
        <v>0</v>
      </c>
      <c r="AD71" s="12"/>
    </row>
    <row r="72" spans="1:30" x14ac:dyDescent="0.3">
      <c r="A72" t="s">
        <v>100</v>
      </c>
      <c r="B72" t="s">
        <v>26</v>
      </c>
      <c r="C72" t="s">
        <v>290</v>
      </c>
      <c r="D72" t="s">
        <v>137</v>
      </c>
      <c r="E72">
        <v>621.25</v>
      </c>
      <c r="F72">
        <v>626</v>
      </c>
      <c r="G72">
        <v>621.25</v>
      </c>
      <c r="H72">
        <v>625</v>
      </c>
      <c r="I72">
        <v>625</v>
      </c>
      <c r="J72">
        <v>4</v>
      </c>
      <c r="K72">
        <v>19.98</v>
      </c>
      <c r="L72">
        <v>25600</v>
      </c>
      <c r="M72">
        <v>800</v>
      </c>
      <c r="O72" s="33">
        <f t="shared" si="6"/>
        <v>0.60362173038229372</v>
      </c>
      <c r="P72" s="12">
        <v>3.8800000000000001E-2</v>
      </c>
      <c r="Q72" s="12"/>
      <c r="R72" s="12"/>
      <c r="S72" s="12">
        <f t="shared" si="7"/>
        <v>0.56482173038229377</v>
      </c>
      <c r="T72" s="12">
        <v>0.56482173038229377</v>
      </c>
      <c r="U72" s="12"/>
      <c r="V72" s="12"/>
      <c r="Y72" s="33">
        <f t="shared" si="8"/>
        <v>0</v>
      </c>
      <c r="AD72" s="12"/>
    </row>
    <row r="73" spans="1:30" x14ac:dyDescent="0.3">
      <c r="A73" t="s">
        <v>101</v>
      </c>
      <c r="B73" t="s">
        <v>26</v>
      </c>
      <c r="C73" t="s">
        <v>290</v>
      </c>
      <c r="D73" t="s">
        <v>137</v>
      </c>
      <c r="E73">
        <v>629</v>
      </c>
      <c r="F73">
        <v>629</v>
      </c>
      <c r="G73">
        <v>629</v>
      </c>
      <c r="H73">
        <v>629</v>
      </c>
      <c r="I73">
        <v>626.75</v>
      </c>
      <c r="J73">
        <v>1</v>
      </c>
      <c r="K73">
        <v>5.03</v>
      </c>
      <c r="L73">
        <v>24800</v>
      </c>
      <c r="M73">
        <v>-800</v>
      </c>
      <c r="O73" s="33">
        <f t="shared" si="6"/>
        <v>0.28000000000000003</v>
      </c>
      <c r="P73" s="12">
        <v>3.7599999999999995E-2</v>
      </c>
      <c r="Q73" s="12"/>
      <c r="R73" s="12"/>
      <c r="S73" s="12">
        <f t="shared" si="7"/>
        <v>0.24240000000000003</v>
      </c>
      <c r="T73" s="12">
        <v>0.24240000000000003</v>
      </c>
      <c r="U73" s="12"/>
      <c r="V73" s="12"/>
      <c r="Y73" s="33">
        <f t="shared" si="8"/>
        <v>0</v>
      </c>
      <c r="AD73" s="12"/>
    </row>
    <row r="74" spans="1:30" x14ac:dyDescent="0.3">
      <c r="A74" t="s">
        <v>102</v>
      </c>
      <c r="B74" t="s">
        <v>26</v>
      </c>
      <c r="C74" t="s">
        <v>290</v>
      </c>
      <c r="D74" t="s">
        <v>137</v>
      </c>
      <c r="E74">
        <v>623.15</v>
      </c>
      <c r="F74">
        <v>623.35</v>
      </c>
      <c r="G74">
        <v>615.20000000000005</v>
      </c>
      <c r="H74">
        <v>618.9</v>
      </c>
      <c r="I74">
        <v>616.79999999999995</v>
      </c>
      <c r="J74">
        <v>7</v>
      </c>
      <c r="K74">
        <v>34.67</v>
      </c>
      <c r="L74">
        <v>29600</v>
      </c>
      <c r="M74">
        <v>4800</v>
      </c>
      <c r="O74" s="33">
        <f t="shared" si="6"/>
        <v>-1.5875548464300033</v>
      </c>
      <c r="P74" s="12">
        <v>3.7499999999999999E-2</v>
      </c>
      <c r="Q74" s="12"/>
      <c r="R74" s="12"/>
      <c r="S74" s="12">
        <f t="shared" si="7"/>
        <v>-1.6250548464300034</v>
      </c>
      <c r="T74" s="12">
        <v>-1.6250548464300034</v>
      </c>
      <c r="U74" s="12"/>
      <c r="V74" s="12"/>
      <c r="Y74" s="33">
        <f t="shared" si="8"/>
        <v>0</v>
      </c>
      <c r="AD74" s="12"/>
    </row>
    <row r="75" spans="1:30" x14ac:dyDescent="0.3">
      <c r="A75" t="s">
        <v>103</v>
      </c>
      <c r="B75" t="s">
        <v>26</v>
      </c>
      <c r="C75" t="s">
        <v>290</v>
      </c>
      <c r="D75" t="s">
        <v>137</v>
      </c>
      <c r="E75">
        <v>604.04999999999995</v>
      </c>
      <c r="F75">
        <v>605.29999999999995</v>
      </c>
      <c r="G75">
        <v>596.75</v>
      </c>
      <c r="H75">
        <v>603.4</v>
      </c>
      <c r="I75">
        <v>593.35</v>
      </c>
      <c r="J75">
        <v>7</v>
      </c>
      <c r="K75">
        <v>33.729999999999997</v>
      </c>
      <c r="L75">
        <v>31200</v>
      </c>
      <c r="M75">
        <v>1600</v>
      </c>
      <c r="O75" s="33">
        <f t="shared" si="6"/>
        <v>-3.801880674448757</v>
      </c>
      <c r="P75" s="12">
        <v>3.7599999999999995E-2</v>
      </c>
      <c r="Q75" s="12"/>
      <c r="R75" s="12"/>
      <c r="S75" s="12">
        <f t="shared" si="7"/>
        <v>-3.8394806744487568</v>
      </c>
      <c r="T75" s="12">
        <v>-3.8394806744487568</v>
      </c>
      <c r="U75" s="12"/>
      <c r="V75" s="12"/>
      <c r="Y75" s="33">
        <f t="shared" si="8"/>
        <v>0</v>
      </c>
      <c r="AD75" s="12"/>
    </row>
    <row r="76" spans="1:30" x14ac:dyDescent="0.3">
      <c r="A76" t="s">
        <v>104</v>
      </c>
      <c r="B76" t="s">
        <v>26</v>
      </c>
      <c r="C76" t="s">
        <v>290</v>
      </c>
      <c r="D76" t="s">
        <v>137</v>
      </c>
      <c r="E76">
        <v>593.1</v>
      </c>
      <c r="F76">
        <v>599</v>
      </c>
      <c r="G76">
        <v>593.1</v>
      </c>
      <c r="H76">
        <v>599</v>
      </c>
      <c r="I76">
        <v>603.25</v>
      </c>
      <c r="J76">
        <v>3</v>
      </c>
      <c r="K76">
        <v>14.32</v>
      </c>
      <c r="L76">
        <v>32800</v>
      </c>
      <c r="M76">
        <v>1600</v>
      </c>
      <c r="O76" s="33">
        <f t="shared" si="6"/>
        <v>1.6684924580770164</v>
      </c>
      <c r="P76" s="12">
        <v>3.7699999999999997E-2</v>
      </c>
      <c r="Q76" s="12"/>
      <c r="R76" s="12"/>
      <c r="S76" s="12">
        <f t="shared" si="7"/>
        <v>1.6307924580770163</v>
      </c>
      <c r="T76" s="12">
        <v>1.6307924580770163</v>
      </c>
      <c r="U76" s="12"/>
      <c r="V76" s="12"/>
      <c r="Y76" s="33">
        <f t="shared" si="8"/>
        <v>0</v>
      </c>
      <c r="AD76" s="12"/>
    </row>
    <row r="77" spans="1:30" x14ac:dyDescent="0.3">
      <c r="A77" t="s">
        <v>105</v>
      </c>
      <c r="B77" t="s">
        <v>26</v>
      </c>
      <c r="C77" t="s">
        <v>290</v>
      </c>
      <c r="D77" t="s">
        <v>137</v>
      </c>
      <c r="E77">
        <v>600.9</v>
      </c>
      <c r="F77">
        <v>603.9</v>
      </c>
      <c r="G77">
        <v>600.9</v>
      </c>
      <c r="H77">
        <v>603.85</v>
      </c>
      <c r="I77">
        <v>605.9</v>
      </c>
      <c r="J77">
        <v>4</v>
      </c>
      <c r="K77">
        <v>19.28</v>
      </c>
      <c r="L77">
        <v>32800</v>
      </c>
      <c r="M77">
        <v>0</v>
      </c>
      <c r="O77" s="33">
        <f t="shared" si="6"/>
        <v>0.43928719436385866</v>
      </c>
      <c r="P77" s="12">
        <v>3.73E-2</v>
      </c>
      <c r="Q77" s="12"/>
      <c r="R77" s="12"/>
      <c r="S77" s="12">
        <f t="shared" si="7"/>
        <v>0.40198719436385866</v>
      </c>
      <c r="T77" s="12">
        <v>0.40198719436385866</v>
      </c>
      <c r="U77" s="12"/>
      <c r="V77" s="12"/>
      <c r="Y77" s="33">
        <f t="shared" si="8"/>
        <v>0</v>
      </c>
      <c r="AD77" s="12"/>
    </row>
    <row r="78" spans="1:30" x14ac:dyDescent="0.3">
      <c r="A78" t="s">
        <v>106</v>
      </c>
      <c r="B78" t="s">
        <v>26</v>
      </c>
      <c r="C78" t="s">
        <v>290</v>
      </c>
      <c r="D78" t="s">
        <v>137</v>
      </c>
      <c r="E78">
        <v>602.5</v>
      </c>
      <c r="F78">
        <v>602.5</v>
      </c>
      <c r="G78">
        <v>602.5</v>
      </c>
      <c r="H78">
        <v>602.5</v>
      </c>
      <c r="I78">
        <v>602.5</v>
      </c>
      <c r="J78">
        <v>1</v>
      </c>
      <c r="K78">
        <v>4.82</v>
      </c>
      <c r="L78">
        <v>32800</v>
      </c>
      <c r="M78">
        <v>0</v>
      </c>
      <c r="O78" s="33">
        <f t="shared" si="6"/>
        <v>-0.56114870440666409</v>
      </c>
      <c r="P78" s="12">
        <v>3.6600000000000001E-2</v>
      </c>
      <c r="Q78" s="12"/>
      <c r="R78" s="12"/>
      <c r="S78" s="12">
        <f t="shared" si="7"/>
        <v>-0.59774870440666406</v>
      </c>
      <c r="T78" s="12">
        <v>-0.59774870440666406</v>
      </c>
      <c r="U78" s="12"/>
      <c r="V78" s="12"/>
      <c r="Y78" s="33">
        <f t="shared" si="8"/>
        <v>0</v>
      </c>
      <c r="AD78" s="12"/>
    </row>
    <row r="79" spans="1:30" x14ac:dyDescent="0.3">
      <c r="A79" t="s">
        <v>107</v>
      </c>
      <c r="B79" t="s">
        <v>26</v>
      </c>
      <c r="C79" t="s">
        <v>290</v>
      </c>
      <c r="D79" t="s">
        <v>137</v>
      </c>
      <c r="E79">
        <v>604</v>
      </c>
      <c r="F79">
        <v>607.20000000000005</v>
      </c>
      <c r="G79">
        <v>604</v>
      </c>
      <c r="H79">
        <v>607.20000000000005</v>
      </c>
      <c r="I79">
        <v>598.35</v>
      </c>
      <c r="J79">
        <v>3</v>
      </c>
      <c r="K79">
        <v>14.52</v>
      </c>
      <c r="L79">
        <v>34400</v>
      </c>
      <c r="M79">
        <v>1600</v>
      </c>
      <c r="O79" s="33">
        <f t="shared" si="6"/>
        <v>-0.68879668049792153</v>
      </c>
      <c r="P79" s="12">
        <v>3.7200000000000004E-2</v>
      </c>
      <c r="Q79" s="12"/>
      <c r="R79" s="12"/>
      <c r="S79" s="12">
        <f t="shared" si="7"/>
        <v>-0.72599668049792154</v>
      </c>
      <c r="T79" s="12">
        <v>-0.72599668049792154</v>
      </c>
      <c r="U79" s="12"/>
      <c r="V79" s="12"/>
      <c r="Y79" s="33">
        <f t="shared" si="8"/>
        <v>0</v>
      </c>
      <c r="AD79" s="12"/>
    </row>
    <row r="80" spans="1:30" x14ac:dyDescent="0.3">
      <c r="A80" t="s">
        <v>108</v>
      </c>
      <c r="B80" t="s">
        <v>26</v>
      </c>
      <c r="C80" t="s">
        <v>290</v>
      </c>
      <c r="D80" t="s">
        <v>137</v>
      </c>
      <c r="E80">
        <v>592.5</v>
      </c>
      <c r="F80">
        <v>601</v>
      </c>
      <c r="G80">
        <v>592.5</v>
      </c>
      <c r="H80">
        <v>595</v>
      </c>
      <c r="I80">
        <v>593.1</v>
      </c>
      <c r="J80">
        <v>9</v>
      </c>
      <c r="K80">
        <v>42.89</v>
      </c>
      <c r="L80">
        <v>40800</v>
      </c>
      <c r="M80">
        <v>6400</v>
      </c>
      <c r="O80" s="33">
        <f t="shared" si="6"/>
        <v>-0.87741288543494611</v>
      </c>
      <c r="P80" s="12">
        <v>3.7100000000000001E-2</v>
      </c>
      <c r="Q80" s="12"/>
      <c r="R80" s="12"/>
      <c r="S80" s="12">
        <f t="shared" si="7"/>
        <v>-0.91451288543494613</v>
      </c>
      <c r="T80" s="12">
        <v>-0.91451288543494613</v>
      </c>
      <c r="U80" s="12"/>
      <c r="V80" s="12"/>
      <c r="Y80" s="33">
        <f t="shared" si="8"/>
        <v>0</v>
      </c>
      <c r="AD80" s="12"/>
    </row>
    <row r="81" spans="1:30" x14ac:dyDescent="0.3">
      <c r="A81" t="s">
        <v>109</v>
      </c>
      <c r="B81" t="s">
        <v>26</v>
      </c>
      <c r="C81" t="s">
        <v>290</v>
      </c>
      <c r="D81" t="s">
        <v>137</v>
      </c>
      <c r="E81">
        <v>575</v>
      </c>
      <c r="F81">
        <v>580</v>
      </c>
      <c r="G81">
        <v>570.5</v>
      </c>
      <c r="H81">
        <v>580</v>
      </c>
      <c r="I81">
        <v>580</v>
      </c>
      <c r="J81">
        <v>38</v>
      </c>
      <c r="K81">
        <v>174.22</v>
      </c>
      <c r="L81">
        <v>39200</v>
      </c>
      <c r="M81">
        <v>-1600</v>
      </c>
      <c r="O81" s="33">
        <f t="shared" si="6"/>
        <v>-2.2087337717079789</v>
      </c>
      <c r="P81" s="12">
        <v>3.7200000000000004E-2</v>
      </c>
      <c r="Q81" s="12"/>
      <c r="R81" s="12"/>
      <c r="S81" s="12">
        <f t="shared" si="7"/>
        <v>-2.2459337717079788</v>
      </c>
      <c r="T81" s="12">
        <v>-2.2459337717079788</v>
      </c>
      <c r="U81" s="12"/>
      <c r="V81" s="12"/>
      <c r="Y81" s="33">
        <f t="shared" si="8"/>
        <v>0</v>
      </c>
      <c r="AD81" s="12"/>
    </row>
    <row r="82" spans="1:30" x14ac:dyDescent="0.3">
      <c r="A82" t="s">
        <v>110</v>
      </c>
      <c r="B82" t="s">
        <v>26</v>
      </c>
      <c r="C82" t="s">
        <v>290</v>
      </c>
      <c r="D82" t="s">
        <v>137</v>
      </c>
      <c r="E82">
        <v>594.95000000000005</v>
      </c>
      <c r="F82">
        <v>595</v>
      </c>
      <c r="G82">
        <v>590.25</v>
      </c>
      <c r="H82">
        <v>591.45000000000005</v>
      </c>
      <c r="I82">
        <v>591.45000000000005</v>
      </c>
      <c r="J82">
        <v>8</v>
      </c>
      <c r="K82">
        <v>37.92</v>
      </c>
      <c r="L82">
        <v>40800</v>
      </c>
      <c r="M82">
        <v>1600</v>
      </c>
      <c r="O82" s="33">
        <f t="shared" si="6"/>
        <v>1.9741379310344906</v>
      </c>
      <c r="P82" s="12">
        <v>3.7100000000000001E-2</v>
      </c>
      <c r="Q82" s="12"/>
      <c r="R82" s="12"/>
      <c r="S82" s="12">
        <f t="shared" si="7"/>
        <v>1.9370379310344907</v>
      </c>
      <c r="T82" s="12">
        <v>1.9370379310344907</v>
      </c>
      <c r="U82" s="12"/>
      <c r="V82" s="12"/>
      <c r="Y82" s="33">
        <f t="shared" si="8"/>
        <v>0</v>
      </c>
      <c r="AD82" s="12"/>
    </row>
    <row r="83" spans="1:30" x14ac:dyDescent="0.3">
      <c r="A83" t="s">
        <v>111</v>
      </c>
      <c r="B83" t="s">
        <v>26</v>
      </c>
      <c r="C83" t="s">
        <v>290</v>
      </c>
      <c r="D83" t="s">
        <v>137</v>
      </c>
      <c r="E83">
        <v>571.20000000000005</v>
      </c>
      <c r="F83">
        <v>578</v>
      </c>
      <c r="G83">
        <v>562.79999999999995</v>
      </c>
      <c r="H83">
        <v>564.79999999999995</v>
      </c>
      <c r="I83">
        <v>564.79999999999995</v>
      </c>
      <c r="J83">
        <v>45</v>
      </c>
      <c r="K83">
        <v>206.18</v>
      </c>
      <c r="L83">
        <v>48000</v>
      </c>
      <c r="M83">
        <v>7200</v>
      </c>
      <c r="O83" s="33">
        <f t="shared" si="6"/>
        <v>-4.5058753909882645</v>
      </c>
      <c r="P83" s="12">
        <v>3.7400000000000003E-2</v>
      </c>
      <c r="Q83" s="12"/>
      <c r="R83" s="12"/>
      <c r="S83" s="12">
        <f t="shared" si="7"/>
        <v>-4.5432753909882644</v>
      </c>
      <c r="T83" s="12">
        <v>-4.5432753909882644</v>
      </c>
      <c r="U83" s="12"/>
      <c r="V83" s="12"/>
      <c r="Y83" s="33">
        <f t="shared" si="8"/>
        <v>0</v>
      </c>
      <c r="AD83" s="12"/>
    </row>
    <row r="84" spans="1:30" x14ac:dyDescent="0.3">
      <c r="A84" t="s">
        <v>112</v>
      </c>
      <c r="B84" t="s">
        <v>26</v>
      </c>
      <c r="C84" t="s">
        <v>290</v>
      </c>
      <c r="D84" t="s">
        <v>156</v>
      </c>
      <c r="E84">
        <v>0</v>
      </c>
      <c r="F84">
        <v>0</v>
      </c>
      <c r="G84">
        <v>0</v>
      </c>
      <c r="H84">
        <v>564.29999999999995</v>
      </c>
      <c r="I84">
        <v>584.65</v>
      </c>
      <c r="J84">
        <v>0</v>
      </c>
      <c r="K84">
        <v>0</v>
      </c>
      <c r="L84">
        <v>0</v>
      </c>
      <c r="M84">
        <v>0</v>
      </c>
      <c r="O84" s="33">
        <f t="shared" si="6"/>
        <v>3.5145184135977381</v>
      </c>
      <c r="P84" s="12">
        <v>3.7400000000000003E-2</v>
      </c>
      <c r="Q84" s="12"/>
      <c r="R84" s="12"/>
      <c r="S84" s="12">
        <f t="shared" si="7"/>
        <v>3.4771184135977382</v>
      </c>
      <c r="T84" s="12">
        <v>3.4771184135977382</v>
      </c>
      <c r="U84" s="12"/>
      <c r="V84" s="12"/>
      <c r="Y84" s="33">
        <f t="shared" si="8"/>
        <v>0</v>
      </c>
      <c r="AD84" s="12"/>
    </row>
    <row r="85" spans="1:30" x14ac:dyDescent="0.3">
      <c r="A85" t="s">
        <v>114</v>
      </c>
      <c r="B85" t="s">
        <v>26</v>
      </c>
      <c r="C85" t="s">
        <v>290</v>
      </c>
      <c r="D85" t="s">
        <v>156</v>
      </c>
      <c r="E85">
        <v>0</v>
      </c>
      <c r="F85">
        <v>0</v>
      </c>
      <c r="G85">
        <v>0</v>
      </c>
      <c r="H85">
        <v>564.29999999999995</v>
      </c>
      <c r="I85">
        <v>605.25</v>
      </c>
      <c r="J85">
        <v>0</v>
      </c>
      <c r="K85">
        <v>0</v>
      </c>
      <c r="L85">
        <v>0</v>
      </c>
      <c r="M85">
        <v>0</v>
      </c>
      <c r="O85" s="33">
        <f t="shared" si="6"/>
        <v>3.5234755836825493</v>
      </c>
      <c r="P85" s="12">
        <v>3.73E-2</v>
      </c>
      <c r="Q85" s="12"/>
      <c r="R85" s="12"/>
      <c r="S85" s="12">
        <f t="shared" si="7"/>
        <v>3.4861755836825492</v>
      </c>
      <c r="T85" s="12">
        <v>3.4861755836825492</v>
      </c>
      <c r="U85" s="12"/>
      <c r="V85" s="12"/>
      <c r="Y85" s="33">
        <f t="shared" si="8"/>
        <v>0</v>
      </c>
      <c r="AD85" s="12"/>
    </row>
    <row r="86" spans="1:30" x14ac:dyDescent="0.3">
      <c r="A86" t="s">
        <v>115</v>
      </c>
      <c r="B86" t="s">
        <v>26</v>
      </c>
      <c r="C86" t="s">
        <v>290</v>
      </c>
      <c r="D86" t="s">
        <v>156</v>
      </c>
      <c r="E86">
        <v>608.5</v>
      </c>
      <c r="F86">
        <v>608.54999999999995</v>
      </c>
      <c r="G86">
        <v>608.5</v>
      </c>
      <c r="H86">
        <v>608.54999999999995</v>
      </c>
      <c r="I86">
        <v>607.25</v>
      </c>
      <c r="J86">
        <v>2</v>
      </c>
      <c r="K86">
        <v>9.73</v>
      </c>
      <c r="L86">
        <v>1600</v>
      </c>
      <c r="M86">
        <v>1600</v>
      </c>
      <c r="O86" s="33">
        <f t="shared" si="6"/>
        <v>0.33044196612969845</v>
      </c>
      <c r="P86" s="12">
        <v>3.78E-2</v>
      </c>
      <c r="Q86" s="12"/>
      <c r="R86" s="12"/>
      <c r="S86" s="12">
        <f t="shared" si="7"/>
        <v>0.29264196612969845</v>
      </c>
      <c r="T86" s="12">
        <v>0.29264196612969845</v>
      </c>
      <c r="U86" s="12"/>
      <c r="V86" s="12"/>
      <c r="Y86" s="33">
        <f t="shared" si="8"/>
        <v>0</v>
      </c>
      <c r="AD86" s="12"/>
    </row>
    <row r="87" spans="1:30" x14ac:dyDescent="0.3">
      <c r="A87" t="s">
        <v>116</v>
      </c>
      <c r="B87" t="s">
        <v>26</v>
      </c>
      <c r="C87" t="s">
        <v>290</v>
      </c>
      <c r="D87" t="s">
        <v>156</v>
      </c>
      <c r="E87">
        <v>605.75</v>
      </c>
      <c r="F87">
        <v>605.75</v>
      </c>
      <c r="G87">
        <v>601.95000000000005</v>
      </c>
      <c r="H87">
        <v>602.1</v>
      </c>
      <c r="I87">
        <v>601.45000000000005</v>
      </c>
      <c r="J87">
        <v>3</v>
      </c>
      <c r="K87">
        <v>14.47</v>
      </c>
      <c r="L87">
        <v>4000</v>
      </c>
      <c r="M87">
        <v>2400</v>
      </c>
      <c r="O87" s="33">
        <f t="shared" si="6"/>
        <v>-0.95512556607656718</v>
      </c>
      <c r="P87" s="12">
        <v>3.7900000000000003E-2</v>
      </c>
      <c r="Q87" s="12"/>
      <c r="R87" s="12"/>
      <c r="S87" s="12">
        <f t="shared" si="7"/>
        <v>-0.99302556607656722</v>
      </c>
      <c r="T87" s="12">
        <v>-0.99302556607656722</v>
      </c>
      <c r="U87" s="12"/>
      <c r="V87" s="12"/>
      <c r="Y87" s="33">
        <f t="shared" si="8"/>
        <v>0</v>
      </c>
      <c r="AD87" s="12"/>
    </row>
    <row r="88" spans="1:30" x14ac:dyDescent="0.3">
      <c r="A88" t="s">
        <v>117</v>
      </c>
      <c r="B88" t="s">
        <v>26</v>
      </c>
      <c r="C88" t="s">
        <v>290</v>
      </c>
      <c r="D88" t="s">
        <v>156</v>
      </c>
      <c r="E88">
        <v>594</v>
      </c>
      <c r="F88">
        <v>594</v>
      </c>
      <c r="G88">
        <v>594</v>
      </c>
      <c r="H88">
        <v>594</v>
      </c>
      <c r="I88">
        <v>585.54999999999995</v>
      </c>
      <c r="J88">
        <v>1</v>
      </c>
      <c r="K88">
        <v>4.75</v>
      </c>
      <c r="L88">
        <v>4000</v>
      </c>
      <c r="M88">
        <v>0</v>
      </c>
      <c r="O88" s="33">
        <f t="shared" si="6"/>
        <v>-2.6436112727575178</v>
      </c>
      <c r="P88" s="12">
        <v>3.7999999999999999E-2</v>
      </c>
      <c r="Q88" s="12"/>
      <c r="R88" s="12"/>
      <c r="S88" s="12">
        <f t="shared" si="7"/>
        <v>-2.6816112727575176</v>
      </c>
      <c r="T88" s="12">
        <v>-2.6816112727575176</v>
      </c>
      <c r="U88" s="12"/>
      <c r="V88" s="12"/>
      <c r="Y88" s="33">
        <f t="shared" si="8"/>
        <v>0</v>
      </c>
      <c r="AD88" s="12"/>
    </row>
    <row r="89" spans="1:30" x14ac:dyDescent="0.3">
      <c r="A89" t="s">
        <v>118</v>
      </c>
      <c r="B89" t="s">
        <v>26</v>
      </c>
      <c r="C89" t="s">
        <v>290</v>
      </c>
      <c r="D89" t="s">
        <v>156</v>
      </c>
      <c r="E89">
        <v>0</v>
      </c>
      <c r="F89">
        <v>0</v>
      </c>
      <c r="G89">
        <v>0</v>
      </c>
      <c r="H89">
        <v>594</v>
      </c>
      <c r="I89">
        <v>578.9</v>
      </c>
      <c r="J89">
        <v>0</v>
      </c>
      <c r="K89">
        <v>0</v>
      </c>
      <c r="L89">
        <v>4000</v>
      </c>
      <c r="M89">
        <v>0</v>
      </c>
      <c r="O89" s="33">
        <f t="shared" si="6"/>
        <v>-1.1356843992827219</v>
      </c>
      <c r="P89" s="12">
        <v>3.8300000000000001E-2</v>
      </c>
      <c r="Q89" s="12"/>
      <c r="R89" s="12"/>
      <c r="S89" s="12">
        <f t="shared" si="7"/>
        <v>-1.1739843992827219</v>
      </c>
      <c r="T89" s="12">
        <v>-1.1739843992827219</v>
      </c>
      <c r="U89" s="12"/>
      <c r="V89" s="12"/>
      <c r="Y89" s="33">
        <f t="shared" si="8"/>
        <v>0</v>
      </c>
      <c r="AD89" s="12"/>
    </row>
    <row r="90" spans="1:30" x14ac:dyDescent="0.3">
      <c r="A90" t="s">
        <v>119</v>
      </c>
      <c r="B90" t="s">
        <v>26</v>
      </c>
      <c r="C90" t="s">
        <v>290</v>
      </c>
      <c r="D90" t="s">
        <v>156</v>
      </c>
      <c r="E90">
        <v>580</v>
      </c>
      <c r="F90">
        <v>580.25</v>
      </c>
      <c r="G90">
        <v>569</v>
      </c>
      <c r="H90">
        <v>569</v>
      </c>
      <c r="I90">
        <v>574.70000000000005</v>
      </c>
      <c r="J90">
        <v>12</v>
      </c>
      <c r="K90">
        <v>55.59</v>
      </c>
      <c r="L90">
        <v>11200</v>
      </c>
      <c r="M90">
        <v>7200</v>
      </c>
      <c r="O90" s="33">
        <f t="shared" si="6"/>
        <v>-0.72551390568318053</v>
      </c>
      <c r="P90" s="12">
        <v>3.8399999999999997E-2</v>
      </c>
      <c r="Q90" s="12"/>
      <c r="R90" s="12"/>
      <c r="S90" s="12">
        <f t="shared" si="7"/>
        <v>-0.76391390568318052</v>
      </c>
      <c r="T90" s="12">
        <v>-0.76391390568318052</v>
      </c>
      <c r="U90" s="12"/>
      <c r="V90" s="12"/>
      <c r="Y90" s="33">
        <f t="shared" si="8"/>
        <v>0</v>
      </c>
      <c r="AD90" s="12"/>
    </row>
    <row r="91" spans="1:30" x14ac:dyDescent="0.3">
      <c r="A91" t="s">
        <v>120</v>
      </c>
      <c r="B91" t="s">
        <v>26</v>
      </c>
      <c r="C91" t="s">
        <v>290</v>
      </c>
      <c r="D91" t="s">
        <v>156</v>
      </c>
      <c r="E91">
        <v>592</v>
      </c>
      <c r="F91">
        <v>596</v>
      </c>
      <c r="G91">
        <v>592</v>
      </c>
      <c r="H91">
        <v>596</v>
      </c>
      <c r="I91">
        <v>600</v>
      </c>
      <c r="J91">
        <v>20</v>
      </c>
      <c r="K91">
        <v>95.12</v>
      </c>
      <c r="L91">
        <v>17600</v>
      </c>
      <c r="M91">
        <v>6400</v>
      </c>
      <c r="O91" s="33">
        <f t="shared" si="6"/>
        <v>4.4022968505307034</v>
      </c>
      <c r="P91" s="12">
        <v>3.78E-2</v>
      </c>
      <c r="Q91" s="12"/>
      <c r="R91" s="12"/>
      <c r="S91" s="12">
        <f t="shared" si="7"/>
        <v>4.3644968505307036</v>
      </c>
      <c r="T91" s="12">
        <v>4.3644968505307036</v>
      </c>
      <c r="U91" s="12"/>
      <c r="V91" s="12"/>
      <c r="Y91" s="33">
        <f t="shared" si="8"/>
        <v>0</v>
      </c>
      <c r="AD91" s="12"/>
    </row>
    <row r="92" spans="1:30" x14ac:dyDescent="0.3">
      <c r="A92" t="s">
        <v>121</v>
      </c>
      <c r="B92" t="s">
        <v>26</v>
      </c>
      <c r="C92" t="s">
        <v>290</v>
      </c>
      <c r="D92" t="s">
        <v>156</v>
      </c>
      <c r="E92">
        <v>599.9</v>
      </c>
      <c r="F92">
        <v>606.65</v>
      </c>
      <c r="G92">
        <v>599.9</v>
      </c>
      <c r="H92">
        <v>600</v>
      </c>
      <c r="I92">
        <v>598.20000000000005</v>
      </c>
      <c r="J92">
        <v>5</v>
      </c>
      <c r="K92">
        <v>24.05</v>
      </c>
      <c r="L92">
        <v>17600</v>
      </c>
      <c r="M92">
        <v>0</v>
      </c>
      <c r="O92" s="33">
        <f t="shared" si="6"/>
        <v>-0.29999999999999244</v>
      </c>
      <c r="P92" s="12">
        <v>3.8399999999999997E-2</v>
      </c>
      <c r="Q92" s="12"/>
      <c r="R92" s="12"/>
      <c r="S92" s="12">
        <f t="shared" si="7"/>
        <v>-0.33839999999999243</v>
      </c>
      <c r="T92" s="12">
        <v>-0.33839999999999243</v>
      </c>
      <c r="U92" s="12"/>
      <c r="V92" s="12"/>
      <c r="Y92" s="33">
        <f t="shared" si="8"/>
        <v>0</v>
      </c>
      <c r="AD92" s="12"/>
    </row>
    <row r="93" spans="1:30" x14ac:dyDescent="0.3">
      <c r="A93" t="s">
        <v>122</v>
      </c>
      <c r="B93" t="s">
        <v>26</v>
      </c>
      <c r="C93" t="s">
        <v>290</v>
      </c>
      <c r="D93" t="s">
        <v>156</v>
      </c>
      <c r="E93">
        <v>598</v>
      </c>
      <c r="F93">
        <v>598</v>
      </c>
      <c r="G93">
        <v>598</v>
      </c>
      <c r="H93">
        <v>598</v>
      </c>
      <c r="I93">
        <v>601.65</v>
      </c>
      <c r="J93">
        <v>1</v>
      </c>
      <c r="K93">
        <v>4.78</v>
      </c>
      <c r="L93">
        <v>16800</v>
      </c>
      <c r="M93">
        <v>-800</v>
      </c>
      <c r="O93" s="33">
        <f t="shared" si="6"/>
        <v>0.57673019057170372</v>
      </c>
      <c r="P93" s="12">
        <v>3.8300000000000001E-2</v>
      </c>
      <c r="Q93" s="12"/>
      <c r="R93" s="12"/>
      <c r="S93" s="12">
        <f t="shared" si="7"/>
        <v>0.53843019057170372</v>
      </c>
      <c r="T93" s="12">
        <v>0.53843019057170372</v>
      </c>
      <c r="U93" s="12"/>
      <c r="V93" s="12"/>
      <c r="Y93" s="33">
        <f t="shared" si="8"/>
        <v>0</v>
      </c>
      <c r="AD93" s="12"/>
    </row>
    <row r="94" spans="1:30" x14ac:dyDescent="0.3">
      <c r="A94" t="s">
        <v>123</v>
      </c>
      <c r="B94" t="s">
        <v>26</v>
      </c>
      <c r="C94" t="s">
        <v>290</v>
      </c>
      <c r="D94" t="s">
        <v>156</v>
      </c>
      <c r="E94">
        <v>0</v>
      </c>
      <c r="F94">
        <v>0</v>
      </c>
      <c r="G94">
        <v>0</v>
      </c>
      <c r="H94">
        <v>598</v>
      </c>
      <c r="I94">
        <v>604.1</v>
      </c>
      <c r="J94">
        <v>0</v>
      </c>
      <c r="K94">
        <v>0</v>
      </c>
      <c r="L94">
        <v>16800</v>
      </c>
      <c r="M94">
        <v>0</v>
      </c>
      <c r="O94" s="33">
        <f t="shared" si="6"/>
        <v>0.40721349621873937</v>
      </c>
      <c r="P94" s="12">
        <v>3.8300000000000001E-2</v>
      </c>
      <c r="Q94" s="12"/>
      <c r="R94" s="12"/>
      <c r="S94" s="12">
        <f t="shared" si="7"/>
        <v>0.36891349621873937</v>
      </c>
      <c r="T94" s="12">
        <v>0.36891349621873937</v>
      </c>
      <c r="U94" s="12"/>
      <c r="V94" s="12"/>
      <c r="Y94" s="33">
        <f t="shared" si="8"/>
        <v>0</v>
      </c>
      <c r="AD94" s="12"/>
    </row>
    <row r="95" spans="1:30" x14ac:dyDescent="0.3">
      <c r="A95" t="s">
        <v>124</v>
      </c>
      <c r="B95" t="s">
        <v>26</v>
      </c>
      <c r="C95" t="s">
        <v>290</v>
      </c>
      <c r="D95" t="s">
        <v>156</v>
      </c>
      <c r="E95">
        <v>0</v>
      </c>
      <c r="F95">
        <v>0</v>
      </c>
      <c r="G95">
        <v>0</v>
      </c>
      <c r="H95">
        <v>598</v>
      </c>
      <c r="I95">
        <v>594.85</v>
      </c>
      <c r="J95">
        <v>0</v>
      </c>
      <c r="K95">
        <v>0</v>
      </c>
      <c r="L95">
        <v>16800</v>
      </c>
      <c r="M95">
        <v>0</v>
      </c>
      <c r="O95" s="33">
        <f t="shared" si="6"/>
        <v>-1.5312034431385531</v>
      </c>
      <c r="P95" s="12">
        <v>3.7999999999999999E-2</v>
      </c>
      <c r="Q95" s="12"/>
      <c r="R95" s="12"/>
      <c r="S95" s="12">
        <f t="shared" si="7"/>
        <v>-1.5692034431385531</v>
      </c>
      <c r="T95" s="12">
        <v>-1.5692034431385531</v>
      </c>
      <c r="U95" s="12"/>
      <c r="V95" s="12"/>
      <c r="Y95" s="33">
        <f t="shared" si="8"/>
        <v>0</v>
      </c>
      <c r="AD95" s="12"/>
    </row>
    <row r="96" spans="1:30" x14ac:dyDescent="0.3">
      <c r="A96" t="s">
        <v>125</v>
      </c>
      <c r="B96" t="s">
        <v>26</v>
      </c>
      <c r="C96" t="s">
        <v>290</v>
      </c>
      <c r="D96" t="s">
        <v>156</v>
      </c>
      <c r="E96">
        <v>621.79999999999995</v>
      </c>
      <c r="F96">
        <v>621.79999999999995</v>
      </c>
      <c r="G96">
        <v>621.79999999999995</v>
      </c>
      <c r="H96">
        <v>621.79999999999995</v>
      </c>
      <c r="I96">
        <v>621.1</v>
      </c>
      <c r="J96">
        <v>1</v>
      </c>
      <c r="K96">
        <v>4.97</v>
      </c>
      <c r="L96">
        <v>17600</v>
      </c>
      <c r="M96">
        <v>800</v>
      </c>
      <c r="O96" s="33">
        <f t="shared" si="6"/>
        <v>4.4128771959317472</v>
      </c>
      <c r="P96" s="12">
        <v>3.7900000000000003E-2</v>
      </c>
      <c r="Q96" s="12"/>
      <c r="R96" s="12"/>
      <c r="S96" s="12">
        <f t="shared" si="7"/>
        <v>4.3749771959317476</v>
      </c>
      <c r="T96" s="12">
        <v>4.3749771959317476</v>
      </c>
      <c r="U96" s="12"/>
      <c r="V96" s="12"/>
      <c r="Y96" s="33">
        <f t="shared" si="8"/>
        <v>0</v>
      </c>
      <c r="AD96" s="12"/>
    </row>
    <row r="97" spans="1:30" x14ac:dyDescent="0.3">
      <c r="A97" t="s">
        <v>126</v>
      </c>
      <c r="B97" t="s">
        <v>26</v>
      </c>
      <c r="C97" t="s">
        <v>290</v>
      </c>
      <c r="D97" t="s">
        <v>156</v>
      </c>
      <c r="E97">
        <v>623</v>
      </c>
      <c r="F97">
        <v>623</v>
      </c>
      <c r="G97">
        <v>623</v>
      </c>
      <c r="H97">
        <v>623</v>
      </c>
      <c r="I97">
        <v>621.1</v>
      </c>
      <c r="J97">
        <v>1</v>
      </c>
      <c r="K97">
        <v>4.9800000000000004</v>
      </c>
      <c r="L97">
        <v>17600</v>
      </c>
      <c r="M97">
        <v>0</v>
      </c>
      <c r="O97" s="33">
        <f t="shared" si="6"/>
        <v>0</v>
      </c>
      <c r="P97" s="12">
        <v>3.7699999999999997E-2</v>
      </c>
      <c r="Q97" s="12"/>
      <c r="R97" s="12"/>
      <c r="S97" s="12">
        <f t="shared" si="7"/>
        <v>-3.7699999999999997E-2</v>
      </c>
      <c r="T97" s="12">
        <v>-3.7699999999999997E-2</v>
      </c>
      <c r="U97" s="12"/>
      <c r="V97" s="12"/>
      <c r="Y97" s="33">
        <f t="shared" si="8"/>
        <v>0</v>
      </c>
      <c r="AD97" s="12"/>
    </row>
    <row r="98" spans="1:30" x14ac:dyDescent="0.3">
      <c r="A98" t="s">
        <v>127</v>
      </c>
      <c r="B98" t="s">
        <v>26</v>
      </c>
      <c r="C98" t="s">
        <v>290</v>
      </c>
      <c r="D98" t="s">
        <v>156</v>
      </c>
      <c r="E98">
        <v>0</v>
      </c>
      <c r="F98">
        <v>0</v>
      </c>
      <c r="G98">
        <v>0</v>
      </c>
      <c r="H98">
        <v>623</v>
      </c>
      <c r="I98">
        <v>619.6</v>
      </c>
      <c r="J98">
        <v>0</v>
      </c>
      <c r="K98">
        <v>0</v>
      </c>
      <c r="L98">
        <v>17600</v>
      </c>
      <c r="M98">
        <v>0</v>
      </c>
      <c r="O98" s="33">
        <f t="shared" si="6"/>
        <v>-0.24150700370310738</v>
      </c>
      <c r="P98" s="12">
        <v>3.78E-2</v>
      </c>
      <c r="Q98" s="12"/>
      <c r="R98" s="12"/>
      <c r="S98" s="12">
        <f t="shared" si="7"/>
        <v>-0.27930700370310735</v>
      </c>
      <c r="T98" s="12">
        <v>-0.27930700370310735</v>
      </c>
      <c r="U98" s="12"/>
      <c r="V98" s="12"/>
      <c r="Y98" s="33">
        <f t="shared" si="8"/>
        <v>0</v>
      </c>
      <c r="AD98" s="12"/>
    </row>
    <row r="99" spans="1:30" x14ac:dyDescent="0.3">
      <c r="A99" t="s">
        <v>128</v>
      </c>
      <c r="B99" t="s">
        <v>26</v>
      </c>
      <c r="C99" t="s">
        <v>290</v>
      </c>
      <c r="D99" t="s">
        <v>156</v>
      </c>
      <c r="E99">
        <v>614.65</v>
      </c>
      <c r="F99">
        <v>622.29999999999995</v>
      </c>
      <c r="G99">
        <v>614.65</v>
      </c>
      <c r="H99">
        <v>622.29999999999995</v>
      </c>
      <c r="I99">
        <v>622.29999999999995</v>
      </c>
      <c r="J99">
        <v>3</v>
      </c>
      <c r="K99">
        <v>14.82</v>
      </c>
      <c r="L99">
        <v>16000</v>
      </c>
      <c r="M99">
        <v>-1600</v>
      </c>
      <c r="O99" s="33">
        <f t="shared" si="6"/>
        <v>0.43576500968365584</v>
      </c>
      <c r="P99" s="12">
        <v>3.7599999999999995E-2</v>
      </c>
      <c r="Q99" s="12"/>
      <c r="R99" s="12"/>
      <c r="S99" s="12">
        <f t="shared" si="7"/>
        <v>0.39816500968365587</v>
      </c>
      <c r="T99" s="12">
        <v>0.39816500968365587</v>
      </c>
      <c r="U99" s="12"/>
      <c r="V99" s="12"/>
      <c r="Y99" s="33">
        <f t="shared" si="8"/>
        <v>0</v>
      </c>
      <c r="AD99" s="12"/>
    </row>
    <row r="100" spans="1:30" x14ac:dyDescent="0.3">
      <c r="A100" t="s">
        <v>129</v>
      </c>
      <c r="B100" t="s">
        <v>26</v>
      </c>
      <c r="C100" t="s">
        <v>290</v>
      </c>
      <c r="D100" t="s">
        <v>156</v>
      </c>
      <c r="E100">
        <v>629.4</v>
      </c>
      <c r="F100">
        <v>629.4</v>
      </c>
      <c r="G100">
        <v>619</v>
      </c>
      <c r="H100">
        <v>619</v>
      </c>
      <c r="I100">
        <v>619.5</v>
      </c>
      <c r="J100">
        <v>4</v>
      </c>
      <c r="K100">
        <v>19.97</v>
      </c>
      <c r="L100">
        <v>15200</v>
      </c>
      <c r="M100">
        <v>-800</v>
      </c>
      <c r="O100" s="33">
        <f t="shared" si="6"/>
        <v>-0.44994375703036393</v>
      </c>
      <c r="P100" s="12">
        <v>3.7999999999999999E-2</v>
      </c>
      <c r="Q100" s="12"/>
      <c r="R100" s="12"/>
      <c r="S100" s="12">
        <f t="shared" si="7"/>
        <v>-0.48794375703036391</v>
      </c>
      <c r="T100" s="12">
        <v>-0.48794375703036391</v>
      </c>
      <c r="U100" s="12"/>
      <c r="V100" s="12"/>
      <c r="Y100" s="33">
        <f t="shared" si="8"/>
        <v>0</v>
      </c>
      <c r="AD100" s="12"/>
    </row>
    <row r="101" spans="1:30" x14ac:dyDescent="0.3">
      <c r="A101" t="s">
        <v>130</v>
      </c>
      <c r="B101" t="s">
        <v>26</v>
      </c>
      <c r="C101" t="s">
        <v>290</v>
      </c>
      <c r="D101" t="s">
        <v>156</v>
      </c>
      <c r="E101">
        <v>634.20000000000005</v>
      </c>
      <c r="F101">
        <v>634.20000000000005</v>
      </c>
      <c r="G101">
        <v>627</v>
      </c>
      <c r="H101">
        <v>627</v>
      </c>
      <c r="I101">
        <v>626.04999999999995</v>
      </c>
      <c r="J101">
        <v>2</v>
      </c>
      <c r="K101">
        <v>10.08</v>
      </c>
      <c r="L101">
        <v>14400</v>
      </c>
      <c r="M101">
        <v>-800</v>
      </c>
      <c r="O101" s="33">
        <f t="shared" si="6"/>
        <v>1.0573042776432533</v>
      </c>
      <c r="P101" s="12">
        <v>3.7999999999999999E-2</v>
      </c>
      <c r="Q101" s="12"/>
      <c r="R101" s="12"/>
      <c r="S101" s="12">
        <f t="shared" si="7"/>
        <v>1.0193042776432533</v>
      </c>
      <c r="T101" s="12">
        <v>1.0193042776432533</v>
      </c>
      <c r="U101" s="12"/>
      <c r="V101" s="12"/>
      <c r="Y101" s="33">
        <f t="shared" si="8"/>
        <v>0</v>
      </c>
      <c r="AD101" s="12"/>
    </row>
    <row r="102" spans="1:30" x14ac:dyDescent="0.3">
      <c r="A102" t="s">
        <v>131</v>
      </c>
      <c r="B102" t="s">
        <v>26</v>
      </c>
      <c r="C102" t="s">
        <v>290</v>
      </c>
      <c r="D102" t="s">
        <v>156</v>
      </c>
      <c r="E102">
        <v>640.1</v>
      </c>
      <c r="F102">
        <v>704.05</v>
      </c>
      <c r="G102">
        <v>640.1</v>
      </c>
      <c r="H102">
        <v>695.9</v>
      </c>
      <c r="I102">
        <v>695.9</v>
      </c>
      <c r="J102">
        <v>29</v>
      </c>
      <c r="K102">
        <v>160.09</v>
      </c>
      <c r="L102">
        <v>19200</v>
      </c>
      <c r="M102">
        <v>4800</v>
      </c>
      <c r="O102" s="33">
        <f t="shared" si="6"/>
        <v>11.157255810238803</v>
      </c>
      <c r="P102" s="12">
        <v>3.7900000000000003E-2</v>
      </c>
      <c r="Q102" s="12"/>
      <c r="R102" s="12"/>
      <c r="S102" s="12">
        <f t="shared" si="7"/>
        <v>11.119355810238803</v>
      </c>
      <c r="T102" s="12">
        <v>11.119355810238803</v>
      </c>
      <c r="U102" s="12"/>
      <c r="V102" s="12"/>
      <c r="Y102" s="33">
        <f t="shared" si="8"/>
        <v>0</v>
      </c>
      <c r="AD102" s="12"/>
    </row>
    <row r="103" spans="1:30" x14ac:dyDescent="0.3">
      <c r="A103" t="s">
        <v>132</v>
      </c>
      <c r="B103" t="s">
        <v>26</v>
      </c>
      <c r="C103" t="s">
        <v>290</v>
      </c>
      <c r="D103" t="s">
        <v>156</v>
      </c>
      <c r="E103">
        <v>686.5</v>
      </c>
      <c r="F103">
        <v>686.9</v>
      </c>
      <c r="G103">
        <v>661.45</v>
      </c>
      <c r="H103">
        <v>666.95</v>
      </c>
      <c r="I103">
        <v>666.95</v>
      </c>
      <c r="J103">
        <v>64</v>
      </c>
      <c r="K103">
        <v>342.65</v>
      </c>
      <c r="L103">
        <v>23200</v>
      </c>
      <c r="M103">
        <v>4000</v>
      </c>
      <c r="O103" s="33">
        <f t="shared" si="6"/>
        <v>-4.160080471332078</v>
      </c>
      <c r="P103" s="12">
        <v>3.78E-2</v>
      </c>
      <c r="Q103" s="12"/>
      <c r="R103" s="12"/>
      <c r="S103" s="12">
        <f t="shared" si="7"/>
        <v>-4.1978804713320779</v>
      </c>
      <c r="T103" s="12">
        <v>-4.1978804713320779</v>
      </c>
      <c r="U103" s="12"/>
      <c r="V103" s="12"/>
      <c r="Y103" s="33">
        <f t="shared" si="8"/>
        <v>0</v>
      </c>
      <c r="AD103" s="12"/>
    </row>
    <row r="104" spans="1:30" x14ac:dyDescent="0.3">
      <c r="A104" t="s">
        <v>133</v>
      </c>
      <c r="B104" t="s">
        <v>26</v>
      </c>
      <c r="C104" t="s">
        <v>290</v>
      </c>
      <c r="D104" t="s">
        <v>156</v>
      </c>
      <c r="E104">
        <v>683.65</v>
      </c>
      <c r="F104">
        <v>693</v>
      </c>
      <c r="G104">
        <v>654</v>
      </c>
      <c r="H104">
        <v>654</v>
      </c>
      <c r="I104">
        <v>652</v>
      </c>
      <c r="J104">
        <v>16</v>
      </c>
      <c r="K104">
        <v>85</v>
      </c>
      <c r="L104">
        <v>24000</v>
      </c>
      <c r="M104">
        <v>800</v>
      </c>
      <c r="O104" s="33">
        <f t="shared" si="6"/>
        <v>-2.2415473423794956</v>
      </c>
      <c r="P104" s="12">
        <v>3.78E-2</v>
      </c>
      <c r="Q104" s="12"/>
      <c r="R104" s="12"/>
      <c r="S104" s="12">
        <f t="shared" si="7"/>
        <v>-2.2793473423794954</v>
      </c>
      <c r="T104" s="12">
        <v>-2.2793473423794954</v>
      </c>
      <c r="U104" s="12"/>
      <c r="V104" s="12"/>
      <c r="Y104" s="33">
        <f t="shared" si="8"/>
        <v>0</v>
      </c>
      <c r="AD104" s="12"/>
    </row>
    <row r="105" spans="1:30" x14ac:dyDescent="0.3">
      <c r="A105" t="s">
        <v>134</v>
      </c>
      <c r="B105" t="s">
        <v>26</v>
      </c>
      <c r="C105" t="s">
        <v>290</v>
      </c>
      <c r="D105" t="s">
        <v>156</v>
      </c>
      <c r="E105">
        <v>656.4</v>
      </c>
      <c r="F105">
        <v>662.5</v>
      </c>
      <c r="G105">
        <v>655</v>
      </c>
      <c r="H105">
        <v>655.6</v>
      </c>
      <c r="I105">
        <v>655.6</v>
      </c>
      <c r="J105">
        <v>27</v>
      </c>
      <c r="K105">
        <v>142.12</v>
      </c>
      <c r="L105">
        <v>32000</v>
      </c>
      <c r="M105">
        <v>8000</v>
      </c>
      <c r="O105" s="33">
        <f t="shared" si="6"/>
        <v>0.55214723926380715</v>
      </c>
      <c r="P105" s="12">
        <v>3.8300000000000001E-2</v>
      </c>
      <c r="Q105" s="12"/>
      <c r="R105" s="12"/>
      <c r="S105" s="12">
        <f t="shared" si="7"/>
        <v>0.51384723926380715</v>
      </c>
      <c r="T105" s="12">
        <v>0.51384723926380715</v>
      </c>
      <c r="U105" s="12"/>
      <c r="V105" s="12"/>
      <c r="Y105" s="33">
        <f t="shared" si="8"/>
        <v>0</v>
      </c>
      <c r="AD105" s="12"/>
    </row>
    <row r="106" spans="1:30" x14ac:dyDescent="0.3">
      <c r="A106" t="s">
        <v>135</v>
      </c>
      <c r="B106" t="s">
        <v>26</v>
      </c>
      <c r="C106" t="s">
        <v>290</v>
      </c>
      <c r="D106" t="s">
        <v>156</v>
      </c>
      <c r="E106">
        <v>660.35</v>
      </c>
      <c r="F106">
        <v>679.95</v>
      </c>
      <c r="G106">
        <v>659</v>
      </c>
      <c r="H106">
        <v>677.6</v>
      </c>
      <c r="I106">
        <v>677.6</v>
      </c>
      <c r="J106">
        <v>18</v>
      </c>
      <c r="K106">
        <v>96.54</v>
      </c>
      <c r="L106">
        <v>33600</v>
      </c>
      <c r="M106">
        <v>1600</v>
      </c>
      <c r="O106" s="33">
        <f t="shared" si="6"/>
        <v>3.3557046979865772</v>
      </c>
      <c r="P106" s="12">
        <v>3.8300000000000001E-2</v>
      </c>
      <c r="Q106" s="12"/>
      <c r="R106" s="12"/>
      <c r="S106" s="12">
        <f t="shared" si="7"/>
        <v>3.3174046979865772</v>
      </c>
      <c r="T106" s="12">
        <v>3.3174046979865772</v>
      </c>
      <c r="U106" s="12"/>
      <c r="V106" s="12"/>
      <c r="Y106" s="33">
        <f t="shared" si="8"/>
        <v>0</v>
      </c>
      <c r="AD106" s="12"/>
    </row>
    <row r="107" spans="1:30" x14ac:dyDescent="0.3">
      <c r="A107" t="s">
        <v>136</v>
      </c>
      <c r="B107" t="s">
        <v>26</v>
      </c>
      <c r="C107" t="s">
        <v>290</v>
      </c>
      <c r="D107" t="s">
        <v>176</v>
      </c>
      <c r="E107">
        <v>0</v>
      </c>
      <c r="F107">
        <v>0</v>
      </c>
      <c r="G107">
        <v>0</v>
      </c>
      <c r="H107">
        <v>679.3</v>
      </c>
      <c r="I107">
        <v>689.8</v>
      </c>
      <c r="J107">
        <v>0</v>
      </c>
      <c r="K107">
        <v>0</v>
      </c>
      <c r="L107">
        <v>0</v>
      </c>
      <c r="M107">
        <v>0</v>
      </c>
      <c r="O107" s="33">
        <f t="shared" si="6"/>
        <v>1.8004722550176995</v>
      </c>
      <c r="P107" s="12">
        <f>AVERAGE(P108:P125)</f>
        <v>3.9433333333333334E-2</v>
      </c>
      <c r="Q107" s="12"/>
      <c r="R107" s="12"/>
      <c r="S107" s="12">
        <f t="shared" si="7"/>
        <v>1.761038921684366</v>
      </c>
      <c r="T107" s="12">
        <v>1.761038921684366</v>
      </c>
      <c r="U107" s="12"/>
      <c r="V107" s="12"/>
      <c r="Y107" s="33">
        <f t="shared" si="8"/>
        <v>0</v>
      </c>
      <c r="AD107" s="12"/>
    </row>
    <row r="108" spans="1:30" x14ac:dyDescent="0.3">
      <c r="A108" t="s">
        <v>138</v>
      </c>
      <c r="B108" t="s">
        <v>26</v>
      </c>
      <c r="C108" t="s">
        <v>290</v>
      </c>
      <c r="D108" t="s">
        <v>176</v>
      </c>
      <c r="E108">
        <v>0</v>
      </c>
      <c r="F108">
        <v>0</v>
      </c>
      <c r="G108">
        <v>0</v>
      </c>
      <c r="H108">
        <v>679.3</v>
      </c>
      <c r="I108">
        <v>687.55</v>
      </c>
      <c r="J108">
        <v>0</v>
      </c>
      <c r="K108">
        <v>0</v>
      </c>
      <c r="L108">
        <v>0</v>
      </c>
      <c r="M108">
        <v>0</v>
      </c>
      <c r="O108" s="33">
        <f t="shared" si="6"/>
        <v>-0.32618150188460426</v>
      </c>
      <c r="P108" s="12">
        <v>3.7499999999999999E-2</v>
      </c>
      <c r="Q108" s="12"/>
      <c r="R108" s="12"/>
      <c r="S108" s="12">
        <f t="shared" si="7"/>
        <v>-0.36368150188460424</v>
      </c>
      <c r="T108" s="12">
        <v>-0.36368150188460424</v>
      </c>
      <c r="U108" s="12"/>
      <c r="V108" s="12"/>
      <c r="Y108" s="33">
        <f t="shared" si="8"/>
        <v>0</v>
      </c>
      <c r="AD108" s="12"/>
    </row>
    <row r="109" spans="1:30" x14ac:dyDescent="0.3">
      <c r="A109" t="s">
        <v>139</v>
      </c>
      <c r="B109" t="s">
        <v>26</v>
      </c>
      <c r="C109" t="s">
        <v>290</v>
      </c>
      <c r="D109" t="s">
        <v>176</v>
      </c>
      <c r="E109">
        <v>0</v>
      </c>
      <c r="F109">
        <v>0</v>
      </c>
      <c r="G109">
        <v>0</v>
      </c>
      <c r="H109">
        <v>679.3</v>
      </c>
      <c r="I109">
        <v>690.35</v>
      </c>
      <c r="J109">
        <v>0</v>
      </c>
      <c r="K109">
        <v>0</v>
      </c>
      <c r="L109">
        <v>0</v>
      </c>
      <c r="M109">
        <v>0</v>
      </c>
      <c r="O109" s="33">
        <f t="shared" si="6"/>
        <v>0.40724310959203963</v>
      </c>
      <c r="P109" s="12">
        <v>3.73E-2</v>
      </c>
      <c r="Q109" s="12"/>
      <c r="R109" s="12"/>
      <c r="S109" s="12">
        <f t="shared" si="7"/>
        <v>0.36994310959203963</v>
      </c>
      <c r="T109" s="12">
        <v>0.36994310959203963</v>
      </c>
      <c r="U109" s="12"/>
      <c r="V109" s="12"/>
      <c r="Y109" s="33">
        <f t="shared" si="8"/>
        <v>0</v>
      </c>
      <c r="AD109" s="12"/>
    </row>
    <row r="110" spans="1:30" x14ac:dyDescent="0.3">
      <c r="A110" t="s">
        <v>140</v>
      </c>
      <c r="B110" t="s">
        <v>26</v>
      </c>
      <c r="C110" t="s">
        <v>290</v>
      </c>
      <c r="D110" t="s">
        <v>176</v>
      </c>
      <c r="E110">
        <v>695.35</v>
      </c>
      <c r="F110">
        <v>695.35</v>
      </c>
      <c r="G110">
        <v>695.35</v>
      </c>
      <c r="H110">
        <v>695.35</v>
      </c>
      <c r="I110">
        <v>718.4</v>
      </c>
      <c r="J110">
        <v>2</v>
      </c>
      <c r="K110">
        <v>11.12</v>
      </c>
      <c r="L110">
        <v>1600</v>
      </c>
      <c r="M110">
        <v>1600</v>
      </c>
      <c r="O110" s="33">
        <f t="shared" si="6"/>
        <v>4.0631563699572615</v>
      </c>
      <c r="P110" s="12">
        <v>3.78E-2</v>
      </c>
      <c r="Q110" s="12"/>
      <c r="R110" s="12"/>
      <c r="S110" s="12">
        <f t="shared" si="7"/>
        <v>4.0253563699572616</v>
      </c>
      <c r="T110" s="12">
        <v>4.0253563699572616</v>
      </c>
      <c r="U110" s="12"/>
      <c r="V110" s="12"/>
      <c r="Y110" s="33">
        <f t="shared" si="8"/>
        <v>0</v>
      </c>
      <c r="AD110" s="12"/>
    </row>
    <row r="111" spans="1:30" x14ac:dyDescent="0.3">
      <c r="A111" t="s">
        <v>141</v>
      </c>
      <c r="B111" t="s">
        <v>26</v>
      </c>
      <c r="C111" t="s">
        <v>290</v>
      </c>
      <c r="D111" t="s">
        <v>176</v>
      </c>
      <c r="E111">
        <v>717</v>
      </c>
      <c r="F111">
        <v>717</v>
      </c>
      <c r="G111">
        <v>692.75</v>
      </c>
      <c r="H111">
        <v>692.75</v>
      </c>
      <c r="I111">
        <v>692.75</v>
      </c>
      <c r="J111">
        <v>5</v>
      </c>
      <c r="K111">
        <v>28.21</v>
      </c>
      <c r="L111">
        <v>4800</v>
      </c>
      <c r="M111">
        <v>3200</v>
      </c>
      <c r="O111" s="33">
        <f t="shared" si="6"/>
        <v>-3.5704342984409769</v>
      </c>
      <c r="P111" s="12">
        <v>3.8699999999999998E-2</v>
      </c>
      <c r="Q111" s="12"/>
      <c r="R111" s="12"/>
      <c r="S111" s="12">
        <f t="shared" si="7"/>
        <v>-3.6091342984409769</v>
      </c>
      <c r="T111" s="12">
        <v>-3.6091342984409769</v>
      </c>
      <c r="U111" s="12"/>
      <c r="V111" s="12"/>
      <c r="Y111" s="33">
        <f t="shared" si="8"/>
        <v>0</v>
      </c>
      <c r="AD111" s="12"/>
    </row>
    <row r="112" spans="1:30" x14ac:dyDescent="0.3">
      <c r="A112" t="s">
        <v>142</v>
      </c>
      <c r="B112" t="s">
        <v>26</v>
      </c>
      <c r="C112" t="s">
        <v>290</v>
      </c>
      <c r="D112" t="s">
        <v>176</v>
      </c>
      <c r="E112">
        <v>707</v>
      </c>
      <c r="F112">
        <v>713.4</v>
      </c>
      <c r="G112">
        <v>707</v>
      </c>
      <c r="H112">
        <v>713.25</v>
      </c>
      <c r="I112">
        <v>713.25</v>
      </c>
      <c r="J112">
        <v>6</v>
      </c>
      <c r="K112">
        <v>34.15</v>
      </c>
      <c r="L112">
        <v>8000</v>
      </c>
      <c r="M112">
        <v>3200</v>
      </c>
      <c r="O112" s="33">
        <f t="shared" si="6"/>
        <v>2.9592204980151569</v>
      </c>
      <c r="P112" s="12">
        <v>3.9800000000000002E-2</v>
      </c>
      <c r="Q112" s="12"/>
      <c r="R112" s="12"/>
      <c r="S112" s="12">
        <f t="shared" si="7"/>
        <v>2.9194204980151568</v>
      </c>
      <c r="T112" s="12">
        <v>2.9194204980151568</v>
      </c>
      <c r="U112" s="12"/>
      <c r="V112" s="12"/>
      <c r="Y112" s="33">
        <f t="shared" si="8"/>
        <v>0</v>
      </c>
      <c r="AD112" s="12"/>
    </row>
    <row r="113" spans="1:30" x14ac:dyDescent="0.3">
      <c r="A113" t="s">
        <v>143</v>
      </c>
      <c r="B113" t="s">
        <v>26</v>
      </c>
      <c r="C113" t="s">
        <v>290</v>
      </c>
      <c r="D113" t="s">
        <v>176</v>
      </c>
      <c r="E113">
        <v>713.95</v>
      </c>
      <c r="F113">
        <v>714</v>
      </c>
      <c r="G113">
        <v>713.95</v>
      </c>
      <c r="H113">
        <v>714</v>
      </c>
      <c r="I113">
        <v>706.7</v>
      </c>
      <c r="J113">
        <v>2</v>
      </c>
      <c r="K113">
        <v>11.42</v>
      </c>
      <c r="L113">
        <v>6400</v>
      </c>
      <c r="M113">
        <v>-1600</v>
      </c>
      <c r="O113" s="33">
        <f t="shared" si="6"/>
        <v>-0.91833158079214228</v>
      </c>
      <c r="P113" s="12">
        <v>0.04</v>
      </c>
      <c r="Q113" s="12"/>
      <c r="R113" s="12"/>
      <c r="S113" s="12">
        <f t="shared" si="7"/>
        <v>-0.95833158079214231</v>
      </c>
      <c r="T113" s="12">
        <v>-0.95833158079214231</v>
      </c>
      <c r="U113" s="12"/>
      <c r="V113" s="12"/>
      <c r="Y113" s="33">
        <f t="shared" si="8"/>
        <v>0</v>
      </c>
      <c r="AD113" s="12"/>
    </row>
    <row r="114" spans="1:30" x14ac:dyDescent="0.3">
      <c r="A114" t="s">
        <v>144</v>
      </c>
      <c r="B114" t="s">
        <v>26</v>
      </c>
      <c r="C114" t="s">
        <v>290</v>
      </c>
      <c r="D114" t="s">
        <v>176</v>
      </c>
      <c r="E114">
        <v>688</v>
      </c>
      <c r="F114">
        <v>688</v>
      </c>
      <c r="G114">
        <v>685</v>
      </c>
      <c r="H114">
        <v>685</v>
      </c>
      <c r="I114">
        <v>691.6</v>
      </c>
      <c r="J114">
        <v>7</v>
      </c>
      <c r="K114">
        <v>38.479999999999997</v>
      </c>
      <c r="L114">
        <v>8000</v>
      </c>
      <c r="M114">
        <v>1600</v>
      </c>
      <c r="O114" s="33">
        <f t="shared" si="6"/>
        <v>-2.1366916654874801</v>
      </c>
      <c r="P114" s="12">
        <v>3.9800000000000002E-2</v>
      </c>
      <c r="Q114" s="12"/>
      <c r="R114" s="12"/>
      <c r="S114" s="12">
        <f t="shared" si="7"/>
        <v>-2.1764916654874802</v>
      </c>
      <c r="T114" s="12">
        <v>-2.1764916654874802</v>
      </c>
      <c r="U114" s="12"/>
      <c r="V114" s="12"/>
      <c r="Y114" s="33">
        <f t="shared" si="8"/>
        <v>0</v>
      </c>
      <c r="AD114" s="12"/>
    </row>
    <row r="115" spans="1:30" x14ac:dyDescent="0.3">
      <c r="A115" t="s">
        <v>145</v>
      </c>
      <c r="B115" t="s">
        <v>26</v>
      </c>
      <c r="C115" t="s">
        <v>290</v>
      </c>
      <c r="D115" t="s">
        <v>176</v>
      </c>
      <c r="E115">
        <v>683.85</v>
      </c>
      <c r="F115">
        <v>683.85</v>
      </c>
      <c r="G115">
        <v>683.85</v>
      </c>
      <c r="H115">
        <v>683.85</v>
      </c>
      <c r="I115">
        <v>680.65</v>
      </c>
      <c r="J115">
        <v>1</v>
      </c>
      <c r="K115">
        <v>5.47</v>
      </c>
      <c r="L115">
        <v>8000</v>
      </c>
      <c r="M115">
        <v>0</v>
      </c>
      <c r="O115" s="33">
        <f t="shared" si="6"/>
        <v>-1.5832851359167215</v>
      </c>
      <c r="P115" s="12">
        <v>3.9900000000000005E-2</v>
      </c>
      <c r="Q115" s="12"/>
      <c r="R115" s="12"/>
      <c r="S115" s="12">
        <f t="shared" si="7"/>
        <v>-1.6231851359167215</v>
      </c>
      <c r="T115" s="12">
        <v>-1.6231851359167215</v>
      </c>
      <c r="U115" s="12"/>
      <c r="V115" s="12"/>
      <c r="Y115" s="33">
        <f t="shared" si="8"/>
        <v>0</v>
      </c>
      <c r="AD115" s="12"/>
    </row>
    <row r="116" spans="1:30" x14ac:dyDescent="0.3">
      <c r="A116" t="s">
        <v>146</v>
      </c>
      <c r="B116" t="s">
        <v>26</v>
      </c>
      <c r="C116" t="s">
        <v>290</v>
      </c>
      <c r="D116" t="s">
        <v>176</v>
      </c>
      <c r="E116">
        <v>678.35</v>
      </c>
      <c r="F116">
        <v>678.35</v>
      </c>
      <c r="G116">
        <v>678.35</v>
      </c>
      <c r="H116">
        <v>678.35</v>
      </c>
      <c r="I116">
        <v>679.1</v>
      </c>
      <c r="J116">
        <v>1</v>
      </c>
      <c r="K116">
        <v>5.42</v>
      </c>
      <c r="L116">
        <v>7200</v>
      </c>
      <c r="M116">
        <v>-800</v>
      </c>
      <c r="O116" s="33">
        <f t="shared" si="6"/>
        <v>-0.22772349959596777</v>
      </c>
      <c r="P116" s="12">
        <v>4.0099999999999997E-2</v>
      </c>
      <c r="Q116" s="12"/>
      <c r="R116" s="12"/>
      <c r="S116" s="12">
        <f t="shared" si="7"/>
        <v>-0.26782349959596774</v>
      </c>
      <c r="T116" s="12">
        <v>-0.26782349959596774</v>
      </c>
      <c r="U116" s="12"/>
      <c r="V116" s="12"/>
      <c r="Y116" s="33">
        <f t="shared" si="8"/>
        <v>0</v>
      </c>
      <c r="AD116" s="12"/>
    </row>
    <row r="117" spans="1:30" x14ac:dyDescent="0.3">
      <c r="A117" t="s">
        <v>147</v>
      </c>
      <c r="B117" t="s">
        <v>26</v>
      </c>
      <c r="C117" t="s">
        <v>290</v>
      </c>
      <c r="D117" t="s">
        <v>176</v>
      </c>
      <c r="E117">
        <v>680.4</v>
      </c>
      <c r="F117">
        <v>680.4</v>
      </c>
      <c r="G117">
        <v>663.05</v>
      </c>
      <c r="H117">
        <v>663.05</v>
      </c>
      <c r="I117">
        <v>663.05</v>
      </c>
      <c r="J117">
        <v>4</v>
      </c>
      <c r="K117">
        <v>21.57</v>
      </c>
      <c r="L117">
        <v>8800</v>
      </c>
      <c r="M117">
        <v>1600</v>
      </c>
      <c r="O117" s="33">
        <f t="shared" si="6"/>
        <v>-2.3634221764099643</v>
      </c>
      <c r="P117" s="12">
        <v>3.9900000000000005E-2</v>
      </c>
      <c r="Q117" s="12"/>
      <c r="R117" s="12"/>
      <c r="S117" s="12">
        <f t="shared" si="7"/>
        <v>-2.4033221764099642</v>
      </c>
      <c r="T117" s="12">
        <v>-2.4033221764099642</v>
      </c>
      <c r="U117" s="12"/>
      <c r="V117" s="12"/>
      <c r="Y117" s="33">
        <f t="shared" si="8"/>
        <v>0</v>
      </c>
      <c r="AD117" s="12"/>
    </row>
    <row r="118" spans="1:30" x14ac:dyDescent="0.3">
      <c r="A118" t="s">
        <v>148</v>
      </c>
      <c r="B118" t="s">
        <v>26</v>
      </c>
      <c r="C118" t="s">
        <v>290</v>
      </c>
      <c r="D118" t="s">
        <v>176</v>
      </c>
      <c r="E118">
        <v>663.05</v>
      </c>
      <c r="F118">
        <v>663.05</v>
      </c>
      <c r="G118">
        <v>654.65</v>
      </c>
      <c r="H118">
        <v>655.65</v>
      </c>
      <c r="I118">
        <v>655.65</v>
      </c>
      <c r="J118">
        <v>13</v>
      </c>
      <c r="K118">
        <v>68.650000000000006</v>
      </c>
      <c r="L118">
        <v>12000</v>
      </c>
      <c r="M118">
        <v>3200</v>
      </c>
      <c r="O118" s="33">
        <f t="shared" si="6"/>
        <v>-1.1160545961842965</v>
      </c>
      <c r="P118" s="12">
        <v>3.9699999999999999E-2</v>
      </c>
      <c r="Q118" s="12"/>
      <c r="R118" s="12"/>
      <c r="S118" s="12">
        <f t="shared" si="7"/>
        <v>-1.1557545961842965</v>
      </c>
      <c r="T118" s="12">
        <v>-1.1557545961842965</v>
      </c>
      <c r="U118" s="12"/>
      <c r="V118" s="12"/>
      <c r="Y118" s="33">
        <f t="shared" si="8"/>
        <v>0</v>
      </c>
      <c r="AD118" s="12"/>
    </row>
    <row r="119" spans="1:30" x14ac:dyDescent="0.3">
      <c r="A119" t="s">
        <v>149</v>
      </c>
      <c r="B119" t="s">
        <v>26</v>
      </c>
      <c r="C119" t="s">
        <v>290</v>
      </c>
      <c r="D119" t="s">
        <v>176</v>
      </c>
      <c r="E119">
        <v>661</v>
      </c>
      <c r="F119">
        <v>667.45</v>
      </c>
      <c r="G119">
        <v>660</v>
      </c>
      <c r="H119">
        <v>660</v>
      </c>
      <c r="I119">
        <v>660</v>
      </c>
      <c r="J119">
        <v>6</v>
      </c>
      <c r="K119">
        <v>31.8</v>
      </c>
      <c r="L119">
        <v>12800</v>
      </c>
      <c r="M119">
        <v>800</v>
      </c>
      <c r="O119" s="33">
        <f t="shared" si="6"/>
        <v>0.66346373827499772</v>
      </c>
      <c r="P119" s="12">
        <v>3.9699999999999999E-2</v>
      </c>
      <c r="Q119" s="12"/>
      <c r="R119" s="12"/>
      <c r="S119" s="12">
        <f t="shared" si="7"/>
        <v>0.62376373827499776</v>
      </c>
      <c r="T119" s="12">
        <v>0.62376373827499776</v>
      </c>
      <c r="U119" s="12"/>
      <c r="V119" s="12"/>
      <c r="Y119" s="33">
        <f t="shared" si="8"/>
        <v>0</v>
      </c>
      <c r="AD119" s="12"/>
    </row>
    <row r="120" spans="1:30" x14ac:dyDescent="0.3">
      <c r="A120" t="s">
        <v>150</v>
      </c>
      <c r="B120" t="s">
        <v>26</v>
      </c>
      <c r="C120" t="s">
        <v>290</v>
      </c>
      <c r="D120" t="s">
        <v>176</v>
      </c>
      <c r="E120">
        <v>676.4</v>
      </c>
      <c r="F120">
        <v>677.6</v>
      </c>
      <c r="G120">
        <v>661.5</v>
      </c>
      <c r="H120">
        <v>662</v>
      </c>
      <c r="I120">
        <v>662</v>
      </c>
      <c r="J120">
        <v>11</v>
      </c>
      <c r="K120">
        <v>59</v>
      </c>
      <c r="L120">
        <v>16800</v>
      </c>
      <c r="M120">
        <v>4000</v>
      </c>
      <c r="O120" s="33">
        <f t="shared" si="6"/>
        <v>0.30303030303030304</v>
      </c>
      <c r="P120" s="12">
        <v>3.9800000000000002E-2</v>
      </c>
      <c r="Q120" s="12"/>
      <c r="R120" s="12"/>
      <c r="S120" s="12">
        <f t="shared" si="7"/>
        <v>0.26323030303030304</v>
      </c>
      <c r="T120" s="12">
        <v>0.26323030303030304</v>
      </c>
      <c r="U120" s="12"/>
      <c r="V120" s="12"/>
      <c r="Y120" s="33">
        <f t="shared" si="8"/>
        <v>0</v>
      </c>
      <c r="AD120" s="12"/>
    </row>
    <row r="121" spans="1:30" x14ac:dyDescent="0.3">
      <c r="A121" t="s">
        <v>151</v>
      </c>
      <c r="B121" t="s">
        <v>26</v>
      </c>
      <c r="C121" t="s">
        <v>290</v>
      </c>
      <c r="D121" t="s">
        <v>176</v>
      </c>
      <c r="E121">
        <v>652.85</v>
      </c>
      <c r="F121">
        <v>657.95</v>
      </c>
      <c r="G121">
        <v>649.35</v>
      </c>
      <c r="H121">
        <v>650.70000000000005</v>
      </c>
      <c r="I121">
        <v>650.70000000000005</v>
      </c>
      <c r="J121">
        <v>5</v>
      </c>
      <c r="K121">
        <v>26.12</v>
      </c>
      <c r="L121">
        <v>19200</v>
      </c>
      <c r="M121">
        <v>2400</v>
      </c>
      <c r="O121" s="33">
        <f t="shared" si="6"/>
        <v>-1.7069486404833769</v>
      </c>
      <c r="P121" s="12">
        <v>3.9599999999999996E-2</v>
      </c>
      <c r="Q121" s="12"/>
      <c r="R121" s="12"/>
      <c r="S121" s="12">
        <f t="shared" si="7"/>
        <v>-1.746548640483377</v>
      </c>
      <c r="T121" s="12">
        <v>-1.746548640483377</v>
      </c>
      <c r="U121" s="12"/>
      <c r="V121" s="12"/>
      <c r="Y121" s="33">
        <f t="shared" si="8"/>
        <v>0</v>
      </c>
      <c r="AD121" s="12"/>
    </row>
    <row r="122" spans="1:30" x14ac:dyDescent="0.3">
      <c r="A122" t="s">
        <v>152</v>
      </c>
      <c r="B122" t="s">
        <v>26</v>
      </c>
      <c r="C122" t="s">
        <v>290</v>
      </c>
      <c r="D122" t="s">
        <v>176</v>
      </c>
      <c r="E122">
        <v>651.6</v>
      </c>
      <c r="F122">
        <v>658.35</v>
      </c>
      <c r="G122">
        <v>644</v>
      </c>
      <c r="H122">
        <v>648.15</v>
      </c>
      <c r="I122">
        <v>648.15</v>
      </c>
      <c r="J122">
        <v>20</v>
      </c>
      <c r="K122">
        <v>104.02</v>
      </c>
      <c r="L122">
        <v>25600</v>
      </c>
      <c r="M122">
        <v>6400</v>
      </c>
      <c r="O122" s="33">
        <f t="shared" si="6"/>
        <v>-0.3918856615952156</v>
      </c>
      <c r="P122" s="12">
        <v>3.9800000000000002E-2</v>
      </c>
      <c r="Q122" s="12"/>
      <c r="R122" s="12"/>
      <c r="S122" s="12">
        <f t="shared" si="7"/>
        <v>-0.4316856615952156</v>
      </c>
      <c r="T122" s="12">
        <v>-0.4316856615952156</v>
      </c>
      <c r="U122" s="12"/>
      <c r="V122" s="12"/>
      <c r="Y122" s="33">
        <f t="shared" si="8"/>
        <v>0</v>
      </c>
      <c r="AD122" s="12"/>
    </row>
    <row r="123" spans="1:30" x14ac:dyDescent="0.3">
      <c r="A123" t="s">
        <v>153</v>
      </c>
      <c r="B123" t="s">
        <v>26</v>
      </c>
      <c r="C123" t="s">
        <v>290</v>
      </c>
      <c r="D123" t="s">
        <v>176</v>
      </c>
      <c r="E123">
        <v>650.1</v>
      </c>
      <c r="F123">
        <v>654.25</v>
      </c>
      <c r="G123">
        <v>646.29999999999995</v>
      </c>
      <c r="H123">
        <v>646.29999999999995</v>
      </c>
      <c r="I123">
        <v>652.70000000000005</v>
      </c>
      <c r="J123">
        <v>6</v>
      </c>
      <c r="K123">
        <v>31.13</v>
      </c>
      <c r="L123">
        <v>25600</v>
      </c>
      <c r="M123">
        <v>0</v>
      </c>
      <c r="O123" s="33">
        <f t="shared" si="6"/>
        <v>0.70199799429145548</v>
      </c>
      <c r="P123" s="12">
        <v>0.04</v>
      </c>
      <c r="Q123" s="12"/>
      <c r="R123" s="12"/>
      <c r="S123" s="12">
        <f t="shared" si="7"/>
        <v>0.66199799429145545</v>
      </c>
      <c r="T123" s="12">
        <v>0.66199799429145545</v>
      </c>
      <c r="U123" s="12"/>
      <c r="V123" s="12"/>
      <c r="Y123" s="33">
        <f t="shared" si="8"/>
        <v>0</v>
      </c>
      <c r="AD123" s="12"/>
    </row>
    <row r="124" spans="1:30" x14ac:dyDescent="0.3">
      <c r="A124" t="s">
        <v>154</v>
      </c>
      <c r="B124" t="s">
        <v>26</v>
      </c>
      <c r="C124" t="s">
        <v>290</v>
      </c>
      <c r="D124" t="s">
        <v>176</v>
      </c>
      <c r="E124">
        <v>656</v>
      </c>
      <c r="F124">
        <v>656.65</v>
      </c>
      <c r="G124">
        <v>656</v>
      </c>
      <c r="H124">
        <v>656</v>
      </c>
      <c r="I124">
        <v>662.75</v>
      </c>
      <c r="J124">
        <v>5</v>
      </c>
      <c r="K124">
        <v>26.24</v>
      </c>
      <c r="L124">
        <v>27200</v>
      </c>
      <c r="M124">
        <v>1600</v>
      </c>
      <c r="O124" s="33">
        <f t="shared" si="6"/>
        <v>1.5397579286042522</v>
      </c>
      <c r="P124" s="12">
        <v>4.0099999999999997E-2</v>
      </c>
      <c r="Q124" s="12"/>
      <c r="R124" s="12"/>
      <c r="S124" s="12">
        <f t="shared" si="7"/>
        <v>1.4996579286042522</v>
      </c>
      <c r="T124" s="12">
        <v>1.4996579286042522</v>
      </c>
      <c r="U124" s="12"/>
      <c r="V124" s="12"/>
      <c r="Y124" s="33">
        <f t="shared" si="8"/>
        <v>0</v>
      </c>
      <c r="AD124" s="12"/>
    </row>
    <row r="125" spans="1:30" x14ac:dyDescent="0.3">
      <c r="A125" t="s">
        <v>155</v>
      </c>
      <c r="B125" t="s">
        <v>26</v>
      </c>
      <c r="C125" t="s">
        <v>290</v>
      </c>
      <c r="D125" t="s">
        <v>202</v>
      </c>
      <c r="E125">
        <v>0</v>
      </c>
      <c r="F125">
        <v>0</v>
      </c>
      <c r="G125">
        <v>0</v>
      </c>
      <c r="H125">
        <v>664.95</v>
      </c>
      <c r="I125">
        <v>653.25</v>
      </c>
      <c r="J125">
        <v>0</v>
      </c>
      <c r="K125">
        <v>0</v>
      </c>
      <c r="L125">
        <v>0</v>
      </c>
      <c r="M125">
        <v>0</v>
      </c>
      <c r="O125" s="33">
        <f t="shared" si="6"/>
        <v>-1.4334213504337985</v>
      </c>
      <c r="P125" s="12">
        <v>4.0300000000000002E-2</v>
      </c>
      <c r="Q125" s="12"/>
      <c r="R125" s="12"/>
      <c r="S125" s="12">
        <f t="shared" si="7"/>
        <v>-1.4737213504337985</v>
      </c>
      <c r="T125" s="12">
        <v>-1.4737213504337985</v>
      </c>
      <c r="U125" s="12"/>
      <c r="V125" s="12"/>
      <c r="Y125" s="33">
        <f t="shared" si="8"/>
        <v>0</v>
      </c>
      <c r="AD125" s="12"/>
    </row>
    <row r="126" spans="1:30" x14ac:dyDescent="0.3">
      <c r="A126" t="s">
        <v>157</v>
      </c>
      <c r="B126" t="s">
        <v>26</v>
      </c>
      <c r="C126" t="s">
        <v>290</v>
      </c>
      <c r="D126" t="s">
        <v>202</v>
      </c>
      <c r="E126">
        <v>0</v>
      </c>
      <c r="F126">
        <v>0</v>
      </c>
      <c r="G126">
        <v>0</v>
      </c>
      <c r="H126">
        <v>664.95</v>
      </c>
      <c r="I126">
        <v>651.1</v>
      </c>
      <c r="J126">
        <v>0</v>
      </c>
      <c r="K126">
        <v>0</v>
      </c>
      <c r="L126">
        <v>0</v>
      </c>
      <c r="M126">
        <v>0</v>
      </c>
      <c r="O126" s="33">
        <f t="shared" si="6"/>
        <v>-0.32912361270569879</v>
      </c>
      <c r="P126" s="12">
        <v>4.0300000000000002E-2</v>
      </c>
      <c r="Q126" s="12"/>
      <c r="R126" s="12"/>
      <c r="S126" s="12">
        <f t="shared" si="7"/>
        <v>-0.36942361270569879</v>
      </c>
      <c r="T126" s="12">
        <v>-0.36942361270569879</v>
      </c>
      <c r="U126" s="12"/>
      <c r="V126" s="12"/>
      <c r="Y126" s="33">
        <f t="shared" si="8"/>
        <v>0</v>
      </c>
      <c r="AD126" s="12"/>
    </row>
    <row r="127" spans="1:30" x14ac:dyDescent="0.3">
      <c r="A127" t="s">
        <v>158</v>
      </c>
      <c r="B127" t="s">
        <v>26</v>
      </c>
      <c r="C127" t="s">
        <v>290</v>
      </c>
      <c r="D127" t="s">
        <v>202</v>
      </c>
      <c r="E127">
        <v>0</v>
      </c>
      <c r="F127">
        <v>0</v>
      </c>
      <c r="G127">
        <v>0</v>
      </c>
      <c r="H127">
        <v>664.95</v>
      </c>
      <c r="I127">
        <v>647.35</v>
      </c>
      <c r="J127">
        <v>0</v>
      </c>
      <c r="K127">
        <v>0</v>
      </c>
      <c r="L127">
        <v>0</v>
      </c>
      <c r="M127">
        <v>0</v>
      </c>
      <c r="O127" s="33">
        <f t="shared" si="6"/>
        <v>-0.57594839502380579</v>
      </c>
      <c r="P127" s="12">
        <v>4.3700000000000003E-2</v>
      </c>
      <c r="Q127" s="12"/>
      <c r="R127" s="12"/>
      <c r="S127" s="12">
        <f t="shared" si="7"/>
        <v>-0.61964839502380575</v>
      </c>
      <c r="T127" s="12">
        <v>-0.61964839502380575</v>
      </c>
      <c r="U127" s="12"/>
      <c r="V127" s="12"/>
      <c r="Y127" s="33">
        <f t="shared" si="8"/>
        <v>0</v>
      </c>
      <c r="AD127" s="12"/>
    </row>
    <row r="128" spans="1:30" x14ac:dyDescent="0.3">
      <c r="A128" t="s">
        <v>159</v>
      </c>
      <c r="B128" t="s">
        <v>26</v>
      </c>
      <c r="C128" t="s">
        <v>290</v>
      </c>
      <c r="D128" t="s">
        <v>202</v>
      </c>
      <c r="E128">
        <v>0</v>
      </c>
      <c r="F128">
        <v>0</v>
      </c>
      <c r="G128">
        <v>0</v>
      </c>
      <c r="H128">
        <v>664.95</v>
      </c>
      <c r="I128">
        <v>653.1</v>
      </c>
      <c r="J128">
        <v>0</v>
      </c>
      <c r="K128">
        <v>0</v>
      </c>
      <c r="L128">
        <v>0</v>
      </c>
      <c r="M128">
        <v>0</v>
      </c>
      <c r="O128" s="33">
        <f t="shared" si="6"/>
        <v>0.88823665714065037</v>
      </c>
      <c r="P128" s="12">
        <v>4.58E-2</v>
      </c>
      <c r="Q128" s="12"/>
      <c r="R128" s="12"/>
      <c r="S128" s="12">
        <f t="shared" si="7"/>
        <v>0.84243665714065041</v>
      </c>
      <c r="T128" s="12">
        <v>0.84243665714065041</v>
      </c>
      <c r="U128" s="12"/>
      <c r="V128" s="12"/>
      <c r="Y128" s="33">
        <f t="shared" si="8"/>
        <v>0</v>
      </c>
      <c r="AD128" s="12"/>
    </row>
    <row r="129" spans="1:30" x14ac:dyDescent="0.3">
      <c r="A129" t="s">
        <v>160</v>
      </c>
      <c r="B129" t="s">
        <v>26</v>
      </c>
      <c r="C129" t="s">
        <v>290</v>
      </c>
      <c r="D129" t="s">
        <v>202</v>
      </c>
      <c r="E129">
        <v>642.95000000000005</v>
      </c>
      <c r="F129">
        <v>642.95000000000005</v>
      </c>
      <c r="G129">
        <v>642.95000000000005</v>
      </c>
      <c r="H129">
        <v>642.95000000000005</v>
      </c>
      <c r="I129">
        <v>644.54999999999995</v>
      </c>
      <c r="J129">
        <v>2</v>
      </c>
      <c r="K129">
        <v>12.85</v>
      </c>
      <c r="L129">
        <v>2000</v>
      </c>
      <c r="M129">
        <v>2000</v>
      </c>
      <c r="O129" s="33">
        <f t="shared" si="6"/>
        <v>-1.3091410197519626</v>
      </c>
      <c r="P129" s="12">
        <v>4.58E-2</v>
      </c>
      <c r="Q129" s="12"/>
      <c r="R129" s="12"/>
      <c r="S129" s="12">
        <f t="shared" si="7"/>
        <v>-1.3549410197519627</v>
      </c>
      <c r="T129" s="12">
        <v>-1.3549410197519627</v>
      </c>
      <c r="U129" s="12"/>
      <c r="V129" s="12"/>
      <c r="Y129" s="33">
        <f t="shared" si="8"/>
        <v>0</v>
      </c>
      <c r="AD129" s="12"/>
    </row>
    <row r="130" spans="1:30" x14ac:dyDescent="0.3">
      <c r="A130" t="s">
        <v>161</v>
      </c>
      <c r="B130" t="s">
        <v>26</v>
      </c>
      <c r="C130" t="s">
        <v>290</v>
      </c>
      <c r="D130" t="s">
        <v>202</v>
      </c>
      <c r="E130">
        <v>642.25</v>
      </c>
      <c r="F130">
        <v>642.25</v>
      </c>
      <c r="G130">
        <v>642.25</v>
      </c>
      <c r="H130">
        <v>642.25</v>
      </c>
      <c r="I130">
        <v>631</v>
      </c>
      <c r="J130">
        <v>1</v>
      </c>
      <c r="K130">
        <v>6.42</v>
      </c>
      <c r="L130">
        <v>3000</v>
      </c>
      <c r="M130">
        <v>1000</v>
      </c>
      <c r="O130" s="33">
        <f t="shared" si="6"/>
        <v>-2.1022418741757747</v>
      </c>
      <c r="P130" s="12">
        <v>4.6199999999999998E-2</v>
      </c>
      <c r="Q130" s="12"/>
      <c r="R130" s="12"/>
      <c r="S130" s="12">
        <f t="shared" si="7"/>
        <v>-2.1484418741757745</v>
      </c>
      <c r="T130" s="12">
        <v>-2.1484418741757745</v>
      </c>
      <c r="U130" s="12"/>
      <c r="V130" s="12"/>
      <c r="Y130" s="33">
        <f t="shared" si="8"/>
        <v>0</v>
      </c>
      <c r="AD130" s="12"/>
    </row>
    <row r="131" spans="1:30" x14ac:dyDescent="0.3">
      <c r="A131" t="s">
        <v>162</v>
      </c>
      <c r="B131" t="s">
        <v>26</v>
      </c>
      <c r="C131" t="s">
        <v>290</v>
      </c>
      <c r="D131" t="s">
        <v>202</v>
      </c>
      <c r="E131">
        <v>621</v>
      </c>
      <c r="F131">
        <v>623</v>
      </c>
      <c r="G131">
        <v>619.79999999999995</v>
      </c>
      <c r="H131">
        <v>619.79999999999995</v>
      </c>
      <c r="I131">
        <v>619.79999999999995</v>
      </c>
      <c r="J131">
        <v>3</v>
      </c>
      <c r="K131">
        <v>18.63</v>
      </c>
      <c r="L131">
        <v>4000</v>
      </c>
      <c r="M131">
        <v>1000</v>
      </c>
      <c r="O131" s="33">
        <f t="shared" si="6"/>
        <v>-1.7749603803486602</v>
      </c>
      <c r="P131" s="12">
        <v>4.6300000000000001E-2</v>
      </c>
      <c r="Q131" s="12"/>
      <c r="R131" s="12"/>
      <c r="S131" s="12">
        <f t="shared" si="7"/>
        <v>-1.8212603803486602</v>
      </c>
      <c r="T131" s="12">
        <v>-1.8212603803486602</v>
      </c>
      <c r="U131" s="12"/>
      <c r="V131" s="12"/>
      <c r="Y131" s="33">
        <f t="shared" si="8"/>
        <v>0</v>
      </c>
      <c r="AD131" s="12"/>
    </row>
    <row r="132" spans="1:30" x14ac:dyDescent="0.3">
      <c r="A132" t="s">
        <v>163</v>
      </c>
      <c r="B132" t="s">
        <v>26</v>
      </c>
      <c r="C132" t="s">
        <v>290</v>
      </c>
      <c r="D132" t="s">
        <v>202</v>
      </c>
      <c r="E132">
        <v>628</v>
      </c>
      <c r="F132">
        <v>629.79999999999995</v>
      </c>
      <c r="G132">
        <v>628</v>
      </c>
      <c r="H132">
        <v>629.79999999999995</v>
      </c>
      <c r="I132">
        <v>611.70000000000005</v>
      </c>
      <c r="J132">
        <v>3</v>
      </c>
      <c r="K132">
        <v>18.87</v>
      </c>
      <c r="L132">
        <v>7000</v>
      </c>
      <c r="M132">
        <v>3000</v>
      </c>
      <c r="O132" s="33">
        <f t="shared" ref="O132:O195" si="9">(I132-I131)*100/I131</f>
        <v>-1.3068731848983397</v>
      </c>
      <c r="P132" s="12">
        <v>4.7500000000000001E-2</v>
      </c>
      <c r="Q132" s="12"/>
      <c r="R132" s="12"/>
      <c r="S132" s="12">
        <f t="shared" ref="S132:S195" si="10">O132-P132</f>
        <v>-1.3543731848983398</v>
      </c>
      <c r="T132" s="12">
        <v>-1.3543731848983398</v>
      </c>
      <c r="U132" s="12"/>
      <c r="V132" s="12"/>
      <c r="Y132" s="33">
        <f t="shared" si="8"/>
        <v>0</v>
      </c>
      <c r="AD132" s="12"/>
    </row>
    <row r="133" spans="1:30" x14ac:dyDescent="0.3">
      <c r="A133" t="s">
        <v>164</v>
      </c>
      <c r="B133" t="s">
        <v>26</v>
      </c>
      <c r="C133" t="s">
        <v>290</v>
      </c>
      <c r="D133" t="s">
        <v>202</v>
      </c>
      <c r="E133">
        <v>595.95000000000005</v>
      </c>
      <c r="F133">
        <v>595.95000000000005</v>
      </c>
      <c r="G133">
        <v>595</v>
      </c>
      <c r="H133">
        <v>595</v>
      </c>
      <c r="I133">
        <v>600.1</v>
      </c>
      <c r="J133">
        <v>3</v>
      </c>
      <c r="K133">
        <v>17.850000000000001</v>
      </c>
      <c r="L133">
        <v>8000</v>
      </c>
      <c r="M133">
        <v>1000</v>
      </c>
      <c r="O133" s="33">
        <f t="shared" si="9"/>
        <v>-1.8963544221023414</v>
      </c>
      <c r="P133" s="12">
        <v>4.8399999999999999E-2</v>
      </c>
      <c r="Q133" s="12"/>
      <c r="R133" s="12"/>
      <c r="S133" s="12">
        <f t="shared" si="10"/>
        <v>-1.9447544221023414</v>
      </c>
      <c r="T133" s="12">
        <v>-1.9447544221023414</v>
      </c>
      <c r="U133" s="12"/>
      <c r="V133" s="12"/>
      <c r="Y133" s="33">
        <f t="shared" ref="Y133:Y196" si="11">Z133*100</f>
        <v>0</v>
      </c>
      <c r="AD133" s="12"/>
    </row>
    <row r="134" spans="1:30" x14ac:dyDescent="0.3">
      <c r="A134" t="s">
        <v>165</v>
      </c>
      <c r="B134" t="s">
        <v>26</v>
      </c>
      <c r="C134" t="s">
        <v>290</v>
      </c>
      <c r="D134" t="s">
        <v>202</v>
      </c>
      <c r="E134">
        <v>612</v>
      </c>
      <c r="F134">
        <v>620</v>
      </c>
      <c r="G134">
        <v>609.5</v>
      </c>
      <c r="H134">
        <v>609.5</v>
      </c>
      <c r="I134">
        <v>609.5</v>
      </c>
      <c r="J134">
        <v>6</v>
      </c>
      <c r="K134">
        <v>36.83</v>
      </c>
      <c r="L134">
        <v>9000</v>
      </c>
      <c r="M134">
        <v>1000</v>
      </c>
      <c r="O134" s="33">
        <f t="shared" si="9"/>
        <v>1.5664055990668184</v>
      </c>
      <c r="P134" s="12">
        <v>4.9000000000000002E-2</v>
      </c>
      <c r="Q134" s="12"/>
      <c r="R134" s="12"/>
      <c r="S134" s="12">
        <f t="shared" si="10"/>
        <v>1.5174055990668185</v>
      </c>
      <c r="T134" s="12">
        <v>1.5174055990668185</v>
      </c>
      <c r="U134" s="12"/>
      <c r="V134" s="12"/>
      <c r="Y134" s="33">
        <f t="shared" si="11"/>
        <v>0</v>
      </c>
      <c r="AD134" s="12"/>
    </row>
    <row r="135" spans="1:30" x14ac:dyDescent="0.3">
      <c r="A135" t="s">
        <v>166</v>
      </c>
      <c r="B135" t="s">
        <v>26</v>
      </c>
      <c r="C135" t="s">
        <v>290</v>
      </c>
      <c r="D135" t="s">
        <v>202</v>
      </c>
      <c r="E135">
        <v>619.5</v>
      </c>
      <c r="F135">
        <v>619.5</v>
      </c>
      <c r="G135">
        <v>615</v>
      </c>
      <c r="H135">
        <v>615</v>
      </c>
      <c r="I135">
        <v>624.70000000000005</v>
      </c>
      <c r="J135">
        <v>4</v>
      </c>
      <c r="K135">
        <v>24.73</v>
      </c>
      <c r="L135">
        <v>11000</v>
      </c>
      <c r="M135">
        <v>2000</v>
      </c>
      <c r="O135" s="33">
        <f t="shared" si="9"/>
        <v>2.4938474159146917</v>
      </c>
      <c r="P135" s="12">
        <v>4.7500000000000001E-2</v>
      </c>
      <c r="Q135" s="12"/>
      <c r="R135" s="12"/>
      <c r="S135" s="12">
        <f t="shared" si="10"/>
        <v>2.4463474159146918</v>
      </c>
      <c r="T135" s="12">
        <v>2.4463474159146918</v>
      </c>
      <c r="U135" s="12"/>
      <c r="V135" s="12"/>
      <c r="Y135" s="33">
        <f t="shared" si="11"/>
        <v>0</v>
      </c>
      <c r="AD135" s="12"/>
    </row>
    <row r="136" spans="1:30" x14ac:dyDescent="0.3">
      <c r="A136" t="s">
        <v>167</v>
      </c>
      <c r="B136" t="s">
        <v>26</v>
      </c>
      <c r="C136" t="s">
        <v>290</v>
      </c>
      <c r="D136" t="s">
        <v>202</v>
      </c>
      <c r="E136">
        <v>0</v>
      </c>
      <c r="F136">
        <v>0</v>
      </c>
      <c r="G136">
        <v>0</v>
      </c>
      <c r="H136">
        <v>615</v>
      </c>
      <c r="I136">
        <v>634.1</v>
      </c>
      <c r="J136">
        <v>0</v>
      </c>
      <c r="K136">
        <v>0</v>
      </c>
      <c r="L136">
        <v>11000</v>
      </c>
      <c r="M136">
        <v>0</v>
      </c>
      <c r="O136" s="33">
        <f t="shared" si="9"/>
        <v>1.5047222666880065</v>
      </c>
      <c r="P136" s="12">
        <v>4.8799999999999996E-2</v>
      </c>
      <c r="Q136" s="12"/>
      <c r="R136" s="12"/>
      <c r="S136" s="12">
        <f t="shared" si="10"/>
        <v>1.4559222666880065</v>
      </c>
      <c r="T136" s="12">
        <v>1.4559222666880065</v>
      </c>
      <c r="U136" s="12"/>
      <c r="V136" s="12"/>
      <c r="Y136" s="33">
        <f t="shared" si="11"/>
        <v>0</v>
      </c>
      <c r="AD136" s="12"/>
    </row>
    <row r="137" spans="1:30" x14ac:dyDescent="0.3">
      <c r="A137" t="s">
        <v>168</v>
      </c>
      <c r="B137" t="s">
        <v>26</v>
      </c>
      <c r="C137" t="s">
        <v>290</v>
      </c>
      <c r="D137" t="s">
        <v>202</v>
      </c>
      <c r="E137">
        <v>0</v>
      </c>
      <c r="F137">
        <v>0</v>
      </c>
      <c r="G137">
        <v>0</v>
      </c>
      <c r="H137">
        <v>615</v>
      </c>
      <c r="I137">
        <v>626.95000000000005</v>
      </c>
      <c r="J137">
        <v>0</v>
      </c>
      <c r="K137">
        <v>0</v>
      </c>
      <c r="L137">
        <v>11000</v>
      </c>
      <c r="M137">
        <v>0</v>
      </c>
      <c r="O137" s="33">
        <f t="shared" si="9"/>
        <v>-1.1275824002523225</v>
      </c>
      <c r="P137" s="12">
        <v>4.8899999999999999E-2</v>
      </c>
      <c r="Q137" s="12"/>
      <c r="R137" s="12"/>
      <c r="S137" s="12">
        <f t="shared" si="10"/>
        <v>-1.1764824002523224</v>
      </c>
      <c r="T137" s="12">
        <v>-1.1764824002523224</v>
      </c>
      <c r="U137" s="12"/>
      <c r="V137" s="12"/>
      <c r="Y137" s="33">
        <f t="shared" si="11"/>
        <v>0</v>
      </c>
      <c r="AD137" s="12"/>
    </row>
    <row r="138" spans="1:30" x14ac:dyDescent="0.3">
      <c r="A138" t="s">
        <v>169</v>
      </c>
      <c r="B138" t="s">
        <v>26</v>
      </c>
      <c r="C138" t="s">
        <v>290</v>
      </c>
      <c r="D138" t="s">
        <v>202</v>
      </c>
      <c r="E138">
        <v>609</v>
      </c>
      <c r="F138">
        <v>612.9</v>
      </c>
      <c r="G138">
        <v>609</v>
      </c>
      <c r="H138">
        <v>612.9</v>
      </c>
      <c r="I138">
        <v>612.9</v>
      </c>
      <c r="J138">
        <v>3</v>
      </c>
      <c r="K138">
        <v>18.3</v>
      </c>
      <c r="L138">
        <v>8000</v>
      </c>
      <c r="M138">
        <v>-3000</v>
      </c>
      <c r="O138" s="33">
        <f t="shared" si="9"/>
        <v>-2.24100805486882</v>
      </c>
      <c r="P138" s="12">
        <v>4.9100000000000005E-2</v>
      </c>
      <c r="Q138" s="12"/>
      <c r="R138" s="12"/>
      <c r="S138" s="12">
        <f t="shared" si="10"/>
        <v>-2.2901080548688202</v>
      </c>
      <c r="T138" s="12">
        <v>-2.2901080548688202</v>
      </c>
      <c r="U138" s="12"/>
      <c r="V138" s="12"/>
      <c r="Y138" s="33">
        <f t="shared" si="11"/>
        <v>0</v>
      </c>
      <c r="AD138" s="12"/>
    </row>
    <row r="139" spans="1:30" x14ac:dyDescent="0.3">
      <c r="A139" t="s">
        <v>170</v>
      </c>
      <c r="B139" t="s">
        <v>26</v>
      </c>
      <c r="C139" t="s">
        <v>290</v>
      </c>
      <c r="D139" t="s">
        <v>202</v>
      </c>
      <c r="E139">
        <v>613.15</v>
      </c>
      <c r="F139">
        <v>615</v>
      </c>
      <c r="G139">
        <v>575.95000000000005</v>
      </c>
      <c r="H139">
        <v>576.29999999999995</v>
      </c>
      <c r="I139">
        <v>576.29999999999995</v>
      </c>
      <c r="J139">
        <v>20</v>
      </c>
      <c r="K139">
        <v>117.2</v>
      </c>
      <c r="L139">
        <v>16000</v>
      </c>
      <c r="M139">
        <v>8000</v>
      </c>
      <c r="O139" s="33">
        <f t="shared" si="9"/>
        <v>-5.9716103768967246</v>
      </c>
      <c r="P139" s="12">
        <v>4.9200000000000001E-2</v>
      </c>
      <c r="Q139" s="12"/>
      <c r="R139" s="12"/>
      <c r="S139" s="12">
        <f t="shared" si="10"/>
        <v>-6.0208103768967245</v>
      </c>
      <c r="T139" s="12">
        <v>-6.0208103768967245</v>
      </c>
      <c r="U139" s="12"/>
      <c r="V139" s="12"/>
      <c r="Y139" s="33">
        <f t="shared" si="11"/>
        <v>0</v>
      </c>
      <c r="AD139" s="12"/>
    </row>
    <row r="140" spans="1:30" x14ac:dyDescent="0.3">
      <c r="A140" t="s">
        <v>171</v>
      </c>
      <c r="B140" t="s">
        <v>26</v>
      </c>
      <c r="C140" t="s">
        <v>290</v>
      </c>
      <c r="D140" t="s">
        <v>202</v>
      </c>
      <c r="E140">
        <v>590</v>
      </c>
      <c r="F140">
        <v>614.5</v>
      </c>
      <c r="G140">
        <v>590</v>
      </c>
      <c r="H140">
        <v>602.4</v>
      </c>
      <c r="I140">
        <v>602.4</v>
      </c>
      <c r="J140">
        <v>37</v>
      </c>
      <c r="K140">
        <v>222.55</v>
      </c>
      <c r="L140">
        <v>32000</v>
      </c>
      <c r="M140">
        <v>16000</v>
      </c>
      <c r="O140" s="33">
        <f t="shared" si="9"/>
        <v>4.5288912024987029</v>
      </c>
      <c r="P140" s="12">
        <v>4.87E-2</v>
      </c>
      <c r="Q140" s="12"/>
      <c r="R140" s="12"/>
      <c r="S140" s="12">
        <f t="shared" si="10"/>
        <v>4.4801912024987027</v>
      </c>
      <c r="T140" s="12">
        <v>4.4801912024987027</v>
      </c>
      <c r="U140" s="12"/>
      <c r="V140" s="12"/>
      <c r="Y140" s="33">
        <f t="shared" si="11"/>
        <v>0</v>
      </c>
      <c r="AD140" s="12"/>
    </row>
    <row r="141" spans="1:30" x14ac:dyDescent="0.3">
      <c r="A141" t="s">
        <v>172</v>
      </c>
      <c r="B141" t="s">
        <v>26</v>
      </c>
      <c r="C141" t="s">
        <v>290</v>
      </c>
      <c r="D141" t="s">
        <v>202</v>
      </c>
      <c r="E141">
        <v>596.4</v>
      </c>
      <c r="F141">
        <v>596.4</v>
      </c>
      <c r="G141">
        <v>590.29999999999995</v>
      </c>
      <c r="H141">
        <v>590.29999999999995</v>
      </c>
      <c r="I141">
        <v>590.29999999999995</v>
      </c>
      <c r="J141">
        <v>5</v>
      </c>
      <c r="K141">
        <v>29.66</v>
      </c>
      <c r="L141">
        <v>31000</v>
      </c>
      <c r="M141">
        <v>-1000</v>
      </c>
      <c r="O141" s="33">
        <f t="shared" si="9"/>
        <v>-2.0086321381142138</v>
      </c>
      <c r="P141" s="12">
        <v>4.87E-2</v>
      </c>
      <c r="Q141" s="12"/>
      <c r="R141" s="12"/>
      <c r="S141" s="12">
        <f t="shared" si="10"/>
        <v>-2.057332138114214</v>
      </c>
      <c r="T141" s="12">
        <v>-2.057332138114214</v>
      </c>
      <c r="U141" s="12"/>
      <c r="V141" s="12"/>
      <c r="Y141" s="33">
        <f t="shared" si="11"/>
        <v>0</v>
      </c>
      <c r="AD141" s="12"/>
    </row>
    <row r="142" spans="1:30" x14ac:dyDescent="0.3">
      <c r="A142" t="s">
        <v>173</v>
      </c>
      <c r="B142" t="s">
        <v>26</v>
      </c>
      <c r="C142" t="s">
        <v>290</v>
      </c>
      <c r="D142" t="s">
        <v>202</v>
      </c>
      <c r="E142">
        <v>584.9</v>
      </c>
      <c r="F142">
        <v>641</v>
      </c>
      <c r="G142">
        <v>584.9</v>
      </c>
      <c r="H142">
        <v>627.9</v>
      </c>
      <c r="I142">
        <v>627.9</v>
      </c>
      <c r="J142">
        <v>19</v>
      </c>
      <c r="K142">
        <v>116.88</v>
      </c>
      <c r="L142">
        <v>33000</v>
      </c>
      <c r="M142">
        <v>2000</v>
      </c>
      <c r="O142" s="33">
        <f t="shared" si="9"/>
        <v>6.3696425546332414</v>
      </c>
      <c r="P142" s="12">
        <v>4.8799999999999996E-2</v>
      </c>
      <c r="Q142" s="12"/>
      <c r="R142" s="12"/>
      <c r="S142" s="12">
        <f t="shared" si="10"/>
        <v>6.3208425546332414</v>
      </c>
      <c r="T142" s="12">
        <v>6.3208425546332414</v>
      </c>
      <c r="U142" s="12"/>
      <c r="V142" s="12"/>
      <c r="Y142" s="33">
        <f t="shared" si="11"/>
        <v>0</v>
      </c>
      <c r="AD142" s="12"/>
    </row>
    <row r="143" spans="1:30" x14ac:dyDescent="0.3">
      <c r="A143" t="s">
        <v>174</v>
      </c>
      <c r="B143" t="s">
        <v>26</v>
      </c>
      <c r="C143" t="s">
        <v>290</v>
      </c>
      <c r="D143" t="s">
        <v>202</v>
      </c>
      <c r="E143">
        <v>627.29999999999995</v>
      </c>
      <c r="F143">
        <v>647.9</v>
      </c>
      <c r="G143">
        <v>627.29999999999995</v>
      </c>
      <c r="H143">
        <v>646.29999999999995</v>
      </c>
      <c r="I143">
        <v>646.29999999999995</v>
      </c>
      <c r="J143">
        <v>29</v>
      </c>
      <c r="K143">
        <v>184.27</v>
      </c>
      <c r="L143">
        <v>37000</v>
      </c>
      <c r="M143">
        <v>4000</v>
      </c>
      <c r="O143" s="33">
        <f t="shared" si="9"/>
        <v>2.9304029304029271</v>
      </c>
      <c r="P143" s="12">
        <v>4.8899999999999999E-2</v>
      </c>
      <c r="Q143" s="12"/>
      <c r="R143" s="12"/>
      <c r="S143" s="12">
        <f t="shared" si="10"/>
        <v>2.8815029304029269</v>
      </c>
      <c r="T143" s="12">
        <v>2.8815029304029269</v>
      </c>
      <c r="U143" s="12"/>
      <c r="V143" s="12"/>
      <c r="Y143" s="33">
        <f t="shared" si="11"/>
        <v>0</v>
      </c>
      <c r="AD143" s="12"/>
    </row>
    <row r="144" spans="1:30" x14ac:dyDescent="0.3">
      <c r="A144" t="s">
        <v>175</v>
      </c>
      <c r="B144" t="s">
        <v>26</v>
      </c>
      <c r="C144" t="s">
        <v>290</v>
      </c>
      <c r="D144" t="s">
        <v>223</v>
      </c>
      <c r="E144">
        <v>0</v>
      </c>
      <c r="F144">
        <v>0</v>
      </c>
      <c r="G144">
        <v>0</v>
      </c>
      <c r="H144">
        <v>651.25</v>
      </c>
      <c r="I144">
        <v>665.75</v>
      </c>
      <c r="J144">
        <v>0</v>
      </c>
      <c r="K144">
        <v>0</v>
      </c>
      <c r="L144">
        <v>0</v>
      </c>
      <c r="M144">
        <v>0</v>
      </c>
      <c r="O144" s="33">
        <f t="shared" si="9"/>
        <v>3.0094383413275643</v>
      </c>
      <c r="P144" s="12">
        <v>4.8799999999999996E-2</v>
      </c>
      <c r="Q144" s="12"/>
      <c r="R144" s="12"/>
      <c r="S144" s="12">
        <f t="shared" si="10"/>
        <v>2.9606383413275643</v>
      </c>
      <c r="T144" s="12">
        <v>2.9606383413275643</v>
      </c>
      <c r="U144" s="12"/>
      <c r="V144" s="12"/>
      <c r="Y144" s="33">
        <f t="shared" si="11"/>
        <v>0</v>
      </c>
      <c r="AD144" s="12"/>
    </row>
    <row r="145" spans="1:30" x14ac:dyDescent="0.3">
      <c r="A145" t="s">
        <v>177</v>
      </c>
      <c r="B145" t="s">
        <v>26</v>
      </c>
      <c r="C145" t="s">
        <v>290</v>
      </c>
      <c r="D145" t="s">
        <v>223</v>
      </c>
      <c r="E145">
        <v>0</v>
      </c>
      <c r="F145">
        <v>0</v>
      </c>
      <c r="G145">
        <v>0</v>
      </c>
      <c r="H145">
        <v>651.25</v>
      </c>
      <c r="I145">
        <v>670.05</v>
      </c>
      <c r="J145">
        <v>0</v>
      </c>
      <c r="K145">
        <v>0</v>
      </c>
      <c r="L145">
        <v>0</v>
      </c>
      <c r="M145">
        <v>0</v>
      </c>
      <c r="O145" s="33">
        <f t="shared" si="9"/>
        <v>0.6458880961321749</v>
      </c>
      <c r="P145" s="12">
        <v>4.8899999999999999E-2</v>
      </c>
      <c r="Q145" s="12"/>
      <c r="R145" s="12"/>
      <c r="S145" s="12">
        <f t="shared" si="10"/>
        <v>0.59698809613217496</v>
      </c>
      <c r="T145" s="12">
        <v>0.59698809613217496</v>
      </c>
      <c r="U145" s="12"/>
      <c r="V145" s="12"/>
      <c r="Y145" s="33">
        <f t="shared" si="11"/>
        <v>0</v>
      </c>
      <c r="AD145" s="12"/>
    </row>
    <row r="146" spans="1:30" x14ac:dyDescent="0.3">
      <c r="A146" t="s">
        <v>178</v>
      </c>
      <c r="B146" t="s">
        <v>26</v>
      </c>
      <c r="C146" t="s">
        <v>290</v>
      </c>
      <c r="D146" t="s">
        <v>223</v>
      </c>
      <c r="E146">
        <v>671.85</v>
      </c>
      <c r="F146">
        <v>671.85</v>
      </c>
      <c r="G146">
        <v>671.85</v>
      </c>
      <c r="H146">
        <v>671.85</v>
      </c>
      <c r="I146">
        <v>657.8</v>
      </c>
      <c r="J146">
        <v>1</v>
      </c>
      <c r="K146">
        <v>6.71</v>
      </c>
      <c r="L146">
        <v>1000</v>
      </c>
      <c r="M146">
        <v>1000</v>
      </c>
      <c r="O146" s="33">
        <f t="shared" si="9"/>
        <v>-1.8282217744944409</v>
      </c>
      <c r="P146" s="12">
        <v>4.9100000000000005E-2</v>
      </c>
      <c r="Q146" s="12"/>
      <c r="R146" s="12"/>
      <c r="S146" s="12">
        <f t="shared" si="10"/>
        <v>-1.8773217744944408</v>
      </c>
      <c r="T146" s="12">
        <v>-1.8773217744944408</v>
      </c>
      <c r="U146" s="12"/>
      <c r="V146" s="12"/>
      <c r="Y146" s="33">
        <f t="shared" si="11"/>
        <v>0</v>
      </c>
      <c r="AD146" s="12"/>
    </row>
    <row r="147" spans="1:30" x14ac:dyDescent="0.3">
      <c r="A147" t="s">
        <v>179</v>
      </c>
      <c r="B147" t="s">
        <v>26</v>
      </c>
      <c r="C147" t="s">
        <v>290</v>
      </c>
      <c r="D147" t="s">
        <v>223</v>
      </c>
      <c r="E147">
        <v>664.5</v>
      </c>
      <c r="F147">
        <v>664.5</v>
      </c>
      <c r="G147">
        <v>654.45000000000005</v>
      </c>
      <c r="H147">
        <v>656.05</v>
      </c>
      <c r="I147">
        <v>656.05</v>
      </c>
      <c r="J147">
        <v>10</v>
      </c>
      <c r="K147">
        <v>65.91</v>
      </c>
      <c r="L147">
        <v>3000</v>
      </c>
      <c r="M147">
        <v>2000</v>
      </c>
      <c r="O147" s="33">
        <f t="shared" si="9"/>
        <v>-0.26603830951657043</v>
      </c>
      <c r="P147" s="12">
        <v>4.9299999999999997E-2</v>
      </c>
      <c r="Q147" s="12"/>
      <c r="R147" s="12"/>
      <c r="S147" s="12">
        <f t="shared" si="10"/>
        <v>-0.31533830951657044</v>
      </c>
      <c r="T147" s="12">
        <v>-0.31533830951657044</v>
      </c>
      <c r="U147" s="12"/>
      <c r="V147" s="12"/>
      <c r="Y147" s="33">
        <f t="shared" si="11"/>
        <v>0</v>
      </c>
      <c r="AD147" s="12"/>
    </row>
    <row r="148" spans="1:30" x14ac:dyDescent="0.3">
      <c r="A148" t="s">
        <v>180</v>
      </c>
      <c r="B148" t="s">
        <v>26</v>
      </c>
      <c r="C148" t="s">
        <v>290</v>
      </c>
      <c r="D148" t="s">
        <v>223</v>
      </c>
      <c r="E148">
        <v>0</v>
      </c>
      <c r="F148">
        <v>0</v>
      </c>
      <c r="G148">
        <v>0</v>
      </c>
      <c r="H148">
        <v>656.05</v>
      </c>
      <c r="I148">
        <v>659.4</v>
      </c>
      <c r="J148">
        <v>0</v>
      </c>
      <c r="K148">
        <v>0</v>
      </c>
      <c r="L148">
        <v>3000</v>
      </c>
      <c r="M148">
        <v>0</v>
      </c>
      <c r="O148" s="33">
        <f t="shared" si="9"/>
        <v>0.51063181159972915</v>
      </c>
      <c r="P148" s="12">
        <v>4.9699999999999994E-2</v>
      </c>
      <c r="Q148" s="12"/>
      <c r="R148" s="12"/>
      <c r="S148" s="12">
        <f t="shared" si="10"/>
        <v>0.46093181159972918</v>
      </c>
      <c r="T148" s="12">
        <v>0.46093181159972918</v>
      </c>
      <c r="U148" s="12"/>
      <c r="V148" s="12"/>
      <c r="Y148" s="33">
        <f t="shared" si="11"/>
        <v>0</v>
      </c>
      <c r="AD148" s="12"/>
    </row>
    <row r="149" spans="1:30" x14ac:dyDescent="0.3">
      <c r="A149" t="s">
        <v>181</v>
      </c>
      <c r="B149" t="s">
        <v>26</v>
      </c>
      <c r="C149" t="s">
        <v>290</v>
      </c>
      <c r="D149" t="s">
        <v>223</v>
      </c>
      <c r="E149">
        <v>663.8</v>
      </c>
      <c r="F149">
        <v>663.8</v>
      </c>
      <c r="G149">
        <v>663.8</v>
      </c>
      <c r="H149">
        <v>663.8</v>
      </c>
      <c r="I149">
        <v>649.65</v>
      </c>
      <c r="J149">
        <v>1</v>
      </c>
      <c r="K149">
        <v>6.63</v>
      </c>
      <c r="L149">
        <v>4000</v>
      </c>
      <c r="M149">
        <v>1000</v>
      </c>
      <c r="O149" s="33">
        <f t="shared" si="9"/>
        <v>-1.478616924476797</v>
      </c>
      <c r="P149" s="12">
        <v>4.9800000000000004E-2</v>
      </c>
      <c r="Q149" s="12"/>
      <c r="R149" s="12"/>
      <c r="S149" s="12">
        <f t="shared" si="10"/>
        <v>-1.5284169244767971</v>
      </c>
      <c r="T149" s="12">
        <v>-1.5284169244767971</v>
      </c>
      <c r="U149" s="12"/>
      <c r="V149" s="12"/>
      <c r="Y149" s="33">
        <f t="shared" si="11"/>
        <v>0</v>
      </c>
      <c r="AD149" s="12"/>
    </row>
    <row r="150" spans="1:30" x14ac:dyDescent="0.3">
      <c r="A150" t="s">
        <v>182</v>
      </c>
      <c r="B150" t="s">
        <v>26</v>
      </c>
      <c r="C150" t="s">
        <v>290</v>
      </c>
      <c r="D150" t="s">
        <v>223</v>
      </c>
      <c r="E150">
        <v>0</v>
      </c>
      <c r="F150">
        <v>0</v>
      </c>
      <c r="G150">
        <v>0</v>
      </c>
      <c r="H150">
        <v>663.8</v>
      </c>
      <c r="I150">
        <v>643.1</v>
      </c>
      <c r="J150">
        <v>0</v>
      </c>
      <c r="K150">
        <v>0</v>
      </c>
      <c r="L150">
        <v>4000</v>
      </c>
      <c r="M150">
        <v>0</v>
      </c>
      <c r="O150" s="33">
        <f t="shared" si="9"/>
        <v>-1.0082352035711468</v>
      </c>
      <c r="P150" s="12">
        <v>4.9800000000000004E-2</v>
      </c>
      <c r="Q150" s="12"/>
      <c r="R150" s="12"/>
      <c r="S150" s="12">
        <f t="shared" si="10"/>
        <v>-1.0580352035711469</v>
      </c>
      <c r="T150" s="12">
        <v>-1.0580352035711469</v>
      </c>
      <c r="U150" s="12"/>
      <c r="V150" s="12"/>
      <c r="Y150" s="33">
        <f t="shared" si="11"/>
        <v>0</v>
      </c>
      <c r="AD150" s="12"/>
    </row>
    <row r="151" spans="1:30" x14ac:dyDescent="0.3">
      <c r="A151" t="s">
        <v>183</v>
      </c>
      <c r="B151" t="s">
        <v>26</v>
      </c>
      <c r="C151" t="s">
        <v>290</v>
      </c>
      <c r="D151" t="s">
        <v>223</v>
      </c>
      <c r="E151">
        <v>0</v>
      </c>
      <c r="F151">
        <v>0</v>
      </c>
      <c r="G151">
        <v>0</v>
      </c>
      <c r="H151">
        <v>663.8</v>
      </c>
      <c r="I151">
        <v>632.75</v>
      </c>
      <c r="J151">
        <v>0</v>
      </c>
      <c r="K151">
        <v>0</v>
      </c>
      <c r="L151">
        <v>4000</v>
      </c>
      <c r="M151">
        <v>0</v>
      </c>
      <c r="O151" s="33">
        <f t="shared" si="9"/>
        <v>-1.6093920074638504</v>
      </c>
      <c r="P151" s="12">
        <v>5.0199999999999995E-2</v>
      </c>
      <c r="Q151" s="12"/>
      <c r="R151" s="12"/>
      <c r="S151" s="12">
        <f t="shared" si="10"/>
        <v>-1.6595920074638504</v>
      </c>
      <c r="T151" s="12">
        <v>-1.6595920074638504</v>
      </c>
      <c r="U151" s="12"/>
      <c r="V151" s="12"/>
      <c r="Y151" s="33">
        <f t="shared" si="11"/>
        <v>0</v>
      </c>
      <c r="AD151" s="12"/>
    </row>
    <row r="152" spans="1:30" x14ac:dyDescent="0.3">
      <c r="A152" t="s">
        <v>184</v>
      </c>
      <c r="B152" t="s">
        <v>26</v>
      </c>
      <c r="C152" t="s">
        <v>290</v>
      </c>
      <c r="D152" t="s">
        <v>223</v>
      </c>
      <c r="E152">
        <v>0</v>
      </c>
      <c r="F152">
        <v>0</v>
      </c>
      <c r="G152">
        <v>0</v>
      </c>
      <c r="H152">
        <v>663.8</v>
      </c>
      <c r="I152">
        <v>628.95000000000005</v>
      </c>
      <c r="J152">
        <v>1</v>
      </c>
      <c r="K152">
        <v>6.23</v>
      </c>
      <c r="L152">
        <v>5000</v>
      </c>
      <c r="M152">
        <v>1000</v>
      </c>
      <c r="O152" s="33">
        <f t="shared" si="9"/>
        <v>-0.6005531410509608</v>
      </c>
      <c r="P152" s="12">
        <v>4.9699999999999994E-2</v>
      </c>
      <c r="Q152" s="12"/>
      <c r="R152" s="12"/>
      <c r="S152" s="12">
        <f t="shared" si="10"/>
        <v>-0.65025314105096077</v>
      </c>
      <c r="T152" s="12">
        <v>-0.65025314105096077</v>
      </c>
      <c r="U152" s="12"/>
      <c r="V152" s="12"/>
      <c r="Y152" s="33">
        <f t="shared" si="11"/>
        <v>0</v>
      </c>
      <c r="AD152" s="12"/>
    </row>
    <row r="153" spans="1:30" x14ac:dyDescent="0.3">
      <c r="A153" t="s">
        <v>185</v>
      </c>
      <c r="B153" t="s">
        <v>26</v>
      </c>
      <c r="C153" t="s">
        <v>290</v>
      </c>
      <c r="D153" t="s">
        <v>223</v>
      </c>
      <c r="E153">
        <v>663.8</v>
      </c>
      <c r="F153">
        <v>663.8</v>
      </c>
      <c r="G153">
        <v>663.8</v>
      </c>
      <c r="H153">
        <v>663.8</v>
      </c>
      <c r="I153">
        <v>663.7</v>
      </c>
      <c r="J153">
        <v>1</v>
      </c>
      <c r="K153">
        <v>6.63</v>
      </c>
      <c r="L153">
        <v>6000</v>
      </c>
      <c r="M153">
        <v>1000</v>
      </c>
      <c r="O153" s="33">
        <f t="shared" si="9"/>
        <v>5.5250814850147068</v>
      </c>
      <c r="P153" s="12">
        <v>5.0099999999999999E-2</v>
      </c>
      <c r="Q153" s="12"/>
      <c r="R153" s="12"/>
      <c r="S153" s="12">
        <f t="shared" si="10"/>
        <v>5.4749814850147072</v>
      </c>
      <c r="T153" s="12">
        <v>5.4749814850147072</v>
      </c>
      <c r="U153" s="12"/>
      <c r="V153" s="12"/>
      <c r="Y153" s="33">
        <f t="shared" si="11"/>
        <v>0</v>
      </c>
      <c r="AD153" s="12"/>
    </row>
    <row r="154" spans="1:30" x14ac:dyDescent="0.3">
      <c r="A154" t="s">
        <v>186</v>
      </c>
      <c r="B154" t="s">
        <v>26</v>
      </c>
      <c r="C154" t="s">
        <v>290</v>
      </c>
      <c r="D154" t="s">
        <v>223</v>
      </c>
      <c r="E154">
        <v>0</v>
      </c>
      <c r="F154">
        <v>0</v>
      </c>
      <c r="G154">
        <v>0</v>
      </c>
      <c r="H154">
        <v>663.8</v>
      </c>
      <c r="I154">
        <v>657</v>
      </c>
      <c r="J154">
        <v>0</v>
      </c>
      <c r="K154">
        <v>0</v>
      </c>
      <c r="L154">
        <v>6000</v>
      </c>
      <c r="M154">
        <v>0</v>
      </c>
      <c r="O154" s="33">
        <f t="shared" si="9"/>
        <v>-1.0094922404700988</v>
      </c>
      <c r="P154" s="12">
        <v>0.05</v>
      </c>
      <c r="Q154" s="12"/>
      <c r="R154" s="12"/>
      <c r="S154" s="12">
        <f t="shared" si="10"/>
        <v>-1.0594922404700988</v>
      </c>
      <c r="T154" s="12">
        <v>-1.0594922404700988</v>
      </c>
      <c r="U154" s="12"/>
      <c r="V154" s="12"/>
      <c r="Y154" s="33">
        <f t="shared" si="11"/>
        <v>0</v>
      </c>
      <c r="AD154" s="12"/>
    </row>
    <row r="155" spans="1:30" x14ac:dyDescent="0.3">
      <c r="A155" t="s">
        <v>187</v>
      </c>
      <c r="B155" t="s">
        <v>26</v>
      </c>
      <c r="C155" t="s">
        <v>290</v>
      </c>
      <c r="D155" t="s">
        <v>223</v>
      </c>
      <c r="E155">
        <v>643.70000000000005</v>
      </c>
      <c r="F155">
        <v>643.70000000000005</v>
      </c>
      <c r="G155">
        <v>643.70000000000005</v>
      </c>
      <c r="H155">
        <v>643.70000000000005</v>
      </c>
      <c r="I155">
        <v>647.04999999999995</v>
      </c>
      <c r="J155">
        <v>1</v>
      </c>
      <c r="K155">
        <v>6.43</v>
      </c>
      <c r="L155">
        <v>7000</v>
      </c>
      <c r="M155">
        <v>1000</v>
      </c>
      <c r="O155" s="33">
        <f t="shared" si="9"/>
        <v>-1.5144596651446036</v>
      </c>
      <c r="P155" s="12">
        <v>4.99E-2</v>
      </c>
      <c r="Q155" s="12"/>
      <c r="R155" s="12"/>
      <c r="S155" s="12">
        <f t="shared" si="10"/>
        <v>-1.5643596651446037</v>
      </c>
      <c r="T155" s="12">
        <v>-1.5643596651446037</v>
      </c>
      <c r="U155" s="12"/>
      <c r="V155" s="12"/>
      <c r="Y155" s="33">
        <f t="shared" si="11"/>
        <v>0</v>
      </c>
      <c r="AD155" s="12"/>
    </row>
    <row r="156" spans="1:30" x14ac:dyDescent="0.3">
      <c r="A156" t="s">
        <v>188</v>
      </c>
      <c r="B156" t="s">
        <v>26</v>
      </c>
      <c r="C156" t="s">
        <v>290</v>
      </c>
      <c r="D156" t="s">
        <v>223</v>
      </c>
      <c r="E156">
        <v>645.1</v>
      </c>
      <c r="F156">
        <v>645.1</v>
      </c>
      <c r="G156">
        <v>645.1</v>
      </c>
      <c r="H156">
        <v>645.1</v>
      </c>
      <c r="I156">
        <v>650</v>
      </c>
      <c r="J156">
        <v>3</v>
      </c>
      <c r="K156">
        <v>19.350000000000001</v>
      </c>
      <c r="L156">
        <v>7000</v>
      </c>
      <c r="M156">
        <v>0</v>
      </c>
      <c r="O156" s="33">
        <f t="shared" si="9"/>
        <v>0.45591530793602436</v>
      </c>
      <c r="P156" s="12">
        <v>4.9800000000000004E-2</v>
      </c>
      <c r="Q156" s="12"/>
      <c r="R156" s="12"/>
      <c r="S156" s="12">
        <f t="shared" si="10"/>
        <v>0.40611530793602435</v>
      </c>
      <c r="T156" s="12">
        <v>0.40611530793602435</v>
      </c>
      <c r="U156" s="12"/>
      <c r="V156" s="12"/>
      <c r="Y156" s="33">
        <f t="shared" si="11"/>
        <v>0</v>
      </c>
      <c r="AD156" s="12"/>
    </row>
    <row r="157" spans="1:30" x14ac:dyDescent="0.3">
      <c r="A157" t="s">
        <v>189</v>
      </c>
      <c r="B157" t="s">
        <v>26</v>
      </c>
      <c r="C157" t="s">
        <v>290</v>
      </c>
      <c r="D157" t="s">
        <v>223</v>
      </c>
      <c r="E157">
        <v>0</v>
      </c>
      <c r="F157">
        <v>0</v>
      </c>
      <c r="G157">
        <v>0</v>
      </c>
      <c r="H157">
        <v>645.1</v>
      </c>
      <c r="I157">
        <v>640.25</v>
      </c>
      <c r="J157">
        <v>0</v>
      </c>
      <c r="K157">
        <v>0</v>
      </c>
      <c r="L157">
        <v>7000</v>
      </c>
      <c r="M157">
        <v>0</v>
      </c>
      <c r="O157" s="33">
        <f t="shared" si="9"/>
        <v>-1.5</v>
      </c>
      <c r="P157" s="12">
        <v>5.04E-2</v>
      </c>
      <c r="Q157" s="12"/>
      <c r="R157" s="12"/>
      <c r="S157" s="12">
        <f t="shared" si="10"/>
        <v>-1.5504</v>
      </c>
      <c r="T157" s="12">
        <v>-1.5504</v>
      </c>
      <c r="U157" s="12"/>
      <c r="V157" s="12"/>
      <c r="Y157" s="33">
        <f t="shared" si="11"/>
        <v>0</v>
      </c>
      <c r="AD157" s="12"/>
    </row>
    <row r="158" spans="1:30" x14ac:dyDescent="0.3">
      <c r="A158" t="s">
        <v>190</v>
      </c>
      <c r="B158" t="s">
        <v>26</v>
      </c>
      <c r="C158" t="s">
        <v>290</v>
      </c>
      <c r="D158" t="s">
        <v>223</v>
      </c>
      <c r="E158">
        <v>627.29999999999995</v>
      </c>
      <c r="F158">
        <v>627.29999999999995</v>
      </c>
      <c r="G158">
        <v>627.29999999999995</v>
      </c>
      <c r="H158">
        <v>627.29999999999995</v>
      </c>
      <c r="I158">
        <v>624.6</v>
      </c>
      <c r="J158">
        <v>1</v>
      </c>
      <c r="K158">
        <v>6.27</v>
      </c>
      <c r="L158">
        <v>7000</v>
      </c>
      <c r="M158">
        <v>0</v>
      </c>
      <c r="O158" s="33">
        <f t="shared" si="9"/>
        <v>-2.444357672784065</v>
      </c>
      <c r="P158" s="12">
        <v>5.0700000000000002E-2</v>
      </c>
      <c r="Q158" s="12"/>
      <c r="R158" s="12"/>
      <c r="S158" s="12">
        <f t="shared" si="10"/>
        <v>-2.495057672784065</v>
      </c>
      <c r="T158" s="12">
        <v>-2.495057672784065</v>
      </c>
      <c r="U158" s="12"/>
      <c r="V158" s="12"/>
      <c r="Y158" s="33">
        <f t="shared" si="11"/>
        <v>0</v>
      </c>
      <c r="AD158" s="12"/>
    </row>
    <row r="159" spans="1:30" x14ac:dyDescent="0.3">
      <c r="A159" t="s">
        <v>191</v>
      </c>
      <c r="B159" t="s">
        <v>26</v>
      </c>
      <c r="C159" t="s">
        <v>290</v>
      </c>
      <c r="D159" t="s">
        <v>223</v>
      </c>
      <c r="E159">
        <v>0</v>
      </c>
      <c r="F159">
        <v>0</v>
      </c>
      <c r="G159">
        <v>0</v>
      </c>
      <c r="H159">
        <v>627.29999999999995</v>
      </c>
      <c r="I159">
        <v>615.5</v>
      </c>
      <c r="J159">
        <v>0</v>
      </c>
      <c r="K159">
        <v>0</v>
      </c>
      <c r="L159">
        <v>7000</v>
      </c>
      <c r="M159">
        <v>0</v>
      </c>
      <c r="O159" s="33">
        <f t="shared" si="9"/>
        <v>-1.4569324367595298</v>
      </c>
      <c r="P159" s="12">
        <v>5.1200000000000002E-2</v>
      </c>
      <c r="Q159" s="12"/>
      <c r="R159" s="12"/>
      <c r="S159" s="12">
        <f t="shared" si="10"/>
        <v>-1.5081324367595297</v>
      </c>
      <c r="T159" s="12">
        <v>-1.5081324367595297</v>
      </c>
      <c r="U159" s="12"/>
      <c r="V159" s="12"/>
      <c r="Y159" s="33">
        <f t="shared" si="11"/>
        <v>0</v>
      </c>
      <c r="AD159" s="12"/>
    </row>
    <row r="160" spans="1:30" x14ac:dyDescent="0.3">
      <c r="A160" t="s">
        <v>192</v>
      </c>
      <c r="B160" t="s">
        <v>26</v>
      </c>
      <c r="C160" t="s">
        <v>290</v>
      </c>
      <c r="D160" t="s">
        <v>223</v>
      </c>
      <c r="E160">
        <v>0</v>
      </c>
      <c r="F160">
        <v>0</v>
      </c>
      <c r="G160">
        <v>0</v>
      </c>
      <c r="H160">
        <v>627.29999999999995</v>
      </c>
      <c r="I160">
        <v>619.79999999999995</v>
      </c>
      <c r="J160">
        <v>0</v>
      </c>
      <c r="K160">
        <v>0</v>
      </c>
      <c r="L160">
        <v>7000</v>
      </c>
      <c r="M160">
        <v>0</v>
      </c>
      <c r="O160" s="33">
        <f t="shared" si="9"/>
        <v>0.69861900893581719</v>
      </c>
      <c r="P160" s="12">
        <v>5.0700000000000002E-2</v>
      </c>
      <c r="Q160" s="12"/>
      <c r="R160" s="12"/>
      <c r="S160" s="12">
        <f t="shared" si="10"/>
        <v>0.64791900893581722</v>
      </c>
      <c r="T160" s="12">
        <v>0.64791900893581722</v>
      </c>
      <c r="U160" s="12"/>
      <c r="V160" s="12"/>
      <c r="Y160" s="33">
        <f t="shared" si="11"/>
        <v>0</v>
      </c>
      <c r="AD160" s="12"/>
    </row>
    <row r="161" spans="1:30" x14ac:dyDescent="0.3">
      <c r="A161" t="s">
        <v>193</v>
      </c>
      <c r="B161" t="s">
        <v>26</v>
      </c>
      <c r="C161" t="s">
        <v>290</v>
      </c>
      <c r="D161" t="s">
        <v>223</v>
      </c>
      <c r="E161">
        <v>0</v>
      </c>
      <c r="F161">
        <v>0</v>
      </c>
      <c r="G161">
        <v>0</v>
      </c>
      <c r="H161">
        <v>627.29999999999995</v>
      </c>
      <c r="I161">
        <v>630.25</v>
      </c>
      <c r="J161">
        <v>0</v>
      </c>
      <c r="K161">
        <v>0</v>
      </c>
      <c r="L161">
        <v>7000</v>
      </c>
      <c r="M161">
        <v>0</v>
      </c>
      <c r="O161" s="33">
        <f t="shared" si="9"/>
        <v>1.6860277508873904</v>
      </c>
      <c r="P161" s="12">
        <v>5.0499999999999996E-2</v>
      </c>
      <c r="Q161" s="12"/>
      <c r="R161" s="12"/>
      <c r="S161" s="12">
        <f t="shared" si="10"/>
        <v>1.6355277508873904</v>
      </c>
      <c r="T161" s="12">
        <v>1.6355277508873904</v>
      </c>
      <c r="U161" s="12"/>
      <c r="V161" s="12"/>
      <c r="Y161" s="33">
        <f t="shared" si="11"/>
        <v>0</v>
      </c>
      <c r="AD161" s="12"/>
    </row>
    <row r="162" spans="1:30" x14ac:dyDescent="0.3">
      <c r="A162" t="s">
        <v>194</v>
      </c>
      <c r="B162" t="s">
        <v>26</v>
      </c>
      <c r="C162" t="s">
        <v>290</v>
      </c>
      <c r="D162" t="s">
        <v>223</v>
      </c>
      <c r="E162">
        <v>0</v>
      </c>
      <c r="F162">
        <v>0</v>
      </c>
      <c r="G162">
        <v>0</v>
      </c>
      <c r="H162">
        <v>627.29999999999995</v>
      </c>
      <c r="I162">
        <v>619.4</v>
      </c>
      <c r="J162">
        <v>2</v>
      </c>
      <c r="K162">
        <v>12.28</v>
      </c>
      <c r="L162">
        <v>9000</v>
      </c>
      <c r="M162">
        <v>2000</v>
      </c>
      <c r="O162" s="33">
        <f t="shared" si="9"/>
        <v>-1.7215390717969097</v>
      </c>
      <c r="P162" s="12">
        <v>5.0700000000000002E-2</v>
      </c>
      <c r="Q162" s="12"/>
      <c r="R162" s="12"/>
      <c r="S162" s="12">
        <f t="shared" si="10"/>
        <v>-1.7722390717969096</v>
      </c>
      <c r="T162" s="12">
        <v>-1.7722390717969096</v>
      </c>
      <c r="U162" s="12"/>
      <c r="V162" s="12"/>
      <c r="Y162" s="33">
        <f t="shared" si="11"/>
        <v>0</v>
      </c>
      <c r="AD162" s="12"/>
    </row>
    <row r="163" spans="1:30" x14ac:dyDescent="0.3">
      <c r="A163" t="s">
        <v>195</v>
      </c>
      <c r="B163" t="s">
        <v>26</v>
      </c>
      <c r="C163" t="s">
        <v>290</v>
      </c>
      <c r="D163" t="s">
        <v>223</v>
      </c>
      <c r="E163">
        <v>0</v>
      </c>
      <c r="F163">
        <v>0</v>
      </c>
      <c r="G163">
        <v>0</v>
      </c>
      <c r="H163">
        <v>627.29999999999995</v>
      </c>
      <c r="I163">
        <v>625.9</v>
      </c>
      <c r="J163">
        <v>0</v>
      </c>
      <c r="K163">
        <v>0</v>
      </c>
      <c r="L163">
        <v>9000</v>
      </c>
      <c r="M163">
        <v>0</v>
      </c>
      <c r="O163" s="33">
        <f t="shared" si="9"/>
        <v>1.0494026477236036</v>
      </c>
      <c r="P163" s="12">
        <v>5.1100000000000007E-2</v>
      </c>
      <c r="Q163" s="12"/>
      <c r="R163" s="12"/>
      <c r="S163" s="12">
        <f t="shared" si="10"/>
        <v>0.99830264772360355</v>
      </c>
      <c r="T163" s="12">
        <v>0.99830264772360355</v>
      </c>
      <c r="U163" s="12"/>
      <c r="V163" s="12"/>
      <c r="Y163" s="33">
        <f t="shared" si="11"/>
        <v>0</v>
      </c>
      <c r="AD163" s="12"/>
    </row>
    <row r="164" spans="1:30" x14ac:dyDescent="0.3">
      <c r="A164" t="s">
        <v>196</v>
      </c>
      <c r="B164" t="s">
        <v>26</v>
      </c>
      <c r="C164" t="s">
        <v>290</v>
      </c>
      <c r="D164" t="s">
        <v>223</v>
      </c>
      <c r="E164">
        <v>631</v>
      </c>
      <c r="F164">
        <v>631</v>
      </c>
      <c r="G164">
        <v>620.15</v>
      </c>
      <c r="H164">
        <v>626.65</v>
      </c>
      <c r="I164">
        <v>626.65</v>
      </c>
      <c r="J164">
        <v>101</v>
      </c>
      <c r="K164">
        <v>635.01</v>
      </c>
      <c r="L164">
        <v>84000</v>
      </c>
      <c r="M164">
        <v>75000</v>
      </c>
      <c r="O164" s="33">
        <f t="shared" si="9"/>
        <v>0.11982744847419716</v>
      </c>
      <c r="P164" s="12">
        <v>5.1100000000000007E-2</v>
      </c>
      <c r="Q164" s="12"/>
      <c r="R164" s="12"/>
      <c r="S164" s="12">
        <f t="shared" si="10"/>
        <v>6.872744847419715E-2</v>
      </c>
      <c r="T164" s="12">
        <v>6.872744847419715E-2</v>
      </c>
      <c r="U164" s="12"/>
      <c r="V164" s="12"/>
      <c r="Y164" s="33">
        <f t="shared" si="11"/>
        <v>0</v>
      </c>
      <c r="AD164" s="12"/>
    </row>
    <row r="165" spans="1:30" x14ac:dyDescent="0.3">
      <c r="A165" t="s">
        <v>197</v>
      </c>
      <c r="B165" t="s">
        <v>26</v>
      </c>
      <c r="C165" t="s">
        <v>290</v>
      </c>
      <c r="D165" t="s">
        <v>223</v>
      </c>
      <c r="E165">
        <v>631.70000000000005</v>
      </c>
      <c r="F165">
        <v>638</v>
      </c>
      <c r="G165">
        <v>626.85</v>
      </c>
      <c r="H165">
        <v>628.15</v>
      </c>
      <c r="I165">
        <v>628.15</v>
      </c>
      <c r="J165">
        <v>122</v>
      </c>
      <c r="K165">
        <v>769.54</v>
      </c>
      <c r="L165">
        <v>139000</v>
      </c>
      <c r="M165">
        <v>55000</v>
      </c>
      <c r="O165" s="33">
        <f t="shared" si="9"/>
        <v>0.23936806829968882</v>
      </c>
      <c r="P165" s="12">
        <v>5.0799999999999998E-2</v>
      </c>
      <c r="Q165" s="12"/>
      <c r="R165" s="12"/>
      <c r="S165" s="12">
        <f t="shared" si="10"/>
        <v>0.18856806829968881</v>
      </c>
      <c r="T165" s="12">
        <v>0.18856806829968881</v>
      </c>
      <c r="U165" s="12"/>
      <c r="V165" s="12"/>
      <c r="Y165" s="33">
        <f t="shared" si="11"/>
        <v>0</v>
      </c>
      <c r="AD165" s="12"/>
    </row>
    <row r="166" spans="1:30" x14ac:dyDescent="0.3">
      <c r="A166" t="s">
        <v>198</v>
      </c>
      <c r="B166" t="s">
        <v>26</v>
      </c>
      <c r="C166" t="s">
        <v>290</v>
      </c>
      <c r="D166" t="s">
        <v>223</v>
      </c>
      <c r="E166">
        <v>621.95000000000005</v>
      </c>
      <c r="F166">
        <v>624.75</v>
      </c>
      <c r="G166">
        <v>619.29999999999995</v>
      </c>
      <c r="H166">
        <v>624.1</v>
      </c>
      <c r="I166">
        <v>624.1</v>
      </c>
      <c r="J166">
        <v>143</v>
      </c>
      <c r="K166">
        <v>889.01</v>
      </c>
      <c r="L166">
        <v>197000</v>
      </c>
      <c r="M166">
        <v>58000</v>
      </c>
      <c r="O166" s="33">
        <f t="shared" si="9"/>
        <v>-0.64475045769321893</v>
      </c>
      <c r="P166" s="12">
        <v>5.0999999999999997E-2</v>
      </c>
      <c r="Q166" s="12"/>
      <c r="R166" s="12"/>
      <c r="S166" s="12">
        <f t="shared" si="10"/>
        <v>-0.69575045769321897</v>
      </c>
      <c r="T166" s="12">
        <v>-0.69575045769321897</v>
      </c>
      <c r="U166" s="12"/>
      <c r="V166" s="12"/>
      <c r="Y166" s="33">
        <f t="shared" si="11"/>
        <v>0</v>
      </c>
      <c r="AD166" s="12"/>
    </row>
    <row r="167" spans="1:30" x14ac:dyDescent="0.3">
      <c r="A167" t="s">
        <v>199</v>
      </c>
      <c r="B167" t="s">
        <v>26</v>
      </c>
      <c r="C167" t="s">
        <v>290</v>
      </c>
      <c r="D167" t="s">
        <v>223</v>
      </c>
      <c r="E167">
        <v>617.20000000000005</v>
      </c>
      <c r="F167">
        <v>623.95000000000005</v>
      </c>
      <c r="G167">
        <v>610</v>
      </c>
      <c r="H167">
        <v>622.1</v>
      </c>
      <c r="I167">
        <v>622.1</v>
      </c>
      <c r="J167">
        <v>124</v>
      </c>
      <c r="K167">
        <v>764.13</v>
      </c>
      <c r="L167">
        <v>257000</v>
      </c>
      <c r="M167">
        <v>60000</v>
      </c>
      <c r="O167" s="33">
        <f t="shared" si="9"/>
        <v>-0.32046146450889279</v>
      </c>
      <c r="P167" s="12">
        <v>5.1299999999999998E-2</v>
      </c>
      <c r="Q167" s="12"/>
      <c r="R167" s="12"/>
      <c r="S167" s="12">
        <f t="shared" si="10"/>
        <v>-0.3717614645088928</v>
      </c>
      <c r="T167" s="12">
        <v>-0.3717614645088928</v>
      </c>
      <c r="U167" s="12"/>
      <c r="V167" s="12"/>
      <c r="Y167" s="33">
        <f t="shared" si="11"/>
        <v>0</v>
      </c>
      <c r="AD167" s="12"/>
    </row>
    <row r="168" spans="1:30" x14ac:dyDescent="0.3">
      <c r="A168" t="s">
        <v>200</v>
      </c>
      <c r="B168" t="s">
        <v>26</v>
      </c>
      <c r="C168" t="s">
        <v>290</v>
      </c>
      <c r="D168" t="s">
        <v>223</v>
      </c>
      <c r="E168">
        <v>621.75</v>
      </c>
      <c r="F168">
        <v>621.75</v>
      </c>
      <c r="G168">
        <v>595</v>
      </c>
      <c r="H168">
        <v>596.9</v>
      </c>
      <c r="I168">
        <v>596.9</v>
      </c>
      <c r="J168">
        <v>140</v>
      </c>
      <c r="K168">
        <v>853.38</v>
      </c>
      <c r="L168">
        <v>317000</v>
      </c>
      <c r="M168">
        <v>60000</v>
      </c>
      <c r="O168" s="33">
        <f t="shared" si="9"/>
        <v>-4.0507956920109383</v>
      </c>
      <c r="P168" s="12">
        <v>5.1399999999999994E-2</v>
      </c>
      <c r="Q168" s="12"/>
      <c r="R168" s="12"/>
      <c r="S168" s="12">
        <f t="shared" si="10"/>
        <v>-4.1021956920109384</v>
      </c>
      <c r="T168" s="12">
        <v>-4.1021956920109384</v>
      </c>
      <c r="U168" s="12"/>
      <c r="V168" s="12"/>
      <c r="Y168" s="33">
        <f t="shared" si="11"/>
        <v>0</v>
      </c>
      <c r="AD168" s="12"/>
    </row>
    <row r="169" spans="1:30" x14ac:dyDescent="0.3">
      <c r="A169" t="s">
        <v>201</v>
      </c>
      <c r="B169" t="s">
        <v>26</v>
      </c>
      <c r="C169" t="s">
        <v>290</v>
      </c>
      <c r="D169" t="s">
        <v>242</v>
      </c>
      <c r="E169">
        <v>0</v>
      </c>
      <c r="F169">
        <v>0</v>
      </c>
      <c r="G169">
        <v>0</v>
      </c>
      <c r="H169">
        <v>602.04999999999995</v>
      </c>
      <c r="I169">
        <v>611.1</v>
      </c>
      <c r="J169">
        <v>0</v>
      </c>
      <c r="K169">
        <v>0</v>
      </c>
      <c r="L169">
        <v>0</v>
      </c>
      <c r="M169">
        <v>0</v>
      </c>
      <c r="O169" s="33">
        <f t="shared" si="9"/>
        <v>2.3789579494052684</v>
      </c>
      <c r="P169" s="12">
        <v>5.1299999999999998E-2</v>
      </c>
      <c r="Q169" s="12"/>
      <c r="R169" s="12"/>
      <c r="S169" s="12">
        <f t="shared" si="10"/>
        <v>2.3276579494052685</v>
      </c>
      <c r="T169" s="12">
        <v>2.3276579494052685</v>
      </c>
      <c r="U169" s="12"/>
      <c r="V169" s="12"/>
      <c r="Y169" s="33">
        <f t="shared" si="11"/>
        <v>0</v>
      </c>
      <c r="AD169" s="12"/>
    </row>
    <row r="170" spans="1:30" x14ac:dyDescent="0.3">
      <c r="A170" t="s">
        <v>203</v>
      </c>
      <c r="B170" t="s">
        <v>26</v>
      </c>
      <c r="C170" t="s">
        <v>290</v>
      </c>
      <c r="D170" t="s">
        <v>242</v>
      </c>
      <c r="E170">
        <v>611.20000000000005</v>
      </c>
      <c r="F170">
        <v>611.20000000000005</v>
      </c>
      <c r="G170">
        <v>611.20000000000005</v>
      </c>
      <c r="H170">
        <v>611.20000000000005</v>
      </c>
      <c r="I170">
        <v>625.15</v>
      </c>
      <c r="J170">
        <v>3</v>
      </c>
      <c r="K170">
        <v>18.329999999999998</v>
      </c>
      <c r="L170">
        <v>3000</v>
      </c>
      <c r="M170">
        <v>3000</v>
      </c>
      <c r="O170" s="33">
        <f t="shared" si="9"/>
        <v>2.2991327115038378</v>
      </c>
      <c r="P170" s="12">
        <v>5.1100000000000007E-2</v>
      </c>
      <c r="Q170" s="12"/>
      <c r="R170" s="12"/>
      <c r="S170" s="12">
        <f t="shared" si="10"/>
        <v>2.2480327115038379</v>
      </c>
      <c r="T170" s="12">
        <v>2.2480327115038379</v>
      </c>
      <c r="U170" s="12"/>
      <c r="V170" s="12"/>
      <c r="Y170" s="33">
        <f t="shared" si="11"/>
        <v>0</v>
      </c>
      <c r="AD170" s="12"/>
    </row>
    <row r="171" spans="1:30" x14ac:dyDescent="0.3">
      <c r="A171" t="s">
        <v>204</v>
      </c>
      <c r="B171" t="s">
        <v>26</v>
      </c>
      <c r="C171" t="s">
        <v>290</v>
      </c>
      <c r="D171" t="s">
        <v>242</v>
      </c>
      <c r="E171">
        <v>0</v>
      </c>
      <c r="F171">
        <v>0</v>
      </c>
      <c r="G171">
        <v>0</v>
      </c>
      <c r="H171">
        <v>611.20000000000005</v>
      </c>
      <c r="I171">
        <v>632</v>
      </c>
      <c r="J171">
        <v>0</v>
      </c>
      <c r="K171">
        <v>0</v>
      </c>
      <c r="L171">
        <v>3000</v>
      </c>
      <c r="M171">
        <v>0</v>
      </c>
      <c r="O171" s="33">
        <f t="shared" si="9"/>
        <v>1.0957370231144563</v>
      </c>
      <c r="P171" s="12">
        <v>5.1200000000000002E-2</v>
      </c>
      <c r="Q171" s="12"/>
      <c r="R171" s="12"/>
      <c r="S171" s="12">
        <f t="shared" si="10"/>
        <v>1.0445370231144564</v>
      </c>
      <c r="T171" s="12">
        <v>1.0445370231144564</v>
      </c>
      <c r="U171" s="12"/>
      <c r="V171" s="12"/>
      <c r="Y171" s="33">
        <f t="shared" si="11"/>
        <v>0</v>
      </c>
      <c r="AD171" s="12"/>
    </row>
    <row r="172" spans="1:30" x14ac:dyDescent="0.3">
      <c r="A172" t="s">
        <v>205</v>
      </c>
      <c r="B172" t="s">
        <v>26</v>
      </c>
      <c r="C172" t="s">
        <v>290</v>
      </c>
      <c r="D172" t="s">
        <v>242</v>
      </c>
      <c r="E172">
        <v>658.25</v>
      </c>
      <c r="F172">
        <v>658.25</v>
      </c>
      <c r="G172">
        <v>632.45000000000005</v>
      </c>
      <c r="H172">
        <v>649.04999999999995</v>
      </c>
      <c r="I172">
        <v>658.45</v>
      </c>
      <c r="J172">
        <v>7</v>
      </c>
      <c r="K172">
        <v>45.25</v>
      </c>
      <c r="L172">
        <v>4000</v>
      </c>
      <c r="M172">
        <v>1000</v>
      </c>
      <c r="O172" s="33">
        <f t="shared" si="9"/>
        <v>4.185126582278488</v>
      </c>
      <c r="P172" s="12">
        <v>5.0900000000000001E-2</v>
      </c>
      <c r="Q172" s="12"/>
      <c r="R172" s="12"/>
      <c r="S172" s="12">
        <f t="shared" si="10"/>
        <v>4.1342265822784876</v>
      </c>
      <c r="T172" s="12">
        <v>4.1342265822784876</v>
      </c>
      <c r="U172" s="12"/>
      <c r="V172" s="12"/>
      <c r="Y172" s="33">
        <f t="shared" si="11"/>
        <v>0</v>
      </c>
      <c r="AD172" s="12"/>
    </row>
    <row r="173" spans="1:30" x14ac:dyDescent="0.3">
      <c r="A173" t="s">
        <v>206</v>
      </c>
      <c r="B173" t="s">
        <v>26</v>
      </c>
      <c r="C173" t="s">
        <v>290</v>
      </c>
      <c r="D173" t="s">
        <v>242</v>
      </c>
      <c r="E173">
        <v>659.7</v>
      </c>
      <c r="F173">
        <v>660</v>
      </c>
      <c r="G173">
        <v>649</v>
      </c>
      <c r="H173">
        <v>651.9</v>
      </c>
      <c r="I173">
        <v>660.95</v>
      </c>
      <c r="J173">
        <v>8</v>
      </c>
      <c r="K173">
        <v>52.41</v>
      </c>
      <c r="L173">
        <v>8000</v>
      </c>
      <c r="M173">
        <v>4000</v>
      </c>
      <c r="O173" s="33">
        <f t="shared" si="9"/>
        <v>0.37967955045941221</v>
      </c>
      <c r="P173" s="12">
        <v>5.16E-2</v>
      </c>
      <c r="Q173" s="12"/>
      <c r="R173" s="12"/>
      <c r="S173" s="12">
        <f t="shared" si="10"/>
        <v>0.32807955045941223</v>
      </c>
      <c r="T173" s="12">
        <v>0.32807955045941223</v>
      </c>
      <c r="U173" s="12"/>
      <c r="V173" s="12"/>
      <c r="Y173" s="33">
        <f t="shared" si="11"/>
        <v>0</v>
      </c>
      <c r="AD173" s="12"/>
    </row>
    <row r="174" spans="1:30" x14ac:dyDescent="0.3">
      <c r="A174" t="s">
        <v>207</v>
      </c>
      <c r="B174" t="s">
        <v>26</v>
      </c>
      <c r="C174" t="s">
        <v>290</v>
      </c>
      <c r="D174" t="s">
        <v>242</v>
      </c>
      <c r="E174">
        <v>661</v>
      </c>
      <c r="F174">
        <v>661</v>
      </c>
      <c r="G174">
        <v>660</v>
      </c>
      <c r="H174">
        <v>660</v>
      </c>
      <c r="I174">
        <v>660</v>
      </c>
      <c r="J174">
        <v>4</v>
      </c>
      <c r="K174">
        <v>26.41</v>
      </c>
      <c r="L174">
        <v>9000</v>
      </c>
      <c r="M174">
        <v>1000</v>
      </c>
      <c r="O174" s="33">
        <f t="shared" si="9"/>
        <v>-0.1437325062410236</v>
      </c>
      <c r="P174" s="12">
        <v>5.1699999999999996E-2</v>
      </c>
      <c r="Q174" s="12"/>
      <c r="R174" s="12"/>
      <c r="S174" s="12">
        <f t="shared" si="10"/>
        <v>-0.1954325062410236</v>
      </c>
      <c r="T174" s="12">
        <v>-0.1954325062410236</v>
      </c>
      <c r="U174" s="12"/>
      <c r="V174" s="12"/>
      <c r="Y174" s="33">
        <f t="shared" si="11"/>
        <v>0</v>
      </c>
      <c r="AD174" s="12"/>
    </row>
    <row r="175" spans="1:30" x14ac:dyDescent="0.3">
      <c r="A175" t="s">
        <v>208</v>
      </c>
      <c r="B175" t="s">
        <v>26</v>
      </c>
      <c r="C175" t="s">
        <v>290</v>
      </c>
      <c r="D175" t="s">
        <v>242</v>
      </c>
      <c r="E175">
        <v>0</v>
      </c>
      <c r="F175">
        <v>0</v>
      </c>
      <c r="G175">
        <v>0</v>
      </c>
      <c r="H175">
        <v>660</v>
      </c>
      <c r="I175">
        <v>668.05</v>
      </c>
      <c r="J175">
        <v>0</v>
      </c>
      <c r="K175">
        <v>0</v>
      </c>
      <c r="L175">
        <v>9000</v>
      </c>
      <c r="M175">
        <v>0</v>
      </c>
      <c r="O175" s="33">
        <f t="shared" si="9"/>
        <v>1.2196969696969628</v>
      </c>
      <c r="P175" s="12">
        <v>5.1500000000000004E-2</v>
      </c>
      <c r="Q175" s="12"/>
      <c r="R175" s="12"/>
      <c r="S175" s="12">
        <f t="shared" si="10"/>
        <v>1.1681969696969627</v>
      </c>
      <c r="T175" s="12">
        <v>1.1681969696969627</v>
      </c>
      <c r="U175" s="12"/>
      <c r="V175" s="12"/>
      <c r="Y175" s="33">
        <f t="shared" si="11"/>
        <v>0</v>
      </c>
      <c r="AD175" s="12"/>
    </row>
    <row r="176" spans="1:30" x14ac:dyDescent="0.3">
      <c r="A176" t="s">
        <v>209</v>
      </c>
      <c r="B176" t="s">
        <v>26</v>
      </c>
      <c r="C176" t="s">
        <v>290</v>
      </c>
      <c r="D176" t="s">
        <v>242</v>
      </c>
      <c r="E176">
        <v>0</v>
      </c>
      <c r="F176">
        <v>0</v>
      </c>
      <c r="G176">
        <v>0</v>
      </c>
      <c r="H176">
        <v>660</v>
      </c>
      <c r="I176">
        <v>681.45</v>
      </c>
      <c r="J176">
        <v>0</v>
      </c>
      <c r="K176">
        <v>0</v>
      </c>
      <c r="L176">
        <v>9000</v>
      </c>
      <c r="M176">
        <v>0</v>
      </c>
      <c r="O176" s="33">
        <f t="shared" si="9"/>
        <v>2.0058378863857631</v>
      </c>
      <c r="P176" s="12">
        <v>5.16E-2</v>
      </c>
      <c r="Q176" s="12"/>
      <c r="R176" s="12"/>
      <c r="S176" s="12">
        <f t="shared" si="10"/>
        <v>1.954237886385763</v>
      </c>
      <c r="T176" s="12">
        <v>1.954237886385763</v>
      </c>
      <c r="U176" s="12"/>
      <c r="V176" s="12"/>
      <c r="Y176" s="33">
        <f t="shared" si="11"/>
        <v>0</v>
      </c>
      <c r="AD176" s="12"/>
    </row>
    <row r="177" spans="1:30" x14ac:dyDescent="0.3">
      <c r="A177" t="s">
        <v>210</v>
      </c>
      <c r="B177" t="s">
        <v>26</v>
      </c>
      <c r="C177" t="s">
        <v>290</v>
      </c>
      <c r="D177" t="s">
        <v>242</v>
      </c>
      <c r="E177">
        <v>672.05</v>
      </c>
      <c r="F177">
        <v>672.05</v>
      </c>
      <c r="G177">
        <v>672</v>
      </c>
      <c r="H177">
        <v>672</v>
      </c>
      <c r="I177">
        <v>680.9</v>
      </c>
      <c r="J177">
        <v>2</v>
      </c>
      <c r="K177">
        <v>13.44</v>
      </c>
      <c r="L177">
        <v>11000</v>
      </c>
      <c r="M177">
        <v>2000</v>
      </c>
      <c r="O177" s="33">
        <f t="shared" si="9"/>
        <v>-8.0710250201785627E-2</v>
      </c>
      <c r="P177" s="12">
        <v>5.1799999999999999E-2</v>
      </c>
      <c r="Q177" s="12"/>
      <c r="R177" s="12"/>
      <c r="S177" s="12">
        <f t="shared" si="10"/>
        <v>-0.13251025020178564</v>
      </c>
      <c r="T177" s="12">
        <v>-0.13251025020178564</v>
      </c>
      <c r="U177" s="12"/>
      <c r="V177" s="12"/>
      <c r="Y177" s="33">
        <f t="shared" si="11"/>
        <v>0</v>
      </c>
      <c r="AD177" s="12"/>
    </row>
    <row r="178" spans="1:30" x14ac:dyDescent="0.3">
      <c r="A178" t="s">
        <v>211</v>
      </c>
      <c r="B178" t="s">
        <v>26</v>
      </c>
      <c r="C178" t="s">
        <v>290</v>
      </c>
      <c r="D178" t="s">
        <v>242</v>
      </c>
      <c r="E178">
        <v>0</v>
      </c>
      <c r="F178">
        <v>0</v>
      </c>
      <c r="G178">
        <v>0</v>
      </c>
      <c r="H178">
        <v>672</v>
      </c>
      <c r="I178">
        <v>681.7</v>
      </c>
      <c r="J178">
        <v>0</v>
      </c>
      <c r="K178">
        <v>0</v>
      </c>
      <c r="L178">
        <v>11000</v>
      </c>
      <c r="M178">
        <v>0</v>
      </c>
      <c r="O178" s="33">
        <f t="shared" si="9"/>
        <v>0.11749155529447323</v>
      </c>
      <c r="P178" s="12">
        <v>5.2199999999999996E-2</v>
      </c>
      <c r="Q178" s="12"/>
      <c r="R178" s="12"/>
      <c r="S178" s="12">
        <f t="shared" si="10"/>
        <v>6.5291555294473239E-2</v>
      </c>
      <c r="T178" s="12">
        <v>6.5291555294473239E-2</v>
      </c>
      <c r="U178" s="12"/>
      <c r="V178" s="12"/>
      <c r="Y178" s="33">
        <f t="shared" si="11"/>
        <v>0</v>
      </c>
      <c r="AD178" s="12"/>
    </row>
    <row r="179" spans="1:30" x14ac:dyDescent="0.3">
      <c r="A179" t="s">
        <v>212</v>
      </c>
      <c r="B179" t="s">
        <v>26</v>
      </c>
      <c r="C179" t="s">
        <v>290</v>
      </c>
      <c r="D179" t="s">
        <v>242</v>
      </c>
      <c r="E179">
        <v>674</v>
      </c>
      <c r="F179">
        <v>686.05</v>
      </c>
      <c r="G179">
        <v>674</v>
      </c>
      <c r="H179">
        <v>686.05</v>
      </c>
      <c r="I179">
        <v>686.05</v>
      </c>
      <c r="J179">
        <v>5</v>
      </c>
      <c r="K179">
        <v>33.94</v>
      </c>
      <c r="L179">
        <v>10000</v>
      </c>
      <c r="M179">
        <v>-1000</v>
      </c>
      <c r="O179" s="33">
        <f t="shared" si="9"/>
        <v>0.6381106058383319</v>
      </c>
      <c r="P179" s="12">
        <v>5.2300000000000006E-2</v>
      </c>
      <c r="Q179" s="12"/>
      <c r="R179" s="12"/>
      <c r="S179" s="12">
        <f t="shared" si="10"/>
        <v>0.58581060583833189</v>
      </c>
      <c r="T179" s="12">
        <v>0.58581060583833189</v>
      </c>
      <c r="U179" s="12"/>
      <c r="V179" s="12"/>
      <c r="Y179" s="33">
        <f t="shared" si="11"/>
        <v>0</v>
      </c>
      <c r="AD179" s="12"/>
    </row>
    <row r="180" spans="1:30" x14ac:dyDescent="0.3">
      <c r="A180" t="s">
        <v>213</v>
      </c>
      <c r="B180" t="s">
        <v>26</v>
      </c>
      <c r="C180" t="s">
        <v>290</v>
      </c>
      <c r="D180" t="s">
        <v>242</v>
      </c>
      <c r="E180">
        <v>0</v>
      </c>
      <c r="F180">
        <v>0</v>
      </c>
      <c r="G180">
        <v>0</v>
      </c>
      <c r="H180">
        <v>686.05</v>
      </c>
      <c r="I180">
        <v>678.05</v>
      </c>
      <c r="J180">
        <v>0</v>
      </c>
      <c r="K180">
        <v>0</v>
      </c>
      <c r="L180">
        <v>10000</v>
      </c>
      <c r="M180">
        <v>0</v>
      </c>
      <c r="O180" s="33">
        <f t="shared" si="9"/>
        <v>-1.1660957656147513</v>
      </c>
      <c r="P180" s="12">
        <v>5.2300000000000006E-2</v>
      </c>
      <c r="Q180" s="12"/>
      <c r="R180" s="12"/>
      <c r="S180" s="12">
        <f t="shared" si="10"/>
        <v>-1.2183957656147513</v>
      </c>
      <c r="T180" s="12">
        <v>-1.2183957656147513</v>
      </c>
      <c r="U180" s="12"/>
      <c r="V180" s="12"/>
      <c r="Y180" s="33">
        <f t="shared" si="11"/>
        <v>0</v>
      </c>
      <c r="AD180" s="12"/>
    </row>
    <row r="181" spans="1:30" x14ac:dyDescent="0.3">
      <c r="A181" t="s">
        <v>214</v>
      </c>
      <c r="B181" t="s">
        <v>26</v>
      </c>
      <c r="C181" t="s">
        <v>290</v>
      </c>
      <c r="D181" t="s">
        <v>242</v>
      </c>
      <c r="E181">
        <v>0</v>
      </c>
      <c r="F181">
        <v>0</v>
      </c>
      <c r="G181">
        <v>0</v>
      </c>
      <c r="H181">
        <v>686.05</v>
      </c>
      <c r="I181">
        <v>680.55</v>
      </c>
      <c r="J181">
        <v>0</v>
      </c>
      <c r="K181">
        <v>0</v>
      </c>
      <c r="L181">
        <v>10000</v>
      </c>
      <c r="M181">
        <v>0</v>
      </c>
      <c r="O181" s="33">
        <f t="shared" si="9"/>
        <v>0.36870437283386182</v>
      </c>
      <c r="P181" s="12">
        <v>5.2499999999999998E-2</v>
      </c>
      <c r="Q181" s="12"/>
      <c r="R181" s="12"/>
      <c r="S181" s="12">
        <f t="shared" si="10"/>
        <v>0.31620437283386182</v>
      </c>
      <c r="T181" s="12">
        <v>0.31620437283386182</v>
      </c>
      <c r="U181" s="12"/>
      <c r="V181" s="12"/>
      <c r="Y181" s="33">
        <f t="shared" si="11"/>
        <v>0</v>
      </c>
      <c r="AD181" s="12"/>
    </row>
    <row r="182" spans="1:30" x14ac:dyDescent="0.3">
      <c r="A182" t="s">
        <v>215</v>
      </c>
      <c r="B182" t="s">
        <v>26</v>
      </c>
      <c r="C182" t="s">
        <v>290</v>
      </c>
      <c r="D182" t="s">
        <v>242</v>
      </c>
      <c r="E182">
        <v>0</v>
      </c>
      <c r="F182">
        <v>0</v>
      </c>
      <c r="G182">
        <v>0</v>
      </c>
      <c r="H182">
        <v>686.05</v>
      </c>
      <c r="I182">
        <v>680.4</v>
      </c>
      <c r="J182">
        <v>0</v>
      </c>
      <c r="K182">
        <v>0</v>
      </c>
      <c r="L182">
        <v>10000</v>
      </c>
      <c r="M182">
        <v>0</v>
      </c>
      <c r="O182" s="33">
        <f t="shared" si="9"/>
        <v>-2.2040996253027297E-2</v>
      </c>
      <c r="P182" s="12">
        <v>5.3699999999999998E-2</v>
      </c>
      <c r="Q182" s="12"/>
      <c r="R182" s="12"/>
      <c r="S182" s="12">
        <f t="shared" si="10"/>
        <v>-7.5740996253027298E-2</v>
      </c>
      <c r="T182" s="12">
        <v>-7.5740996253027298E-2</v>
      </c>
      <c r="U182" s="12"/>
      <c r="V182" s="12"/>
      <c r="Y182" s="33">
        <f t="shared" si="11"/>
        <v>0</v>
      </c>
      <c r="AD182" s="12"/>
    </row>
    <row r="183" spans="1:30" x14ac:dyDescent="0.3">
      <c r="A183" t="s">
        <v>216</v>
      </c>
      <c r="B183" t="s">
        <v>26</v>
      </c>
      <c r="C183" t="s">
        <v>290</v>
      </c>
      <c r="D183" t="s">
        <v>242</v>
      </c>
      <c r="E183">
        <v>679</v>
      </c>
      <c r="F183">
        <v>685</v>
      </c>
      <c r="G183">
        <v>679</v>
      </c>
      <c r="H183">
        <v>685</v>
      </c>
      <c r="I183">
        <v>688.15</v>
      </c>
      <c r="J183">
        <v>3</v>
      </c>
      <c r="K183">
        <v>20.43</v>
      </c>
      <c r="L183">
        <v>8000</v>
      </c>
      <c r="M183">
        <v>-2000</v>
      </c>
      <c r="O183" s="33">
        <f t="shared" si="9"/>
        <v>1.1390358612580835</v>
      </c>
      <c r="P183" s="12">
        <v>5.4299999999999994E-2</v>
      </c>
      <c r="Q183" s="12"/>
      <c r="R183" s="12"/>
      <c r="S183" s="12">
        <f t="shared" si="10"/>
        <v>1.0847358612580835</v>
      </c>
      <c r="T183" s="12">
        <v>1.0847358612580835</v>
      </c>
      <c r="U183" s="12"/>
      <c r="V183" s="12"/>
      <c r="Y183" s="33">
        <f t="shared" si="11"/>
        <v>0</v>
      </c>
      <c r="AD183" s="12"/>
    </row>
    <row r="184" spans="1:30" x14ac:dyDescent="0.3">
      <c r="A184" t="s">
        <v>217</v>
      </c>
      <c r="B184" t="s">
        <v>26</v>
      </c>
      <c r="C184" t="s">
        <v>290</v>
      </c>
      <c r="D184" t="s">
        <v>242</v>
      </c>
      <c r="E184">
        <v>675.8</v>
      </c>
      <c r="F184">
        <v>677.9</v>
      </c>
      <c r="G184">
        <v>675.4</v>
      </c>
      <c r="H184">
        <v>677.9</v>
      </c>
      <c r="I184">
        <v>677.9</v>
      </c>
      <c r="J184">
        <v>7</v>
      </c>
      <c r="K184">
        <v>47.33</v>
      </c>
      <c r="L184">
        <v>10000</v>
      </c>
      <c r="M184">
        <v>2000</v>
      </c>
      <c r="O184" s="33">
        <f t="shared" si="9"/>
        <v>-1.4895008355736394</v>
      </c>
      <c r="P184" s="12">
        <v>5.45E-2</v>
      </c>
      <c r="Q184" s="12"/>
      <c r="R184" s="12"/>
      <c r="S184" s="12">
        <f t="shared" si="10"/>
        <v>-1.5440008355736394</v>
      </c>
      <c r="T184" s="12">
        <v>-1.5440008355736394</v>
      </c>
      <c r="U184" s="12"/>
      <c r="V184" s="12"/>
      <c r="Y184" s="33">
        <f t="shared" si="11"/>
        <v>0</v>
      </c>
      <c r="AD184" s="12"/>
    </row>
    <row r="185" spans="1:30" x14ac:dyDescent="0.3">
      <c r="A185" t="s">
        <v>218</v>
      </c>
      <c r="B185" t="s">
        <v>26</v>
      </c>
      <c r="C185" t="s">
        <v>290</v>
      </c>
      <c r="D185" t="s">
        <v>242</v>
      </c>
      <c r="E185">
        <v>672.85</v>
      </c>
      <c r="F185">
        <v>673</v>
      </c>
      <c r="G185">
        <v>664</v>
      </c>
      <c r="H185">
        <v>668.65</v>
      </c>
      <c r="I185">
        <v>668.65</v>
      </c>
      <c r="J185">
        <v>23</v>
      </c>
      <c r="K185">
        <v>154.11000000000001</v>
      </c>
      <c r="L185">
        <v>22000</v>
      </c>
      <c r="M185">
        <v>12000</v>
      </c>
      <c r="O185" s="33">
        <f t="shared" si="9"/>
        <v>-1.3645080395338547</v>
      </c>
      <c r="P185" s="12">
        <v>5.45E-2</v>
      </c>
      <c r="Q185" s="12"/>
      <c r="R185" s="12"/>
      <c r="S185" s="12">
        <f t="shared" si="10"/>
        <v>-1.4190080395338547</v>
      </c>
      <c r="T185" s="12">
        <v>-1.4190080395338547</v>
      </c>
      <c r="U185" s="12"/>
      <c r="V185" s="12"/>
      <c r="Y185" s="33">
        <f t="shared" si="11"/>
        <v>0</v>
      </c>
      <c r="AD185" s="12"/>
    </row>
    <row r="186" spans="1:30" x14ac:dyDescent="0.3">
      <c r="A186" t="s">
        <v>219</v>
      </c>
      <c r="B186" t="s">
        <v>26</v>
      </c>
      <c r="C186" t="s">
        <v>290</v>
      </c>
      <c r="D186" t="s">
        <v>242</v>
      </c>
      <c r="E186">
        <v>665.2</v>
      </c>
      <c r="F186">
        <v>667.55</v>
      </c>
      <c r="G186">
        <v>664.25</v>
      </c>
      <c r="H186">
        <v>666.5</v>
      </c>
      <c r="I186">
        <v>666.5</v>
      </c>
      <c r="J186">
        <v>29</v>
      </c>
      <c r="K186">
        <v>193.31</v>
      </c>
      <c r="L186">
        <v>38000</v>
      </c>
      <c r="M186">
        <v>16000</v>
      </c>
      <c r="O186" s="33">
        <f t="shared" si="9"/>
        <v>-0.32154340836012524</v>
      </c>
      <c r="P186" s="12">
        <v>5.4400000000000004E-2</v>
      </c>
      <c r="Q186" s="12"/>
      <c r="R186" s="12"/>
      <c r="S186" s="12">
        <f t="shared" si="10"/>
        <v>-0.37594340836012524</v>
      </c>
      <c r="T186" s="12">
        <v>-0.37594340836012524</v>
      </c>
      <c r="U186" s="12"/>
      <c r="V186" s="12"/>
      <c r="Y186" s="33">
        <f t="shared" si="11"/>
        <v>0</v>
      </c>
      <c r="AD186" s="12"/>
    </row>
    <row r="187" spans="1:30" x14ac:dyDescent="0.3">
      <c r="A187" t="s">
        <v>220</v>
      </c>
      <c r="B187" t="s">
        <v>26</v>
      </c>
      <c r="C187" t="s">
        <v>290</v>
      </c>
      <c r="D187" t="s">
        <v>242</v>
      </c>
      <c r="E187">
        <v>664.1</v>
      </c>
      <c r="F187">
        <v>681.8</v>
      </c>
      <c r="G187">
        <v>664.1</v>
      </c>
      <c r="H187">
        <v>680.4</v>
      </c>
      <c r="I187">
        <v>680.4</v>
      </c>
      <c r="J187">
        <v>112</v>
      </c>
      <c r="K187">
        <v>755.82</v>
      </c>
      <c r="L187">
        <v>120000</v>
      </c>
      <c r="M187">
        <v>82000</v>
      </c>
      <c r="O187" s="33">
        <f t="shared" si="9"/>
        <v>2.0855213803450829</v>
      </c>
      <c r="P187" s="12">
        <v>5.6299999999999996E-2</v>
      </c>
      <c r="Q187" s="12"/>
      <c r="R187" s="12"/>
      <c r="S187" s="12">
        <f t="shared" si="10"/>
        <v>2.0292213803450831</v>
      </c>
      <c r="T187" s="12">
        <v>2.0292213803450831</v>
      </c>
      <c r="U187" s="12"/>
      <c r="V187" s="12"/>
      <c r="Y187" s="33">
        <f t="shared" si="11"/>
        <v>0</v>
      </c>
      <c r="AD187" s="12"/>
    </row>
    <row r="188" spans="1:30" x14ac:dyDescent="0.3">
      <c r="A188" t="s">
        <v>221</v>
      </c>
      <c r="B188" t="s">
        <v>26</v>
      </c>
      <c r="C188" t="s">
        <v>290</v>
      </c>
      <c r="D188" t="s">
        <v>242</v>
      </c>
      <c r="E188">
        <v>682.2</v>
      </c>
      <c r="F188">
        <v>690</v>
      </c>
      <c r="G188">
        <v>680.6</v>
      </c>
      <c r="H188">
        <v>686.45</v>
      </c>
      <c r="I188">
        <v>686.45</v>
      </c>
      <c r="J188">
        <v>120</v>
      </c>
      <c r="K188">
        <v>821.75</v>
      </c>
      <c r="L188">
        <v>171000</v>
      </c>
      <c r="M188">
        <v>51000</v>
      </c>
      <c r="O188" s="33">
        <f t="shared" si="9"/>
        <v>0.88918283362728812</v>
      </c>
      <c r="P188" s="12">
        <v>5.5999999999999994E-2</v>
      </c>
      <c r="Q188" s="12"/>
      <c r="R188" s="12"/>
      <c r="S188" s="12">
        <f t="shared" si="10"/>
        <v>0.83318283362728818</v>
      </c>
      <c r="T188" s="12">
        <v>0.83318283362728818</v>
      </c>
      <c r="U188" s="12"/>
      <c r="V188" s="12"/>
      <c r="Y188" s="33">
        <f t="shared" si="11"/>
        <v>0</v>
      </c>
      <c r="AD188" s="12"/>
    </row>
    <row r="189" spans="1:30" x14ac:dyDescent="0.3">
      <c r="A189" t="s">
        <v>222</v>
      </c>
      <c r="B189" t="s">
        <v>26</v>
      </c>
      <c r="C189" t="s">
        <v>290</v>
      </c>
      <c r="D189" t="s">
        <v>267</v>
      </c>
      <c r="E189">
        <v>0</v>
      </c>
      <c r="F189">
        <v>0</v>
      </c>
      <c r="G189">
        <v>0</v>
      </c>
      <c r="H189">
        <v>695.25</v>
      </c>
      <c r="I189">
        <v>722.2</v>
      </c>
      <c r="J189">
        <v>0</v>
      </c>
      <c r="K189">
        <v>0</v>
      </c>
      <c r="L189">
        <v>0</v>
      </c>
      <c r="M189">
        <v>0</v>
      </c>
      <c r="O189" s="33">
        <f t="shared" si="9"/>
        <v>5.2079539660572509</v>
      </c>
      <c r="P189" s="12">
        <v>5.5999999999999994E-2</v>
      </c>
      <c r="Q189" s="12"/>
      <c r="R189" s="12"/>
      <c r="S189" s="12">
        <f t="shared" si="10"/>
        <v>5.1519539660572509</v>
      </c>
      <c r="T189" s="12">
        <v>5.1519539660572509</v>
      </c>
      <c r="U189" s="12"/>
      <c r="V189" s="12"/>
      <c r="Y189" s="33">
        <f t="shared" si="11"/>
        <v>0</v>
      </c>
      <c r="AD189" s="12"/>
    </row>
    <row r="190" spans="1:30" x14ac:dyDescent="0.3">
      <c r="A190" t="s">
        <v>224</v>
      </c>
      <c r="B190" t="s">
        <v>26</v>
      </c>
      <c r="C190" t="s">
        <v>290</v>
      </c>
      <c r="D190" t="s">
        <v>267</v>
      </c>
      <c r="E190">
        <v>0</v>
      </c>
      <c r="F190">
        <v>0</v>
      </c>
      <c r="G190">
        <v>0</v>
      </c>
      <c r="H190">
        <v>695.25</v>
      </c>
      <c r="I190">
        <v>719.2</v>
      </c>
      <c r="J190">
        <v>0</v>
      </c>
      <c r="K190">
        <v>0</v>
      </c>
      <c r="L190">
        <v>0</v>
      </c>
      <c r="M190">
        <v>0</v>
      </c>
      <c r="O190" s="33">
        <f t="shared" si="9"/>
        <v>-0.41539739684297977</v>
      </c>
      <c r="P190" s="12">
        <v>5.5800000000000002E-2</v>
      </c>
      <c r="Q190" s="12"/>
      <c r="R190" s="12"/>
      <c r="S190" s="12">
        <f t="shared" si="10"/>
        <v>-0.47119739684297979</v>
      </c>
      <c r="T190" s="12">
        <v>-0.47119739684297979</v>
      </c>
      <c r="U190" s="12"/>
      <c r="V190" s="12"/>
      <c r="Y190" s="33">
        <f t="shared" si="11"/>
        <v>0</v>
      </c>
      <c r="AD190" s="12"/>
    </row>
    <row r="191" spans="1:30" x14ac:dyDescent="0.3">
      <c r="A191" t="s">
        <v>225</v>
      </c>
      <c r="B191" t="s">
        <v>26</v>
      </c>
      <c r="C191" t="s">
        <v>290</v>
      </c>
      <c r="D191" t="s">
        <v>267</v>
      </c>
      <c r="E191">
        <v>0</v>
      </c>
      <c r="F191">
        <v>0</v>
      </c>
      <c r="G191">
        <v>0</v>
      </c>
      <c r="H191">
        <v>695.25</v>
      </c>
      <c r="I191">
        <v>735.45</v>
      </c>
      <c r="J191">
        <v>0</v>
      </c>
      <c r="K191">
        <v>0</v>
      </c>
      <c r="L191">
        <v>0</v>
      </c>
      <c r="M191">
        <v>0</v>
      </c>
      <c r="O191" s="33">
        <f t="shared" si="9"/>
        <v>2.2594549499443826</v>
      </c>
      <c r="P191" s="12">
        <v>5.4699999999999999E-2</v>
      </c>
      <c r="Q191" s="12"/>
      <c r="R191" s="12"/>
      <c r="S191" s="12">
        <f t="shared" si="10"/>
        <v>2.2047549499443826</v>
      </c>
      <c r="T191" s="12">
        <v>2.2047549499443826</v>
      </c>
      <c r="U191" s="12"/>
      <c r="V191" s="12"/>
      <c r="Y191" s="33">
        <f t="shared" si="11"/>
        <v>0</v>
      </c>
      <c r="AD191" s="12"/>
    </row>
    <row r="192" spans="1:30" x14ac:dyDescent="0.3">
      <c r="A192" t="s">
        <v>226</v>
      </c>
      <c r="B192" t="s">
        <v>26</v>
      </c>
      <c r="C192" t="s">
        <v>290</v>
      </c>
      <c r="D192" t="s">
        <v>267</v>
      </c>
      <c r="E192">
        <v>0</v>
      </c>
      <c r="F192">
        <v>0</v>
      </c>
      <c r="G192">
        <v>0</v>
      </c>
      <c r="H192">
        <v>695.25</v>
      </c>
      <c r="I192">
        <v>708.15</v>
      </c>
      <c r="J192">
        <v>0</v>
      </c>
      <c r="K192">
        <v>0</v>
      </c>
      <c r="L192">
        <v>0</v>
      </c>
      <c r="M192">
        <v>0</v>
      </c>
      <c r="O192" s="33">
        <f t="shared" si="9"/>
        <v>-3.7120130532327238</v>
      </c>
      <c r="P192" s="12">
        <v>5.5300000000000002E-2</v>
      </c>
      <c r="Q192" s="12"/>
      <c r="R192" s="12"/>
      <c r="S192" s="12">
        <f t="shared" si="10"/>
        <v>-3.7673130532327237</v>
      </c>
      <c r="T192" s="12">
        <v>-3.7673130532327237</v>
      </c>
      <c r="U192" s="12"/>
      <c r="V192" s="12"/>
      <c r="Y192" s="33">
        <f t="shared" si="11"/>
        <v>0</v>
      </c>
      <c r="AD192" s="12"/>
    </row>
    <row r="193" spans="1:30" x14ac:dyDescent="0.3">
      <c r="A193" t="s">
        <v>227</v>
      </c>
      <c r="B193" t="s">
        <v>26</v>
      </c>
      <c r="C193" t="s">
        <v>290</v>
      </c>
      <c r="D193" t="s">
        <v>267</v>
      </c>
      <c r="E193">
        <v>691.1</v>
      </c>
      <c r="F193">
        <v>691.1</v>
      </c>
      <c r="G193">
        <v>689</v>
      </c>
      <c r="H193">
        <v>689</v>
      </c>
      <c r="I193">
        <v>687.9</v>
      </c>
      <c r="J193">
        <v>3</v>
      </c>
      <c r="K193">
        <v>20.71</v>
      </c>
      <c r="L193">
        <v>3000</v>
      </c>
      <c r="M193">
        <v>3000</v>
      </c>
      <c r="O193" s="33">
        <f t="shared" si="9"/>
        <v>-2.8595636517686933</v>
      </c>
      <c r="P193" s="12">
        <v>5.5300000000000002E-2</v>
      </c>
      <c r="Q193" s="12"/>
      <c r="R193" s="12"/>
      <c r="S193" s="12">
        <f t="shared" si="10"/>
        <v>-2.9148636517686932</v>
      </c>
      <c r="T193" s="12">
        <v>-2.9148636517686932</v>
      </c>
      <c r="U193" s="12"/>
      <c r="V193" s="12"/>
      <c r="Y193" s="33">
        <f t="shared" si="11"/>
        <v>0</v>
      </c>
      <c r="AD193" s="12"/>
    </row>
    <row r="194" spans="1:30" x14ac:dyDescent="0.3">
      <c r="A194" t="s">
        <v>228</v>
      </c>
      <c r="B194" t="s">
        <v>26</v>
      </c>
      <c r="C194" t="s">
        <v>290</v>
      </c>
      <c r="D194" t="s">
        <v>267</v>
      </c>
      <c r="E194">
        <v>0</v>
      </c>
      <c r="F194">
        <v>0</v>
      </c>
      <c r="G194">
        <v>0</v>
      </c>
      <c r="H194">
        <v>689</v>
      </c>
      <c r="I194">
        <v>694.7</v>
      </c>
      <c r="J194">
        <v>0</v>
      </c>
      <c r="K194">
        <v>0</v>
      </c>
      <c r="L194">
        <v>3000</v>
      </c>
      <c r="M194">
        <v>0</v>
      </c>
      <c r="O194" s="33">
        <f t="shared" si="9"/>
        <v>0.98851577264138224</v>
      </c>
      <c r="P194" s="12">
        <v>5.5800000000000002E-2</v>
      </c>
      <c r="Q194" s="12"/>
      <c r="R194" s="12"/>
      <c r="S194" s="12">
        <f t="shared" si="10"/>
        <v>0.93271577264138228</v>
      </c>
      <c r="T194" s="12">
        <v>0.93271577264138228</v>
      </c>
      <c r="U194" s="12"/>
      <c r="V194" s="12"/>
      <c r="Y194" s="33">
        <f t="shared" si="11"/>
        <v>0</v>
      </c>
      <c r="AD194" s="12"/>
    </row>
    <row r="195" spans="1:30" x14ac:dyDescent="0.3">
      <c r="A195" t="s">
        <v>229</v>
      </c>
      <c r="B195" t="s">
        <v>26</v>
      </c>
      <c r="C195" t="s">
        <v>290</v>
      </c>
      <c r="D195" t="s">
        <v>267</v>
      </c>
      <c r="E195">
        <v>0</v>
      </c>
      <c r="F195">
        <v>0</v>
      </c>
      <c r="G195">
        <v>0</v>
      </c>
      <c r="H195">
        <v>689</v>
      </c>
      <c r="I195">
        <v>705.05</v>
      </c>
      <c r="J195">
        <v>0</v>
      </c>
      <c r="K195">
        <v>0</v>
      </c>
      <c r="L195">
        <v>3000</v>
      </c>
      <c r="M195">
        <v>0</v>
      </c>
      <c r="O195" s="33">
        <f t="shared" si="9"/>
        <v>1.4898517345616682</v>
      </c>
      <c r="P195" s="12">
        <v>5.5800000000000002E-2</v>
      </c>
      <c r="Q195" s="12"/>
      <c r="R195" s="12"/>
      <c r="S195" s="12">
        <f t="shared" si="10"/>
        <v>1.4340517345616681</v>
      </c>
      <c r="T195" s="12">
        <v>1.4340517345616681</v>
      </c>
      <c r="U195" s="12"/>
      <c r="V195" s="12"/>
      <c r="Y195" s="33">
        <f t="shared" si="11"/>
        <v>0</v>
      </c>
      <c r="AD195" s="12"/>
    </row>
    <row r="196" spans="1:30" x14ac:dyDescent="0.3">
      <c r="A196" t="s">
        <v>230</v>
      </c>
      <c r="B196" t="s">
        <v>26</v>
      </c>
      <c r="C196" t="s">
        <v>290</v>
      </c>
      <c r="D196" t="s">
        <v>267</v>
      </c>
      <c r="E196">
        <v>695.7</v>
      </c>
      <c r="F196">
        <v>695.7</v>
      </c>
      <c r="G196">
        <v>695.7</v>
      </c>
      <c r="H196">
        <v>695.7</v>
      </c>
      <c r="I196">
        <v>698.8</v>
      </c>
      <c r="J196">
        <v>1</v>
      </c>
      <c r="K196">
        <v>6.95</v>
      </c>
      <c r="L196">
        <v>3000</v>
      </c>
      <c r="M196">
        <v>0</v>
      </c>
      <c r="O196" s="33">
        <f t="shared" ref="O196:O250" si="12">(I196-I195)*100/I195</f>
        <v>-0.88646195305297504</v>
      </c>
      <c r="P196" s="12">
        <v>5.5300000000000002E-2</v>
      </c>
      <c r="Q196" s="12"/>
      <c r="R196" s="12"/>
      <c r="S196" s="12">
        <f t="shared" ref="S196:S250" si="13">O196-P196</f>
        <v>-0.94176195305297505</v>
      </c>
      <c r="T196" s="12">
        <v>-0.94176195305297505</v>
      </c>
      <c r="U196" s="12"/>
      <c r="V196" s="12"/>
      <c r="Y196" s="33">
        <f t="shared" si="11"/>
        <v>0</v>
      </c>
      <c r="AD196" s="12"/>
    </row>
    <row r="197" spans="1:30" x14ac:dyDescent="0.3">
      <c r="A197" t="s">
        <v>231</v>
      </c>
      <c r="B197" t="s">
        <v>26</v>
      </c>
      <c r="C197" t="s">
        <v>290</v>
      </c>
      <c r="D197" t="s">
        <v>267</v>
      </c>
      <c r="E197">
        <v>697.9</v>
      </c>
      <c r="F197">
        <v>704.1</v>
      </c>
      <c r="G197">
        <v>697.9</v>
      </c>
      <c r="H197">
        <v>703.55</v>
      </c>
      <c r="I197">
        <v>703.55</v>
      </c>
      <c r="J197">
        <v>4</v>
      </c>
      <c r="K197">
        <v>28.08</v>
      </c>
      <c r="L197">
        <v>4000</v>
      </c>
      <c r="M197">
        <v>1000</v>
      </c>
      <c r="O197" s="33">
        <f t="shared" si="12"/>
        <v>0.67973669147109339</v>
      </c>
      <c r="P197" s="12">
        <v>5.6100000000000004E-2</v>
      </c>
      <c r="Q197" s="12"/>
      <c r="R197" s="12"/>
      <c r="S197" s="12">
        <f t="shared" si="13"/>
        <v>0.62363669147109335</v>
      </c>
      <c r="T197" s="12">
        <v>0.62363669147109335</v>
      </c>
      <c r="U197" s="12"/>
      <c r="V197" s="12"/>
      <c r="Y197" s="33">
        <f t="shared" ref="Y197:Y250" si="14">Z197*100</f>
        <v>0</v>
      </c>
      <c r="AD197" s="12"/>
    </row>
    <row r="198" spans="1:30" x14ac:dyDescent="0.3">
      <c r="A198" t="s">
        <v>232</v>
      </c>
      <c r="B198" t="s">
        <v>26</v>
      </c>
      <c r="C198" t="s">
        <v>290</v>
      </c>
      <c r="D198" t="s">
        <v>267</v>
      </c>
      <c r="E198">
        <v>710</v>
      </c>
      <c r="F198">
        <v>710</v>
      </c>
      <c r="G198">
        <v>707</v>
      </c>
      <c r="H198">
        <v>707</v>
      </c>
      <c r="I198">
        <v>708.45</v>
      </c>
      <c r="J198">
        <v>3</v>
      </c>
      <c r="K198">
        <v>21.26</v>
      </c>
      <c r="L198">
        <v>6000</v>
      </c>
      <c r="M198">
        <v>2000</v>
      </c>
      <c r="O198" s="33">
        <f t="shared" si="12"/>
        <v>0.69646791272831943</v>
      </c>
      <c r="P198" s="12">
        <v>5.5500000000000001E-2</v>
      </c>
      <c r="Q198" s="12"/>
      <c r="R198" s="12"/>
      <c r="S198" s="12">
        <f t="shared" si="13"/>
        <v>0.64096791272831943</v>
      </c>
      <c r="T198" s="12">
        <v>0.64096791272831943</v>
      </c>
      <c r="U198" s="12"/>
      <c r="V198" s="12"/>
      <c r="Y198" s="33">
        <f t="shared" si="14"/>
        <v>0</v>
      </c>
      <c r="AD198" s="12"/>
    </row>
    <row r="199" spans="1:30" x14ac:dyDescent="0.3">
      <c r="A199" t="s">
        <v>233</v>
      </c>
      <c r="B199" t="s">
        <v>26</v>
      </c>
      <c r="C199" t="s">
        <v>290</v>
      </c>
      <c r="D199" t="s">
        <v>267</v>
      </c>
      <c r="E199">
        <v>705</v>
      </c>
      <c r="F199">
        <v>720.65</v>
      </c>
      <c r="G199">
        <v>703</v>
      </c>
      <c r="H199">
        <v>720.65</v>
      </c>
      <c r="I199">
        <v>727</v>
      </c>
      <c r="J199">
        <v>5</v>
      </c>
      <c r="K199">
        <v>35.520000000000003</v>
      </c>
      <c r="L199">
        <v>5000</v>
      </c>
      <c r="M199">
        <v>-1000</v>
      </c>
      <c r="O199" s="33">
        <f t="shared" si="12"/>
        <v>2.6183922648034375</v>
      </c>
      <c r="P199" s="12">
        <v>5.5599999999999997E-2</v>
      </c>
      <c r="Q199" s="12"/>
      <c r="R199" s="12"/>
      <c r="S199" s="12">
        <f t="shared" si="13"/>
        <v>2.5627922648034374</v>
      </c>
      <c r="T199" s="12">
        <v>2.5627922648034374</v>
      </c>
      <c r="U199" s="12"/>
      <c r="V199" s="12"/>
      <c r="Y199" s="33">
        <f t="shared" si="14"/>
        <v>0</v>
      </c>
      <c r="AD199" s="12"/>
    </row>
    <row r="200" spans="1:30" x14ac:dyDescent="0.3">
      <c r="A200" t="s">
        <v>234</v>
      </c>
      <c r="B200" t="s">
        <v>26</v>
      </c>
      <c r="C200" t="s">
        <v>290</v>
      </c>
      <c r="D200" t="s">
        <v>267</v>
      </c>
      <c r="E200">
        <v>715.5</v>
      </c>
      <c r="F200">
        <v>715.5</v>
      </c>
      <c r="G200">
        <v>711</v>
      </c>
      <c r="H200">
        <v>715</v>
      </c>
      <c r="I200">
        <v>713.7</v>
      </c>
      <c r="J200">
        <v>6</v>
      </c>
      <c r="K200">
        <v>42.84</v>
      </c>
      <c r="L200">
        <v>6000</v>
      </c>
      <c r="M200">
        <v>1000</v>
      </c>
      <c r="O200" s="33">
        <f t="shared" si="12"/>
        <v>-1.8294360385144366</v>
      </c>
      <c r="P200" s="12">
        <v>5.5399999999999998E-2</v>
      </c>
      <c r="Q200" s="12"/>
      <c r="R200" s="12"/>
      <c r="S200" s="12">
        <f t="shared" si="13"/>
        <v>-1.8848360385144365</v>
      </c>
      <c r="T200" s="12">
        <v>-1.8848360385144365</v>
      </c>
      <c r="U200" s="12"/>
      <c r="V200" s="12"/>
      <c r="Y200" s="33">
        <f t="shared" si="14"/>
        <v>0</v>
      </c>
      <c r="AD200" s="12"/>
    </row>
    <row r="201" spans="1:30" x14ac:dyDescent="0.3">
      <c r="A201" t="s">
        <v>235</v>
      </c>
      <c r="B201" t="s">
        <v>26</v>
      </c>
      <c r="C201" t="s">
        <v>290</v>
      </c>
      <c r="D201" t="s">
        <v>267</v>
      </c>
      <c r="E201">
        <v>710.45</v>
      </c>
      <c r="F201">
        <v>710.45</v>
      </c>
      <c r="G201">
        <v>709</v>
      </c>
      <c r="H201">
        <v>709.6</v>
      </c>
      <c r="I201">
        <v>709.6</v>
      </c>
      <c r="J201">
        <v>4</v>
      </c>
      <c r="K201">
        <v>28.38</v>
      </c>
      <c r="L201">
        <v>8000</v>
      </c>
      <c r="M201">
        <v>2000</v>
      </c>
      <c r="O201" s="33">
        <f t="shared" si="12"/>
        <v>-0.57447106627434807</v>
      </c>
      <c r="P201" s="12">
        <v>5.5599999999999997E-2</v>
      </c>
      <c r="Q201" s="12"/>
      <c r="R201" s="12"/>
      <c r="S201" s="12">
        <f t="shared" si="13"/>
        <v>-0.63007106627434806</v>
      </c>
      <c r="T201" s="12">
        <v>-0.63007106627434806</v>
      </c>
      <c r="U201" s="12"/>
      <c r="V201" s="12"/>
      <c r="Y201" s="33">
        <f t="shared" si="14"/>
        <v>0</v>
      </c>
      <c r="AD201" s="12"/>
    </row>
    <row r="202" spans="1:30" x14ac:dyDescent="0.3">
      <c r="A202" t="s">
        <v>236</v>
      </c>
      <c r="B202" t="s">
        <v>26</v>
      </c>
      <c r="C202" t="s">
        <v>290</v>
      </c>
      <c r="D202" t="s">
        <v>267</v>
      </c>
      <c r="E202">
        <v>688</v>
      </c>
      <c r="F202">
        <v>688</v>
      </c>
      <c r="G202">
        <v>688</v>
      </c>
      <c r="H202">
        <v>688</v>
      </c>
      <c r="I202">
        <v>688</v>
      </c>
      <c r="J202">
        <v>1</v>
      </c>
      <c r="K202">
        <v>6.88</v>
      </c>
      <c r="L202">
        <v>9000</v>
      </c>
      <c r="M202">
        <v>1000</v>
      </c>
      <c r="O202" s="33">
        <f t="shared" si="12"/>
        <v>-3.0439684329199581</v>
      </c>
      <c r="P202" s="12">
        <v>5.5500000000000001E-2</v>
      </c>
      <c r="Q202" s="12"/>
      <c r="R202" s="12"/>
      <c r="S202" s="12">
        <f t="shared" si="13"/>
        <v>-3.099468432919958</v>
      </c>
      <c r="T202" s="12">
        <v>-3.099468432919958</v>
      </c>
      <c r="U202" s="12"/>
      <c r="V202" s="12"/>
      <c r="Y202" s="33">
        <f t="shared" si="14"/>
        <v>0</v>
      </c>
      <c r="AD202" s="12"/>
    </row>
    <row r="203" spans="1:30" x14ac:dyDescent="0.3">
      <c r="A203" t="s">
        <v>237</v>
      </c>
      <c r="B203" t="s">
        <v>26</v>
      </c>
      <c r="C203" t="s">
        <v>290</v>
      </c>
      <c r="D203" t="s">
        <v>267</v>
      </c>
      <c r="E203">
        <v>679.6</v>
      </c>
      <c r="F203">
        <v>680.65</v>
      </c>
      <c r="G203">
        <v>674</v>
      </c>
      <c r="H203">
        <v>674.95</v>
      </c>
      <c r="I203">
        <v>674.95</v>
      </c>
      <c r="J203">
        <v>5</v>
      </c>
      <c r="K203">
        <v>33.9</v>
      </c>
      <c r="L203">
        <v>13000</v>
      </c>
      <c r="M203">
        <v>4000</v>
      </c>
      <c r="O203" s="33">
        <f t="shared" si="12"/>
        <v>-1.8968023255813888</v>
      </c>
      <c r="P203" s="12">
        <v>5.5800000000000002E-2</v>
      </c>
      <c r="Q203" s="12"/>
      <c r="R203" s="12"/>
      <c r="S203" s="12">
        <f t="shared" si="13"/>
        <v>-1.9526023255813889</v>
      </c>
      <c r="T203" s="12">
        <v>-1.9526023255813889</v>
      </c>
      <c r="U203" s="12"/>
      <c r="V203" s="12"/>
      <c r="Y203" s="33">
        <f t="shared" si="14"/>
        <v>0</v>
      </c>
      <c r="AD203" s="12"/>
    </row>
    <row r="204" spans="1:30" x14ac:dyDescent="0.3">
      <c r="A204" t="s">
        <v>238</v>
      </c>
      <c r="B204" t="s">
        <v>26</v>
      </c>
      <c r="C204" t="s">
        <v>290</v>
      </c>
      <c r="D204" t="s">
        <v>267</v>
      </c>
      <c r="E204">
        <v>665.75</v>
      </c>
      <c r="F204">
        <v>679.7</v>
      </c>
      <c r="G204">
        <v>665.75</v>
      </c>
      <c r="H204">
        <v>677</v>
      </c>
      <c r="I204">
        <v>683.4</v>
      </c>
      <c r="J204">
        <v>12</v>
      </c>
      <c r="K204">
        <v>80.84</v>
      </c>
      <c r="L204">
        <v>20000</v>
      </c>
      <c r="M204">
        <v>7000</v>
      </c>
      <c r="O204" s="33">
        <f t="shared" si="12"/>
        <v>1.251944588488026</v>
      </c>
      <c r="P204" s="12">
        <v>5.5199999999999999E-2</v>
      </c>
      <c r="Q204" s="12"/>
      <c r="R204" s="12"/>
      <c r="S204" s="12">
        <f t="shared" si="13"/>
        <v>1.1967445884880261</v>
      </c>
      <c r="T204" s="12">
        <v>1.1967445884880261</v>
      </c>
      <c r="U204" s="12"/>
      <c r="V204" s="12"/>
      <c r="Y204" s="33">
        <f t="shared" si="14"/>
        <v>0</v>
      </c>
      <c r="AD204" s="12"/>
    </row>
    <row r="205" spans="1:30" x14ac:dyDescent="0.3">
      <c r="A205" t="s">
        <v>239</v>
      </c>
      <c r="B205" t="s">
        <v>26</v>
      </c>
      <c r="C205" t="s">
        <v>290</v>
      </c>
      <c r="D205" t="s">
        <v>267</v>
      </c>
      <c r="E205">
        <v>684.4</v>
      </c>
      <c r="F205">
        <v>693</v>
      </c>
      <c r="G205">
        <v>682.25</v>
      </c>
      <c r="H205">
        <v>693</v>
      </c>
      <c r="I205">
        <v>693</v>
      </c>
      <c r="J205">
        <v>12</v>
      </c>
      <c r="K205">
        <v>82.13</v>
      </c>
      <c r="L205">
        <v>23000</v>
      </c>
      <c r="M205">
        <v>3000</v>
      </c>
      <c r="O205" s="33">
        <f t="shared" si="12"/>
        <v>1.4047410008779666</v>
      </c>
      <c r="P205" s="12">
        <v>5.5800000000000002E-2</v>
      </c>
      <c r="Q205" s="12"/>
      <c r="R205" s="12"/>
      <c r="S205" s="12">
        <f t="shared" si="13"/>
        <v>1.3489410008779665</v>
      </c>
      <c r="T205" s="12">
        <v>1.3489410008779665</v>
      </c>
      <c r="U205" s="12"/>
      <c r="V205" s="12"/>
      <c r="Y205" s="33">
        <f t="shared" si="14"/>
        <v>0</v>
      </c>
      <c r="AD205" s="12"/>
    </row>
    <row r="206" spans="1:30" x14ac:dyDescent="0.3">
      <c r="A206" t="s">
        <v>240</v>
      </c>
      <c r="B206" t="s">
        <v>26</v>
      </c>
      <c r="C206" t="s">
        <v>290</v>
      </c>
      <c r="D206" t="s">
        <v>267</v>
      </c>
      <c r="E206">
        <v>703.05</v>
      </c>
      <c r="F206">
        <v>715</v>
      </c>
      <c r="G206">
        <v>702</v>
      </c>
      <c r="H206">
        <v>706.1</v>
      </c>
      <c r="I206">
        <v>706.1</v>
      </c>
      <c r="J206">
        <v>14</v>
      </c>
      <c r="K206">
        <v>99.18</v>
      </c>
      <c r="L206">
        <v>28000</v>
      </c>
      <c r="M206">
        <v>5000</v>
      </c>
      <c r="O206" s="33">
        <f t="shared" si="12"/>
        <v>1.8903318903318935</v>
      </c>
      <c r="P206" s="12">
        <v>5.62E-2</v>
      </c>
      <c r="Q206" s="12"/>
      <c r="R206" s="12"/>
      <c r="S206" s="12">
        <f t="shared" si="13"/>
        <v>1.8341318903318935</v>
      </c>
      <c r="T206" s="12">
        <v>1.8341318903318935</v>
      </c>
      <c r="U206" s="12"/>
      <c r="V206" s="12"/>
      <c r="Y206" s="33">
        <f t="shared" si="14"/>
        <v>0</v>
      </c>
      <c r="AD206" s="12"/>
    </row>
    <row r="207" spans="1:30" x14ac:dyDescent="0.3">
      <c r="A207" t="s">
        <v>241</v>
      </c>
      <c r="B207" t="s">
        <v>26</v>
      </c>
      <c r="C207" t="s">
        <v>290</v>
      </c>
      <c r="D207" t="s">
        <v>286</v>
      </c>
      <c r="E207">
        <v>0</v>
      </c>
      <c r="F207">
        <v>0</v>
      </c>
      <c r="G207">
        <v>0</v>
      </c>
      <c r="H207">
        <v>710.85</v>
      </c>
      <c r="I207">
        <v>722.75</v>
      </c>
      <c r="J207">
        <v>0</v>
      </c>
      <c r="K207">
        <v>0</v>
      </c>
      <c r="L207">
        <v>0</v>
      </c>
      <c r="M207">
        <v>0</v>
      </c>
      <c r="O207" s="33">
        <f t="shared" si="12"/>
        <v>2.3580229429259281</v>
      </c>
      <c r="P207" s="12">
        <v>5.5899999999999998E-2</v>
      </c>
      <c r="Q207" s="12"/>
      <c r="R207" s="12"/>
      <c r="S207" s="12">
        <f t="shared" si="13"/>
        <v>2.3021229429259282</v>
      </c>
      <c r="T207" s="12">
        <v>2.3021229429259282</v>
      </c>
      <c r="U207" s="12"/>
      <c r="V207" s="12"/>
      <c r="Y207" s="33">
        <f t="shared" si="14"/>
        <v>0</v>
      </c>
      <c r="AD207" s="12"/>
    </row>
    <row r="208" spans="1:30" x14ac:dyDescent="0.3">
      <c r="A208" t="s">
        <v>243</v>
      </c>
      <c r="B208" t="s">
        <v>26</v>
      </c>
      <c r="C208" t="s">
        <v>290</v>
      </c>
      <c r="D208" t="s">
        <v>286</v>
      </c>
      <c r="E208">
        <v>0</v>
      </c>
      <c r="F208">
        <v>0</v>
      </c>
      <c r="G208">
        <v>0</v>
      </c>
      <c r="H208">
        <v>710.85</v>
      </c>
      <c r="I208">
        <v>697.85</v>
      </c>
      <c r="J208">
        <v>0</v>
      </c>
      <c r="K208">
        <v>0</v>
      </c>
      <c r="L208">
        <v>0</v>
      </c>
      <c r="M208">
        <v>0</v>
      </c>
      <c r="O208" s="33">
        <f t="shared" si="12"/>
        <v>-3.4451746800415051</v>
      </c>
      <c r="P208" s="12">
        <v>5.5999999999999994E-2</v>
      </c>
      <c r="Q208" s="12"/>
      <c r="R208" s="12"/>
      <c r="S208" s="12">
        <f t="shared" si="13"/>
        <v>-3.5011746800415051</v>
      </c>
      <c r="T208" s="12">
        <v>-3.5011746800415051</v>
      </c>
      <c r="U208" s="12"/>
      <c r="V208" s="12"/>
      <c r="Y208" s="33">
        <f t="shared" si="14"/>
        <v>0</v>
      </c>
      <c r="AD208" s="12"/>
    </row>
    <row r="209" spans="1:30" x14ac:dyDescent="0.3">
      <c r="A209" t="s">
        <v>244</v>
      </c>
      <c r="B209" t="s">
        <v>26</v>
      </c>
      <c r="C209" t="s">
        <v>290</v>
      </c>
      <c r="D209" t="s">
        <v>286</v>
      </c>
      <c r="E209">
        <v>0</v>
      </c>
      <c r="F209">
        <v>0</v>
      </c>
      <c r="G209">
        <v>0</v>
      </c>
      <c r="H209">
        <v>710.85</v>
      </c>
      <c r="I209">
        <v>706.05</v>
      </c>
      <c r="J209">
        <v>0</v>
      </c>
      <c r="K209">
        <v>0</v>
      </c>
      <c r="L209">
        <v>0</v>
      </c>
      <c r="M209">
        <v>0</v>
      </c>
      <c r="O209" s="33">
        <f t="shared" si="12"/>
        <v>1.1750376155334143</v>
      </c>
      <c r="P209" s="12">
        <v>5.5899999999999998E-2</v>
      </c>
      <c r="Q209" s="12"/>
      <c r="R209" s="12"/>
      <c r="S209" s="12">
        <f t="shared" si="13"/>
        <v>1.1191376155334143</v>
      </c>
      <c r="T209" s="12">
        <v>1.1191376155334143</v>
      </c>
      <c r="U209" s="12"/>
      <c r="V209" s="12"/>
      <c r="Y209" s="33">
        <f t="shared" si="14"/>
        <v>0</v>
      </c>
      <c r="AD209" s="12"/>
    </row>
    <row r="210" spans="1:30" x14ac:dyDescent="0.3">
      <c r="A210" t="s">
        <v>245</v>
      </c>
      <c r="B210" t="s">
        <v>26</v>
      </c>
      <c r="C210" t="s">
        <v>290</v>
      </c>
      <c r="D210" t="s">
        <v>286</v>
      </c>
      <c r="E210">
        <v>0</v>
      </c>
      <c r="F210">
        <v>0</v>
      </c>
      <c r="G210">
        <v>0</v>
      </c>
      <c r="H210">
        <v>710.85</v>
      </c>
      <c r="I210">
        <v>702.05</v>
      </c>
      <c r="J210">
        <v>0</v>
      </c>
      <c r="K210">
        <v>0</v>
      </c>
      <c r="L210">
        <v>0</v>
      </c>
      <c r="M210">
        <v>0</v>
      </c>
      <c r="O210" s="33">
        <f t="shared" si="12"/>
        <v>-0.56653211528928549</v>
      </c>
      <c r="P210" s="12">
        <v>5.6600000000000004E-2</v>
      </c>
      <c r="Q210" s="12"/>
      <c r="R210" s="12"/>
      <c r="S210" s="12">
        <f t="shared" si="13"/>
        <v>-0.62313211528928547</v>
      </c>
      <c r="T210" s="12">
        <v>-0.62313211528928547</v>
      </c>
      <c r="U210" s="12"/>
      <c r="V210" s="12"/>
      <c r="Y210" s="33">
        <f t="shared" si="14"/>
        <v>0</v>
      </c>
      <c r="AD210" s="12"/>
    </row>
    <row r="211" spans="1:30" x14ac:dyDescent="0.3">
      <c r="A211" t="s">
        <v>246</v>
      </c>
      <c r="B211" t="s">
        <v>26</v>
      </c>
      <c r="C211" t="s">
        <v>290</v>
      </c>
      <c r="D211" t="s">
        <v>286</v>
      </c>
      <c r="E211">
        <v>0</v>
      </c>
      <c r="F211">
        <v>0</v>
      </c>
      <c r="G211">
        <v>0</v>
      </c>
      <c r="H211">
        <v>710.85</v>
      </c>
      <c r="I211">
        <v>683.25</v>
      </c>
      <c r="J211">
        <v>0</v>
      </c>
      <c r="K211">
        <v>0</v>
      </c>
      <c r="L211">
        <v>0</v>
      </c>
      <c r="M211">
        <v>0</v>
      </c>
      <c r="O211" s="33">
        <f t="shared" si="12"/>
        <v>-2.6778719464425547</v>
      </c>
      <c r="P211" s="12">
        <v>5.6299999999999996E-2</v>
      </c>
      <c r="Q211" s="12"/>
      <c r="R211" s="12"/>
      <c r="S211" s="12">
        <f t="shared" si="13"/>
        <v>-2.7341719464425545</v>
      </c>
      <c r="T211" s="12">
        <v>-2.7341719464425545</v>
      </c>
      <c r="U211" s="12"/>
      <c r="V211" s="12"/>
      <c r="Y211" s="33">
        <f t="shared" si="14"/>
        <v>0</v>
      </c>
      <c r="AD211" s="12"/>
    </row>
    <row r="212" spans="1:30" x14ac:dyDescent="0.3">
      <c r="A212" t="s">
        <v>247</v>
      </c>
      <c r="B212" t="s">
        <v>26</v>
      </c>
      <c r="C212" t="s">
        <v>290</v>
      </c>
      <c r="D212" t="s">
        <v>286</v>
      </c>
      <c r="E212">
        <v>0</v>
      </c>
      <c r="F212">
        <v>0</v>
      </c>
      <c r="G212">
        <v>0</v>
      </c>
      <c r="H212">
        <v>710.85</v>
      </c>
      <c r="I212">
        <v>677.65</v>
      </c>
      <c r="J212">
        <v>0</v>
      </c>
      <c r="K212">
        <v>0</v>
      </c>
      <c r="L212">
        <v>0</v>
      </c>
      <c r="M212">
        <v>0</v>
      </c>
      <c r="O212" s="33">
        <f t="shared" si="12"/>
        <v>-0.81961214782290859</v>
      </c>
      <c r="P212" s="12">
        <v>5.6299999999999996E-2</v>
      </c>
      <c r="Q212" s="12"/>
      <c r="R212" s="12"/>
      <c r="S212" s="12">
        <f t="shared" si="13"/>
        <v>-0.8759121478229086</v>
      </c>
      <c r="T212" s="12">
        <v>-0.8759121478229086</v>
      </c>
      <c r="U212" s="12"/>
      <c r="V212" s="12"/>
      <c r="Y212" s="33">
        <f t="shared" si="14"/>
        <v>0</v>
      </c>
      <c r="AD212" s="12"/>
    </row>
    <row r="213" spans="1:30" x14ac:dyDescent="0.3">
      <c r="A213" t="s">
        <v>248</v>
      </c>
      <c r="B213" t="s">
        <v>26</v>
      </c>
      <c r="C213" t="s">
        <v>290</v>
      </c>
      <c r="D213" t="s">
        <v>286</v>
      </c>
      <c r="E213">
        <v>0</v>
      </c>
      <c r="F213">
        <v>0</v>
      </c>
      <c r="G213">
        <v>0</v>
      </c>
      <c r="H213">
        <v>710.85</v>
      </c>
      <c r="I213">
        <v>677.75</v>
      </c>
      <c r="J213">
        <v>0</v>
      </c>
      <c r="K213">
        <v>0</v>
      </c>
      <c r="L213">
        <v>0</v>
      </c>
      <c r="M213">
        <v>0</v>
      </c>
      <c r="O213" s="33">
        <f t="shared" si="12"/>
        <v>1.475688039548775E-2</v>
      </c>
      <c r="P213" s="12">
        <v>5.5999999999999994E-2</v>
      </c>
      <c r="Q213" s="12"/>
      <c r="R213" s="12"/>
      <c r="S213" s="12">
        <f t="shared" si="13"/>
        <v>-4.1243119604512241E-2</v>
      </c>
      <c r="T213" s="12">
        <v>-4.1243119604512241E-2</v>
      </c>
      <c r="U213" s="12"/>
      <c r="V213" s="12"/>
      <c r="Y213" s="33">
        <f t="shared" si="14"/>
        <v>0</v>
      </c>
      <c r="AD213" s="12"/>
    </row>
    <row r="214" spans="1:30" x14ac:dyDescent="0.3">
      <c r="A214" t="s">
        <v>249</v>
      </c>
      <c r="B214" t="s">
        <v>26</v>
      </c>
      <c r="C214" t="s">
        <v>290</v>
      </c>
      <c r="D214" t="s">
        <v>286</v>
      </c>
      <c r="E214">
        <v>744.35</v>
      </c>
      <c r="F214">
        <v>744.35</v>
      </c>
      <c r="G214">
        <v>720.85</v>
      </c>
      <c r="H214">
        <v>724.7</v>
      </c>
      <c r="I214">
        <v>724.7</v>
      </c>
      <c r="J214">
        <v>4</v>
      </c>
      <c r="K214">
        <v>29.14</v>
      </c>
      <c r="L214">
        <v>3000</v>
      </c>
      <c r="M214">
        <v>3000</v>
      </c>
      <c r="O214" s="33">
        <f t="shared" si="12"/>
        <v>6.9273330874216228</v>
      </c>
      <c r="P214" s="12">
        <v>5.5899999999999998E-2</v>
      </c>
      <c r="Q214" s="12"/>
      <c r="R214" s="12"/>
      <c r="S214" s="12">
        <f t="shared" si="13"/>
        <v>6.8714330874216225</v>
      </c>
      <c r="T214" s="12">
        <v>6.8714330874216225</v>
      </c>
      <c r="U214" s="12"/>
      <c r="V214" s="12"/>
      <c r="Y214" s="33">
        <f t="shared" si="14"/>
        <v>0</v>
      </c>
      <c r="AD214" s="12"/>
    </row>
    <row r="215" spans="1:30" x14ac:dyDescent="0.3">
      <c r="A215" t="s">
        <v>250</v>
      </c>
      <c r="B215" t="s">
        <v>26</v>
      </c>
      <c r="C215" t="s">
        <v>290</v>
      </c>
      <c r="D215" t="s">
        <v>286</v>
      </c>
      <c r="E215">
        <v>721.8</v>
      </c>
      <c r="F215">
        <v>735</v>
      </c>
      <c r="G215">
        <v>721.8</v>
      </c>
      <c r="H215">
        <v>735</v>
      </c>
      <c r="I215">
        <v>735</v>
      </c>
      <c r="J215">
        <v>2</v>
      </c>
      <c r="K215">
        <v>14.56</v>
      </c>
      <c r="L215">
        <v>2000</v>
      </c>
      <c r="M215">
        <v>-1000</v>
      </c>
      <c r="O215" s="33">
        <f t="shared" si="12"/>
        <v>1.421277770111764</v>
      </c>
      <c r="P215" s="12">
        <v>5.6399999999999999E-2</v>
      </c>
      <c r="Q215" s="12"/>
      <c r="R215" s="12"/>
      <c r="S215" s="12">
        <f t="shared" si="13"/>
        <v>1.364877770111764</v>
      </c>
      <c r="T215" s="12">
        <v>1.364877770111764</v>
      </c>
      <c r="U215" s="12"/>
      <c r="V215" s="12"/>
      <c r="Y215" s="33">
        <f t="shared" si="14"/>
        <v>0</v>
      </c>
      <c r="AD215" s="12"/>
    </row>
    <row r="216" spans="1:30" x14ac:dyDescent="0.3">
      <c r="A216" t="s">
        <v>251</v>
      </c>
      <c r="B216" t="s">
        <v>26</v>
      </c>
      <c r="C216" t="s">
        <v>290</v>
      </c>
      <c r="D216" t="s">
        <v>286</v>
      </c>
      <c r="E216">
        <v>745</v>
      </c>
      <c r="F216">
        <v>762.75</v>
      </c>
      <c r="G216">
        <v>745</v>
      </c>
      <c r="H216">
        <v>757</v>
      </c>
      <c r="I216">
        <v>757</v>
      </c>
      <c r="J216">
        <v>6</v>
      </c>
      <c r="K216">
        <v>45.32</v>
      </c>
      <c r="L216">
        <v>5000</v>
      </c>
      <c r="M216">
        <v>3000</v>
      </c>
      <c r="O216" s="33">
        <f t="shared" si="12"/>
        <v>2.9931972789115648</v>
      </c>
      <c r="P216" s="12">
        <v>5.6399999999999999E-2</v>
      </c>
      <c r="Q216" s="12"/>
      <c r="R216" s="12"/>
      <c r="S216" s="12">
        <f t="shared" si="13"/>
        <v>2.9367972789115648</v>
      </c>
      <c r="T216" s="12">
        <v>2.9367972789115648</v>
      </c>
      <c r="U216" s="12"/>
      <c r="V216" s="12"/>
      <c r="Y216" s="33">
        <f t="shared" si="14"/>
        <v>0</v>
      </c>
      <c r="AD216" s="12"/>
    </row>
    <row r="217" spans="1:30" x14ac:dyDescent="0.3">
      <c r="A217" t="s">
        <v>252</v>
      </c>
      <c r="B217" t="s">
        <v>26</v>
      </c>
      <c r="C217" t="s">
        <v>290</v>
      </c>
      <c r="D217" t="s">
        <v>286</v>
      </c>
      <c r="E217">
        <v>765</v>
      </c>
      <c r="F217">
        <v>776.55</v>
      </c>
      <c r="G217">
        <v>765</v>
      </c>
      <c r="H217">
        <v>776.55</v>
      </c>
      <c r="I217">
        <v>776.55</v>
      </c>
      <c r="J217">
        <v>2</v>
      </c>
      <c r="K217">
        <v>15.41</v>
      </c>
      <c r="L217">
        <v>6000</v>
      </c>
      <c r="M217">
        <v>1000</v>
      </c>
      <c r="O217" s="33">
        <f t="shared" si="12"/>
        <v>2.5825627476882369</v>
      </c>
      <c r="P217" s="12">
        <v>5.6600000000000004E-2</v>
      </c>
      <c r="Q217" s="12"/>
      <c r="R217" s="12"/>
      <c r="S217" s="12">
        <f t="shared" si="13"/>
        <v>2.5259627476882369</v>
      </c>
      <c r="T217" s="12">
        <v>2.5259627476882369</v>
      </c>
      <c r="U217" s="12"/>
      <c r="V217" s="12"/>
      <c r="Y217" s="33">
        <f t="shared" si="14"/>
        <v>0</v>
      </c>
      <c r="AD217" s="12"/>
    </row>
    <row r="218" spans="1:30" x14ac:dyDescent="0.3">
      <c r="A218" t="s">
        <v>253</v>
      </c>
      <c r="B218" t="s">
        <v>26</v>
      </c>
      <c r="C218" t="s">
        <v>290</v>
      </c>
      <c r="D218" t="s">
        <v>286</v>
      </c>
      <c r="E218">
        <v>778.4</v>
      </c>
      <c r="F218">
        <v>778.4</v>
      </c>
      <c r="G218">
        <v>778.4</v>
      </c>
      <c r="H218">
        <v>778.4</v>
      </c>
      <c r="I218">
        <v>779.3</v>
      </c>
      <c r="J218">
        <v>1</v>
      </c>
      <c r="K218">
        <v>7.78</v>
      </c>
      <c r="L218">
        <v>5000</v>
      </c>
      <c r="M218">
        <v>-1000</v>
      </c>
      <c r="O218" s="33">
        <f t="shared" si="12"/>
        <v>0.35413044877985966</v>
      </c>
      <c r="P218" s="12">
        <v>5.6600000000000004E-2</v>
      </c>
      <c r="Q218" s="12"/>
      <c r="R218" s="12"/>
      <c r="S218" s="12">
        <f t="shared" si="13"/>
        <v>0.29753044877985968</v>
      </c>
      <c r="T218" s="12">
        <v>0.29753044877985968</v>
      </c>
      <c r="U218" s="12"/>
      <c r="V218" s="12"/>
      <c r="Y218" s="33">
        <f t="shared" si="14"/>
        <v>0</v>
      </c>
      <c r="AD218" s="12"/>
    </row>
    <row r="219" spans="1:30" x14ac:dyDescent="0.3">
      <c r="A219" t="s">
        <v>254</v>
      </c>
      <c r="B219" t="s">
        <v>26</v>
      </c>
      <c r="C219" t="s">
        <v>290</v>
      </c>
      <c r="D219" t="s">
        <v>286</v>
      </c>
      <c r="E219">
        <v>778.25</v>
      </c>
      <c r="F219">
        <v>778.25</v>
      </c>
      <c r="G219">
        <v>778.25</v>
      </c>
      <c r="H219">
        <v>778.25</v>
      </c>
      <c r="I219">
        <v>777</v>
      </c>
      <c r="J219">
        <v>1</v>
      </c>
      <c r="K219">
        <v>7.78</v>
      </c>
      <c r="L219">
        <v>6000</v>
      </c>
      <c r="M219">
        <v>1000</v>
      </c>
      <c r="O219" s="33">
        <f t="shared" si="12"/>
        <v>-0.29513666110611508</v>
      </c>
      <c r="P219" s="12">
        <v>5.7000000000000002E-2</v>
      </c>
      <c r="Q219" s="12"/>
      <c r="R219" s="12"/>
      <c r="S219" s="12">
        <f t="shared" si="13"/>
        <v>-0.35213666110611508</v>
      </c>
      <c r="T219" s="12">
        <v>-0.35213666110611508</v>
      </c>
      <c r="U219" s="12"/>
      <c r="V219" s="12"/>
      <c r="Y219" s="33">
        <f t="shared" si="14"/>
        <v>0</v>
      </c>
      <c r="AD219" s="12"/>
    </row>
    <row r="220" spans="1:30" x14ac:dyDescent="0.3">
      <c r="A220" t="s">
        <v>255</v>
      </c>
      <c r="B220" t="s">
        <v>26</v>
      </c>
      <c r="C220" t="s">
        <v>290</v>
      </c>
      <c r="D220" t="s">
        <v>286</v>
      </c>
      <c r="E220">
        <v>0</v>
      </c>
      <c r="F220">
        <v>0</v>
      </c>
      <c r="G220">
        <v>0</v>
      </c>
      <c r="H220">
        <v>778.25</v>
      </c>
      <c r="I220">
        <v>772.2</v>
      </c>
      <c r="J220">
        <v>0</v>
      </c>
      <c r="K220">
        <v>0</v>
      </c>
      <c r="L220">
        <v>6000</v>
      </c>
      <c r="M220">
        <v>0</v>
      </c>
      <c r="O220" s="33">
        <f t="shared" si="12"/>
        <v>-0.61776061776061186</v>
      </c>
      <c r="P220" s="12">
        <v>5.7599999999999998E-2</v>
      </c>
      <c r="Q220" s="12"/>
      <c r="R220" s="12"/>
      <c r="S220" s="12">
        <f t="shared" si="13"/>
        <v>-0.67536061776061185</v>
      </c>
      <c r="T220" s="12">
        <v>-0.67536061776061185</v>
      </c>
      <c r="U220" s="12"/>
      <c r="V220" s="12"/>
      <c r="Y220" s="33">
        <f t="shared" si="14"/>
        <v>0</v>
      </c>
      <c r="AD220" s="12"/>
    </row>
    <row r="221" spans="1:30" x14ac:dyDescent="0.3">
      <c r="A221" t="s">
        <v>256</v>
      </c>
      <c r="B221" t="s">
        <v>26</v>
      </c>
      <c r="C221" t="s">
        <v>290</v>
      </c>
      <c r="D221" t="s">
        <v>286</v>
      </c>
      <c r="E221">
        <v>745</v>
      </c>
      <c r="F221">
        <v>745</v>
      </c>
      <c r="G221">
        <v>737.85</v>
      </c>
      <c r="H221">
        <v>737.85</v>
      </c>
      <c r="I221">
        <v>747</v>
      </c>
      <c r="J221">
        <v>2</v>
      </c>
      <c r="K221">
        <v>14.82</v>
      </c>
      <c r="L221">
        <v>6000</v>
      </c>
      <c r="M221">
        <v>0</v>
      </c>
      <c r="O221" s="33">
        <f t="shared" si="12"/>
        <v>-3.2634032634032692</v>
      </c>
      <c r="P221" s="12">
        <v>5.7699999999999994E-2</v>
      </c>
      <c r="Q221" s="12"/>
      <c r="R221" s="12"/>
      <c r="S221" s="12">
        <f t="shared" si="13"/>
        <v>-3.3211032634032693</v>
      </c>
      <c r="T221" s="12">
        <v>-3.3211032634032693</v>
      </c>
      <c r="U221" s="12"/>
      <c r="V221" s="12"/>
      <c r="Y221" s="33">
        <f t="shared" si="14"/>
        <v>0</v>
      </c>
      <c r="AD221" s="12"/>
    </row>
    <row r="222" spans="1:30" x14ac:dyDescent="0.3">
      <c r="A222" t="s">
        <v>257</v>
      </c>
      <c r="B222" t="s">
        <v>26</v>
      </c>
      <c r="C222" t="s">
        <v>290</v>
      </c>
      <c r="D222" t="s">
        <v>286</v>
      </c>
      <c r="E222">
        <v>0</v>
      </c>
      <c r="F222">
        <v>0</v>
      </c>
      <c r="G222">
        <v>0</v>
      </c>
      <c r="H222">
        <v>737.85</v>
      </c>
      <c r="I222">
        <v>755.7</v>
      </c>
      <c r="J222">
        <v>0</v>
      </c>
      <c r="K222">
        <v>0</v>
      </c>
      <c r="L222">
        <v>6000</v>
      </c>
      <c r="M222">
        <v>0</v>
      </c>
      <c r="O222" s="33">
        <f t="shared" si="12"/>
        <v>1.1646586345381587</v>
      </c>
      <c r="P222" s="12">
        <v>5.7800000000000004E-2</v>
      </c>
      <c r="Q222" s="12"/>
      <c r="R222" s="12"/>
      <c r="S222" s="12">
        <f t="shared" si="13"/>
        <v>1.1068586345381586</v>
      </c>
      <c r="T222" s="12">
        <v>1.1068586345381586</v>
      </c>
      <c r="U222" s="12"/>
      <c r="V222" s="12"/>
      <c r="Y222" s="33">
        <f t="shared" si="14"/>
        <v>0</v>
      </c>
      <c r="AD222" s="12"/>
    </row>
    <row r="223" spans="1:30" x14ac:dyDescent="0.3">
      <c r="A223" t="s">
        <v>258</v>
      </c>
      <c r="B223" t="s">
        <v>26</v>
      </c>
      <c r="C223" t="s">
        <v>290</v>
      </c>
      <c r="D223" t="s">
        <v>286</v>
      </c>
      <c r="E223">
        <v>750</v>
      </c>
      <c r="F223">
        <v>750</v>
      </c>
      <c r="G223">
        <v>750</v>
      </c>
      <c r="H223">
        <v>750</v>
      </c>
      <c r="I223">
        <v>750</v>
      </c>
      <c r="J223">
        <v>1</v>
      </c>
      <c r="K223">
        <v>7.5</v>
      </c>
      <c r="L223">
        <v>6000</v>
      </c>
      <c r="M223">
        <v>0</v>
      </c>
      <c r="O223" s="33">
        <f t="shared" si="12"/>
        <v>-0.75426756649464666</v>
      </c>
      <c r="P223" s="12">
        <v>5.79E-2</v>
      </c>
      <c r="Q223" s="12"/>
      <c r="R223" s="12"/>
      <c r="S223" s="12">
        <f t="shared" si="13"/>
        <v>-0.81216756649464661</v>
      </c>
      <c r="T223" s="12">
        <v>-0.81216756649464661</v>
      </c>
      <c r="U223" s="12"/>
      <c r="V223" s="12"/>
      <c r="Y223" s="33">
        <f t="shared" si="14"/>
        <v>0</v>
      </c>
      <c r="AD223" s="12"/>
    </row>
    <row r="224" spans="1:30" x14ac:dyDescent="0.3">
      <c r="A224" t="s">
        <v>259</v>
      </c>
      <c r="B224" t="s">
        <v>26</v>
      </c>
      <c r="C224" t="s">
        <v>290</v>
      </c>
      <c r="D224" t="s">
        <v>286</v>
      </c>
      <c r="E224">
        <v>0</v>
      </c>
      <c r="F224">
        <v>0</v>
      </c>
      <c r="G224">
        <v>0</v>
      </c>
      <c r="H224">
        <v>750</v>
      </c>
      <c r="I224">
        <v>749.9</v>
      </c>
      <c r="J224">
        <v>0</v>
      </c>
      <c r="K224">
        <v>0</v>
      </c>
      <c r="L224">
        <v>6000</v>
      </c>
      <c r="M224">
        <v>0</v>
      </c>
      <c r="O224" s="33">
        <f t="shared" si="12"/>
        <v>-1.3333333333336365E-2</v>
      </c>
      <c r="P224" s="12">
        <v>5.8499999999999996E-2</v>
      </c>
      <c r="Q224" s="12"/>
      <c r="R224" s="12"/>
      <c r="S224" s="12">
        <f t="shared" si="13"/>
        <v>-7.1833333333336358E-2</v>
      </c>
      <c r="T224" s="12">
        <v>-7.1833333333336358E-2</v>
      </c>
      <c r="U224" s="12"/>
      <c r="V224" s="12"/>
      <c r="Y224" s="33">
        <f t="shared" si="14"/>
        <v>0</v>
      </c>
      <c r="AD224" s="12"/>
    </row>
    <row r="225" spans="1:30" x14ac:dyDescent="0.3">
      <c r="A225" t="s">
        <v>260</v>
      </c>
      <c r="B225" t="s">
        <v>26</v>
      </c>
      <c r="C225" t="s">
        <v>290</v>
      </c>
      <c r="D225" t="s">
        <v>286</v>
      </c>
      <c r="E225">
        <v>760</v>
      </c>
      <c r="F225">
        <v>760</v>
      </c>
      <c r="G225">
        <v>760</v>
      </c>
      <c r="H225">
        <v>760</v>
      </c>
      <c r="I225">
        <v>759.7</v>
      </c>
      <c r="J225">
        <v>2</v>
      </c>
      <c r="K225">
        <v>15.2</v>
      </c>
      <c r="L225">
        <v>5000</v>
      </c>
      <c r="M225">
        <v>-1000</v>
      </c>
      <c r="O225" s="33">
        <f t="shared" si="12"/>
        <v>1.3068409121216253</v>
      </c>
      <c r="P225" s="12">
        <v>5.8799999999999998E-2</v>
      </c>
      <c r="Q225" s="12"/>
      <c r="R225" s="12"/>
      <c r="S225" s="12">
        <f t="shared" si="13"/>
        <v>1.2480409121216254</v>
      </c>
      <c r="T225" s="12">
        <v>1.2480409121216254</v>
      </c>
      <c r="U225" s="12"/>
      <c r="V225" s="12"/>
      <c r="Y225" s="33">
        <f t="shared" si="14"/>
        <v>0</v>
      </c>
      <c r="AD225" s="12"/>
    </row>
    <row r="226" spans="1:30" x14ac:dyDescent="0.3">
      <c r="A226" t="s">
        <v>261</v>
      </c>
      <c r="B226" t="s">
        <v>26</v>
      </c>
      <c r="C226" t="s">
        <v>290</v>
      </c>
      <c r="D226" t="s">
        <v>286</v>
      </c>
      <c r="E226">
        <v>741</v>
      </c>
      <c r="F226">
        <v>741</v>
      </c>
      <c r="G226">
        <v>741</v>
      </c>
      <c r="H226">
        <v>741</v>
      </c>
      <c r="I226">
        <v>734</v>
      </c>
      <c r="J226">
        <v>1</v>
      </c>
      <c r="K226">
        <v>7.41</v>
      </c>
      <c r="L226">
        <v>5000</v>
      </c>
      <c r="M226">
        <v>0</v>
      </c>
      <c r="O226" s="33">
        <f t="shared" si="12"/>
        <v>-3.3829143082795898</v>
      </c>
      <c r="P226" s="12">
        <v>5.9000000000000004E-2</v>
      </c>
      <c r="Q226" s="12"/>
      <c r="R226" s="12"/>
      <c r="S226" s="12">
        <f t="shared" si="13"/>
        <v>-3.44191430827959</v>
      </c>
      <c r="T226" s="12">
        <v>-3.44191430827959</v>
      </c>
      <c r="U226" s="12"/>
      <c r="V226" s="12"/>
      <c r="Y226" s="33">
        <f t="shared" si="14"/>
        <v>0</v>
      </c>
      <c r="AD226" s="12"/>
    </row>
    <row r="227" spans="1:30" x14ac:dyDescent="0.3">
      <c r="A227" t="s">
        <v>262</v>
      </c>
      <c r="B227" t="s">
        <v>26</v>
      </c>
      <c r="C227" t="s">
        <v>290</v>
      </c>
      <c r="D227" t="s">
        <v>286</v>
      </c>
      <c r="E227">
        <v>720</v>
      </c>
      <c r="F227">
        <v>720</v>
      </c>
      <c r="G227">
        <v>705.3</v>
      </c>
      <c r="H227">
        <v>705.3</v>
      </c>
      <c r="I227">
        <v>705.3</v>
      </c>
      <c r="J227">
        <v>10</v>
      </c>
      <c r="K227">
        <v>71.069999999999993</v>
      </c>
      <c r="L227">
        <v>13000</v>
      </c>
      <c r="M227">
        <v>8000</v>
      </c>
      <c r="O227" s="33">
        <f t="shared" si="12"/>
        <v>-3.9100817438692159</v>
      </c>
      <c r="P227" s="12">
        <v>5.9400000000000001E-2</v>
      </c>
      <c r="Q227" s="12"/>
      <c r="R227" s="12"/>
      <c r="S227" s="12">
        <f t="shared" si="13"/>
        <v>-3.969481743869216</v>
      </c>
      <c r="T227" s="12">
        <v>-3.969481743869216</v>
      </c>
      <c r="U227" s="12"/>
      <c r="V227" s="12"/>
      <c r="Y227" s="33">
        <f t="shared" si="14"/>
        <v>0</v>
      </c>
      <c r="AD227" s="12"/>
    </row>
    <row r="228" spans="1:30" x14ac:dyDescent="0.3">
      <c r="A228" t="s">
        <v>263</v>
      </c>
      <c r="B228" t="s">
        <v>26</v>
      </c>
      <c r="C228" t="s">
        <v>290</v>
      </c>
      <c r="D228" t="s">
        <v>286</v>
      </c>
      <c r="E228">
        <v>690.25</v>
      </c>
      <c r="F228">
        <v>696</v>
      </c>
      <c r="G228">
        <v>685</v>
      </c>
      <c r="H228">
        <v>692.75</v>
      </c>
      <c r="I228">
        <v>692.75</v>
      </c>
      <c r="J228">
        <v>6</v>
      </c>
      <c r="K228">
        <v>41.46</v>
      </c>
      <c r="L228">
        <v>19000</v>
      </c>
      <c r="M228">
        <v>6000</v>
      </c>
      <c r="O228" s="33">
        <f t="shared" si="12"/>
        <v>-1.7793846590103439</v>
      </c>
      <c r="P228" s="12">
        <v>5.9699999999999996E-2</v>
      </c>
      <c r="Q228" s="12"/>
      <c r="R228" s="12"/>
      <c r="S228" s="12">
        <f t="shared" si="13"/>
        <v>-1.839084659010344</v>
      </c>
      <c r="T228" s="12">
        <v>-1.839084659010344</v>
      </c>
      <c r="U228" s="12"/>
      <c r="V228" s="12"/>
      <c r="Y228" s="33">
        <f t="shared" si="14"/>
        <v>0</v>
      </c>
      <c r="AD228" s="12"/>
    </row>
    <row r="229" spans="1:30" x14ac:dyDescent="0.3">
      <c r="A229" t="s">
        <v>264</v>
      </c>
      <c r="B229" t="s">
        <v>26</v>
      </c>
      <c r="C229" t="s">
        <v>290</v>
      </c>
      <c r="D229" t="s">
        <v>286</v>
      </c>
      <c r="E229">
        <v>688</v>
      </c>
      <c r="F229">
        <v>698</v>
      </c>
      <c r="G229">
        <v>688</v>
      </c>
      <c r="H229">
        <v>692.7</v>
      </c>
      <c r="I229">
        <v>692.7</v>
      </c>
      <c r="J229">
        <v>14</v>
      </c>
      <c r="K229">
        <v>97.04</v>
      </c>
      <c r="L229">
        <v>29000</v>
      </c>
      <c r="M229">
        <v>10000</v>
      </c>
      <c r="O229" s="33">
        <f t="shared" si="12"/>
        <v>-7.2176109707621115E-3</v>
      </c>
      <c r="P229" s="12">
        <v>6.0999999999999999E-2</v>
      </c>
      <c r="Q229" s="12"/>
      <c r="R229" s="12"/>
      <c r="S229" s="12">
        <f t="shared" si="13"/>
        <v>-6.8217610970762108E-2</v>
      </c>
      <c r="T229" s="12">
        <v>-6.8217610970762108E-2</v>
      </c>
      <c r="U229" s="12"/>
      <c r="V229" s="12"/>
      <c r="Y229" s="33">
        <f t="shared" si="14"/>
        <v>0</v>
      </c>
      <c r="AD229" s="12"/>
    </row>
    <row r="230" spans="1:30" x14ac:dyDescent="0.3">
      <c r="A230" t="s">
        <v>265</v>
      </c>
      <c r="B230" t="s">
        <v>26</v>
      </c>
      <c r="C230" t="s">
        <v>290</v>
      </c>
      <c r="D230" t="s">
        <v>286</v>
      </c>
      <c r="E230">
        <v>695.55</v>
      </c>
      <c r="F230">
        <v>701</v>
      </c>
      <c r="G230">
        <v>692.8</v>
      </c>
      <c r="H230">
        <v>700.35</v>
      </c>
      <c r="I230">
        <v>700.35</v>
      </c>
      <c r="J230">
        <v>15</v>
      </c>
      <c r="K230">
        <v>104.63</v>
      </c>
      <c r="L230">
        <v>33000</v>
      </c>
      <c r="M230">
        <v>4000</v>
      </c>
      <c r="O230" s="33">
        <f t="shared" si="12"/>
        <v>1.1043741879601525</v>
      </c>
      <c r="P230" s="12">
        <v>6.0899999999999996E-2</v>
      </c>
      <c r="Q230" s="12"/>
      <c r="R230" s="12"/>
      <c r="S230" s="12">
        <f t="shared" si="13"/>
        <v>1.0434741879601526</v>
      </c>
      <c r="T230" s="12">
        <v>1.0434741879601526</v>
      </c>
      <c r="U230" s="12"/>
      <c r="V230" s="12"/>
      <c r="Y230" s="33">
        <f t="shared" si="14"/>
        <v>0</v>
      </c>
      <c r="AD230" s="12"/>
    </row>
    <row r="231" spans="1:30" x14ac:dyDescent="0.3">
      <c r="A231" t="s">
        <v>266</v>
      </c>
      <c r="B231" t="s">
        <v>26</v>
      </c>
      <c r="C231" t="s">
        <v>290</v>
      </c>
      <c r="D231" t="s">
        <v>288</v>
      </c>
      <c r="E231">
        <v>0</v>
      </c>
      <c r="F231">
        <v>0</v>
      </c>
      <c r="G231">
        <v>0</v>
      </c>
      <c r="H231">
        <v>706.45</v>
      </c>
      <c r="I231">
        <v>722.85</v>
      </c>
      <c r="J231">
        <v>0</v>
      </c>
      <c r="K231">
        <v>0</v>
      </c>
      <c r="L231">
        <v>0</v>
      </c>
      <c r="M231">
        <v>0</v>
      </c>
      <c r="O231" s="33">
        <f t="shared" si="12"/>
        <v>3.212679374598415</v>
      </c>
      <c r="P231" s="12">
        <v>6.0899999999999996E-2</v>
      </c>
      <c r="Q231" s="12"/>
      <c r="R231" s="12"/>
      <c r="S231" s="12">
        <f t="shared" si="13"/>
        <v>3.1517793745984148</v>
      </c>
      <c r="T231" s="12">
        <v>3.1517793745984148</v>
      </c>
      <c r="U231" s="12"/>
      <c r="V231" s="12"/>
      <c r="Y231" s="33">
        <f t="shared" si="14"/>
        <v>0</v>
      </c>
      <c r="AD231" s="12"/>
    </row>
    <row r="232" spans="1:30" x14ac:dyDescent="0.3">
      <c r="A232" t="s">
        <v>268</v>
      </c>
      <c r="B232" t="s">
        <v>26</v>
      </c>
      <c r="C232" t="s">
        <v>290</v>
      </c>
      <c r="D232" t="s">
        <v>288</v>
      </c>
      <c r="E232">
        <v>0</v>
      </c>
      <c r="F232">
        <v>0</v>
      </c>
      <c r="G232">
        <v>0</v>
      </c>
      <c r="H232">
        <v>706.45</v>
      </c>
      <c r="I232">
        <v>703.55</v>
      </c>
      <c r="J232">
        <v>0</v>
      </c>
      <c r="K232">
        <v>0</v>
      </c>
      <c r="L232">
        <v>0</v>
      </c>
      <c r="M232">
        <v>0</v>
      </c>
      <c r="O232" s="33">
        <f t="shared" si="12"/>
        <v>-2.6699868575776535</v>
      </c>
      <c r="P232" s="12">
        <v>5.9800000000000006E-2</v>
      </c>
      <c r="Q232" s="12"/>
      <c r="R232" s="12"/>
      <c r="S232" s="12">
        <f t="shared" si="13"/>
        <v>-2.7297868575776536</v>
      </c>
      <c r="T232" s="12">
        <v>-2.7297868575776536</v>
      </c>
      <c r="U232" s="12"/>
      <c r="V232" s="12"/>
      <c r="Y232" s="33">
        <f t="shared" si="14"/>
        <v>0</v>
      </c>
      <c r="AD232" s="12"/>
    </row>
    <row r="233" spans="1:30" x14ac:dyDescent="0.3">
      <c r="A233" t="s">
        <v>269</v>
      </c>
      <c r="B233" t="s">
        <v>26</v>
      </c>
      <c r="C233" t="s">
        <v>290</v>
      </c>
      <c r="D233" t="s">
        <v>288</v>
      </c>
      <c r="E233">
        <v>0</v>
      </c>
      <c r="F233">
        <v>0</v>
      </c>
      <c r="G233">
        <v>0</v>
      </c>
      <c r="H233">
        <v>706.45</v>
      </c>
      <c r="I233">
        <v>720.8</v>
      </c>
      <c r="J233">
        <v>0</v>
      </c>
      <c r="K233">
        <v>0</v>
      </c>
      <c r="L233">
        <v>0</v>
      </c>
      <c r="M233">
        <v>0</v>
      </c>
      <c r="O233" s="33">
        <f t="shared" si="12"/>
        <v>2.451851325421079</v>
      </c>
      <c r="P233" s="12">
        <v>5.96E-2</v>
      </c>
      <c r="Q233" s="12"/>
      <c r="R233" s="12"/>
      <c r="S233" s="12">
        <f t="shared" si="13"/>
        <v>2.3922513254210789</v>
      </c>
      <c r="T233" s="12">
        <v>2.3922513254210789</v>
      </c>
      <c r="U233" s="12"/>
      <c r="V233" s="12"/>
      <c r="Y233" s="33">
        <f t="shared" si="14"/>
        <v>0</v>
      </c>
      <c r="AD233" s="12"/>
    </row>
    <row r="234" spans="1:30" x14ac:dyDescent="0.3">
      <c r="A234" t="s">
        <v>270</v>
      </c>
      <c r="B234" t="s">
        <v>26</v>
      </c>
      <c r="C234" t="s">
        <v>290</v>
      </c>
      <c r="D234" t="s">
        <v>288</v>
      </c>
      <c r="E234">
        <v>0</v>
      </c>
      <c r="F234">
        <v>0</v>
      </c>
      <c r="G234">
        <v>0</v>
      </c>
      <c r="H234">
        <v>706.45</v>
      </c>
      <c r="I234">
        <v>720.35</v>
      </c>
      <c r="J234">
        <v>0</v>
      </c>
      <c r="K234">
        <v>0</v>
      </c>
      <c r="L234">
        <v>0</v>
      </c>
      <c r="M234">
        <v>0</v>
      </c>
      <c r="O234" s="33">
        <f t="shared" si="12"/>
        <v>-6.2430632630401196E-2</v>
      </c>
      <c r="P234" s="12">
        <v>6.0899999999999996E-2</v>
      </c>
      <c r="Q234" s="12"/>
      <c r="R234" s="12"/>
      <c r="S234" s="12">
        <f t="shared" si="13"/>
        <v>-0.1233306326304012</v>
      </c>
      <c r="T234" s="12">
        <v>-0.1233306326304012</v>
      </c>
      <c r="U234" s="12"/>
      <c r="V234" s="12"/>
      <c r="Y234" s="33">
        <f t="shared" si="14"/>
        <v>0</v>
      </c>
      <c r="AD234" s="12"/>
    </row>
    <row r="235" spans="1:30" x14ac:dyDescent="0.3">
      <c r="A235" t="s">
        <v>271</v>
      </c>
      <c r="B235" t="s">
        <v>26</v>
      </c>
      <c r="C235" t="s">
        <v>290</v>
      </c>
      <c r="D235" t="s">
        <v>288</v>
      </c>
      <c r="E235">
        <v>0</v>
      </c>
      <c r="F235">
        <v>0</v>
      </c>
      <c r="G235">
        <v>0</v>
      </c>
      <c r="H235">
        <v>706.45</v>
      </c>
      <c r="I235">
        <v>708.8</v>
      </c>
      <c r="J235">
        <v>0</v>
      </c>
      <c r="K235">
        <v>0</v>
      </c>
      <c r="L235">
        <v>0</v>
      </c>
      <c r="M235">
        <v>0</v>
      </c>
      <c r="O235" s="33">
        <f t="shared" si="12"/>
        <v>-1.603387242312774</v>
      </c>
      <c r="P235" s="12">
        <v>6.1200000000000004E-2</v>
      </c>
      <c r="Q235" s="12"/>
      <c r="R235" s="12"/>
      <c r="S235" s="12">
        <f t="shared" si="13"/>
        <v>-1.6645872423127739</v>
      </c>
      <c r="T235" s="12">
        <v>-1.6645872423127739</v>
      </c>
      <c r="U235" s="12"/>
      <c r="V235" s="12"/>
      <c r="Y235" s="33">
        <f t="shared" si="14"/>
        <v>0</v>
      </c>
      <c r="AD235" s="12"/>
    </row>
    <row r="236" spans="1:30" x14ac:dyDescent="0.3">
      <c r="A236" t="s">
        <v>272</v>
      </c>
      <c r="B236" t="s">
        <v>26</v>
      </c>
      <c r="C236" t="s">
        <v>290</v>
      </c>
      <c r="D236" t="s">
        <v>288</v>
      </c>
      <c r="E236">
        <v>0</v>
      </c>
      <c r="F236">
        <v>0</v>
      </c>
      <c r="G236">
        <v>0</v>
      </c>
      <c r="H236">
        <v>706.45</v>
      </c>
      <c r="I236">
        <v>699.6</v>
      </c>
      <c r="J236">
        <v>0</v>
      </c>
      <c r="K236">
        <v>0</v>
      </c>
      <c r="L236">
        <v>0</v>
      </c>
      <c r="M236">
        <v>0</v>
      </c>
      <c r="O236" s="33">
        <f t="shared" si="12"/>
        <v>-1.2979683972911868</v>
      </c>
      <c r="P236" s="12">
        <v>6.13E-2</v>
      </c>
      <c r="Q236" s="12"/>
      <c r="R236" s="12"/>
      <c r="S236" s="12">
        <f t="shared" si="13"/>
        <v>-1.3592683972911868</v>
      </c>
      <c r="T236" s="12">
        <v>-1.3592683972911868</v>
      </c>
      <c r="U236" s="12"/>
      <c r="V236" s="12"/>
      <c r="Y236" s="33">
        <f t="shared" si="14"/>
        <v>0</v>
      </c>
      <c r="AD236" s="12"/>
    </row>
    <row r="237" spans="1:30" x14ac:dyDescent="0.3">
      <c r="A237" t="s">
        <v>273</v>
      </c>
      <c r="B237" t="s">
        <v>26</v>
      </c>
      <c r="C237" t="s">
        <v>290</v>
      </c>
      <c r="D237" t="s">
        <v>288</v>
      </c>
      <c r="E237">
        <v>0</v>
      </c>
      <c r="F237">
        <v>0</v>
      </c>
      <c r="G237">
        <v>0</v>
      </c>
      <c r="H237">
        <v>706.45</v>
      </c>
      <c r="I237">
        <v>700.65</v>
      </c>
      <c r="J237">
        <v>0</v>
      </c>
      <c r="K237">
        <v>0</v>
      </c>
      <c r="L237">
        <v>0</v>
      </c>
      <c r="M237">
        <v>0</v>
      </c>
      <c r="O237" s="33">
        <f t="shared" si="12"/>
        <v>0.15008576329330395</v>
      </c>
      <c r="P237" s="12">
        <v>6.2E-2</v>
      </c>
      <c r="Q237" s="12"/>
      <c r="R237" s="12"/>
      <c r="S237" s="12">
        <f t="shared" si="13"/>
        <v>8.8085763293303948E-2</v>
      </c>
      <c r="T237" s="12">
        <v>8.8085763293303948E-2</v>
      </c>
      <c r="U237" s="12"/>
      <c r="V237" s="12"/>
      <c r="Y237" s="33">
        <f t="shared" si="14"/>
        <v>0</v>
      </c>
      <c r="AD237" s="12"/>
    </row>
    <row r="238" spans="1:30" x14ac:dyDescent="0.3">
      <c r="A238" t="s">
        <v>274</v>
      </c>
      <c r="B238" t="s">
        <v>26</v>
      </c>
      <c r="C238" t="s">
        <v>290</v>
      </c>
      <c r="D238" t="s">
        <v>288</v>
      </c>
      <c r="E238">
        <v>703.4</v>
      </c>
      <c r="F238">
        <v>708</v>
      </c>
      <c r="G238">
        <v>703.4</v>
      </c>
      <c r="H238">
        <v>708</v>
      </c>
      <c r="I238">
        <v>717.45</v>
      </c>
      <c r="J238">
        <v>3</v>
      </c>
      <c r="K238">
        <v>21.14</v>
      </c>
      <c r="L238">
        <v>2000</v>
      </c>
      <c r="M238">
        <v>2000</v>
      </c>
      <c r="O238" s="33">
        <f t="shared" si="12"/>
        <v>2.3977734960394019</v>
      </c>
      <c r="P238" s="12">
        <v>6.2300000000000001E-2</v>
      </c>
      <c r="Q238" s="12"/>
      <c r="R238" s="12"/>
      <c r="S238" s="12">
        <f t="shared" si="13"/>
        <v>2.3354734960394019</v>
      </c>
      <c r="T238" s="12">
        <v>2.3354734960394019</v>
      </c>
      <c r="U238" s="12"/>
      <c r="V238" s="12"/>
      <c r="Y238" s="33">
        <f t="shared" si="14"/>
        <v>0</v>
      </c>
      <c r="AD238" s="12"/>
    </row>
    <row r="239" spans="1:30" x14ac:dyDescent="0.3">
      <c r="A239" t="s">
        <v>275</v>
      </c>
      <c r="B239" t="s">
        <v>26</v>
      </c>
      <c r="C239" t="s">
        <v>290</v>
      </c>
      <c r="D239" t="s">
        <v>288</v>
      </c>
      <c r="E239">
        <v>722.5</v>
      </c>
      <c r="F239">
        <v>722.5</v>
      </c>
      <c r="G239">
        <v>722.5</v>
      </c>
      <c r="H239">
        <v>722.5</v>
      </c>
      <c r="I239">
        <v>704.6</v>
      </c>
      <c r="J239">
        <v>1</v>
      </c>
      <c r="K239">
        <v>7.22</v>
      </c>
      <c r="L239">
        <v>3000</v>
      </c>
      <c r="M239">
        <v>1000</v>
      </c>
      <c r="O239" s="33">
        <f t="shared" si="12"/>
        <v>-1.7910655794828938</v>
      </c>
      <c r="P239" s="12">
        <v>6.3E-2</v>
      </c>
      <c r="Q239" s="12"/>
      <c r="R239" s="12"/>
      <c r="S239" s="12">
        <f t="shared" si="13"/>
        <v>-1.8540655794828937</v>
      </c>
      <c r="T239" s="12">
        <v>-1.8540655794828937</v>
      </c>
      <c r="U239" s="12"/>
      <c r="V239" s="12"/>
      <c r="Y239" s="33">
        <f t="shared" si="14"/>
        <v>0</v>
      </c>
      <c r="AD239" s="12"/>
    </row>
    <row r="240" spans="1:30" x14ac:dyDescent="0.3">
      <c r="A240" t="s">
        <v>276</v>
      </c>
      <c r="B240" t="s">
        <v>26</v>
      </c>
      <c r="C240" t="s">
        <v>290</v>
      </c>
      <c r="D240" t="s">
        <v>288</v>
      </c>
      <c r="E240">
        <v>722.5</v>
      </c>
      <c r="F240">
        <v>722.5</v>
      </c>
      <c r="G240">
        <v>722.5</v>
      </c>
      <c r="H240">
        <v>722.5</v>
      </c>
      <c r="I240">
        <v>705.4</v>
      </c>
      <c r="J240">
        <v>1</v>
      </c>
      <c r="K240">
        <v>7.22</v>
      </c>
      <c r="L240">
        <v>3000</v>
      </c>
      <c r="M240">
        <v>0</v>
      </c>
      <c r="O240" s="33">
        <f t="shared" si="12"/>
        <v>0.11353959693442442</v>
      </c>
      <c r="P240" s="12">
        <v>6.3299999999999995E-2</v>
      </c>
      <c r="Q240" s="12"/>
      <c r="R240" s="12"/>
      <c r="S240" s="12">
        <f t="shared" si="13"/>
        <v>5.0239596934424424E-2</v>
      </c>
      <c r="T240" s="12">
        <v>5.0239596934424424E-2</v>
      </c>
      <c r="U240" s="12"/>
      <c r="V240" s="12"/>
      <c r="Y240" s="33">
        <f t="shared" si="14"/>
        <v>0</v>
      </c>
      <c r="AD240" s="12"/>
    </row>
    <row r="241" spans="1:30" x14ac:dyDescent="0.3">
      <c r="A241" t="s">
        <v>277</v>
      </c>
      <c r="B241" t="s">
        <v>26</v>
      </c>
      <c r="C241" t="s">
        <v>290</v>
      </c>
      <c r="D241" t="s">
        <v>288</v>
      </c>
      <c r="E241">
        <v>0</v>
      </c>
      <c r="F241">
        <v>0</v>
      </c>
      <c r="G241">
        <v>0</v>
      </c>
      <c r="H241">
        <v>722.5</v>
      </c>
      <c r="I241">
        <v>722</v>
      </c>
      <c r="J241">
        <v>0</v>
      </c>
      <c r="K241">
        <v>0</v>
      </c>
      <c r="L241">
        <v>3000</v>
      </c>
      <c r="M241">
        <v>0</v>
      </c>
      <c r="O241" s="33">
        <f t="shared" si="12"/>
        <v>2.3532747377374572</v>
      </c>
      <c r="P241" s="12">
        <v>6.3E-2</v>
      </c>
      <c r="Q241" s="12"/>
      <c r="R241" s="12"/>
      <c r="S241" s="12">
        <f t="shared" si="13"/>
        <v>2.290274737737457</v>
      </c>
      <c r="T241" s="12">
        <v>2.290274737737457</v>
      </c>
      <c r="U241" s="12"/>
      <c r="V241" s="12"/>
      <c r="Y241" s="33">
        <f t="shared" si="14"/>
        <v>0</v>
      </c>
      <c r="AD241" s="12"/>
    </row>
    <row r="242" spans="1:30" x14ac:dyDescent="0.3">
      <c r="A242" t="s">
        <v>278</v>
      </c>
      <c r="B242" t="s">
        <v>26</v>
      </c>
      <c r="C242" t="s">
        <v>290</v>
      </c>
      <c r="D242" t="s">
        <v>288</v>
      </c>
      <c r="E242">
        <v>722.5</v>
      </c>
      <c r="F242">
        <v>722.5</v>
      </c>
      <c r="G242">
        <v>722.5</v>
      </c>
      <c r="H242">
        <v>722.5</v>
      </c>
      <c r="I242">
        <v>730.65</v>
      </c>
      <c r="J242">
        <v>1</v>
      </c>
      <c r="K242">
        <v>7.22</v>
      </c>
      <c r="L242">
        <v>3000</v>
      </c>
      <c r="M242">
        <v>0</v>
      </c>
      <c r="O242" s="33">
        <f t="shared" si="12"/>
        <v>1.1980609418282517</v>
      </c>
      <c r="P242" s="12">
        <v>6.3E-2</v>
      </c>
      <c r="Q242" s="12"/>
      <c r="R242" s="12"/>
      <c r="S242" s="12">
        <f t="shared" si="13"/>
        <v>1.1350609418282518</v>
      </c>
      <c r="T242" s="12">
        <v>1.1350609418282518</v>
      </c>
      <c r="U242" s="12"/>
      <c r="V242" s="12"/>
      <c r="Y242" s="33">
        <f t="shared" si="14"/>
        <v>0</v>
      </c>
      <c r="AD242" s="12"/>
    </row>
    <row r="243" spans="1:30" x14ac:dyDescent="0.3">
      <c r="A243" t="s">
        <v>279</v>
      </c>
      <c r="B243" t="s">
        <v>26</v>
      </c>
      <c r="C243" t="s">
        <v>290</v>
      </c>
      <c r="D243" t="s">
        <v>288</v>
      </c>
      <c r="E243">
        <v>730.5</v>
      </c>
      <c r="F243">
        <v>777.65</v>
      </c>
      <c r="G243">
        <v>730.5</v>
      </c>
      <c r="H243">
        <v>774.7</v>
      </c>
      <c r="I243">
        <v>774.7</v>
      </c>
      <c r="J243">
        <v>11</v>
      </c>
      <c r="K243">
        <v>84.55</v>
      </c>
      <c r="L243">
        <v>10000</v>
      </c>
      <c r="M243">
        <v>7000</v>
      </c>
      <c r="O243" s="33">
        <f t="shared" si="12"/>
        <v>6.0288783959488228</v>
      </c>
      <c r="P243" s="12">
        <v>6.3299999999999995E-2</v>
      </c>
      <c r="Q243" s="12"/>
      <c r="R243" s="12"/>
      <c r="S243" s="12">
        <f t="shared" si="13"/>
        <v>5.9655783959488229</v>
      </c>
      <c r="T243" s="12">
        <v>5.9655783959488229</v>
      </c>
      <c r="U243" s="12"/>
      <c r="V243" s="12"/>
      <c r="Y243" s="33">
        <f t="shared" si="14"/>
        <v>0</v>
      </c>
      <c r="AD243" s="12"/>
    </row>
    <row r="244" spans="1:30" x14ac:dyDescent="0.3">
      <c r="A244" t="s">
        <v>280</v>
      </c>
      <c r="B244" t="s">
        <v>26</v>
      </c>
      <c r="C244" t="s">
        <v>290</v>
      </c>
      <c r="D244" t="s">
        <v>288</v>
      </c>
      <c r="E244">
        <v>769.4</v>
      </c>
      <c r="F244">
        <v>769.4</v>
      </c>
      <c r="G244">
        <v>741.05</v>
      </c>
      <c r="H244">
        <v>743.2</v>
      </c>
      <c r="I244">
        <v>753.45</v>
      </c>
      <c r="J244">
        <v>15</v>
      </c>
      <c r="K244">
        <v>112.2</v>
      </c>
      <c r="L244">
        <v>19000</v>
      </c>
      <c r="M244">
        <v>9000</v>
      </c>
      <c r="O244" s="33">
        <f t="shared" si="12"/>
        <v>-2.742997289273267</v>
      </c>
      <c r="P244" s="12">
        <v>6.3799999999999996E-2</v>
      </c>
      <c r="Q244" s="12"/>
      <c r="R244" s="12"/>
      <c r="S244" s="12">
        <f t="shared" si="13"/>
        <v>-2.8067972892732671</v>
      </c>
      <c r="T244" s="12">
        <v>-2.8067972892732671</v>
      </c>
      <c r="U244" s="12"/>
      <c r="V244" s="12"/>
      <c r="Y244" s="33">
        <f t="shared" si="14"/>
        <v>0</v>
      </c>
      <c r="AD244" s="12"/>
    </row>
    <row r="245" spans="1:30" x14ac:dyDescent="0.3">
      <c r="A245" t="s">
        <v>281</v>
      </c>
      <c r="B245" t="s">
        <v>26</v>
      </c>
      <c r="C245" t="s">
        <v>290</v>
      </c>
      <c r="D245" t="s">
        <v>288</v>
      </c>
      <c r="E245">
        <v>753</v>
      </c>
      <c r="F245">
        <v>753</v>
      </c>
      <c r="G245">
        <v>743.75</v>
      </c>
      <c r="H245">
        <v>750</v>
      </c>
      <c r="I245">
        <v>750</v>
      </c>
      <c r="J245">
        <v>7</v>
      </c>
      <c r="K245">
        <v>52.4</v>
      </c>
      <c r="L245">
        <v>24000</v>
      </c>
      <c r="M245">
        <v>5000</v>
      </c>
      <c r="O245" s="33">
        <f t="shared" si="12"/>
        <v>-0.4578936890304659</v>
      </c>
      <c r="P245" s="12">
        <v>6.3799999999999996E-2</v>
      </c>
      <c r="Q245" s="12"/>
      <c r="R245" s="12"/>
      <c r="S245" s="12">
        <f t="shared" si="13"/>
        <v>-0.52169368903046587</v>
      </c>
      <c r="T245" s="12">
        <v>-0.52169368903046587</v>
      </c>
      <c r="U245" s="12"/>
      <c r="V245" s="12"/>
      <c r="Y245" s="33">
        <f t="shared" si="14"/>
        <v>0</v>
      </c>
      <c r="AD245" s="12"/>
    </row>
    <row r="246" spans="1:30" x14ac:dyDescent="0.3">
      <c r="A246" t="s">
        <v>282</v>
      </c>
      <c r="B246" t="s">
        <v>26</v>
      </c>
      <c r="C246" t="s">
        <v>290</v>
      </c>
      <c r="D246" t="s">
        <v>288</v>
      </c>
      <c r="E246">
        <v>0</v>
      </c>
      <c r="F246">
        <v>0</v>
      </c>
      <c r="G246">
        <v>0</v>
      </c>
      <c r="H246">
        <v>750</v>
      </c>
      <c r="I246">
        <v>755.75</v>
      </c>
      <c r="J246">
        <v>0</v>
      </c>
      <c r="K246">
        <v>0</v>
      </c>
      <c r="L246">
        <v>24000</v>
      </c>
      <c r="M246">
        <v>0</v>
      </c>
      <c r="O246" s="33">
        <f t="shared" si="12"/>
        <v>0.76666666666666672</v>
      </c>
      <c r="P246" s="12">
        <v>6.25E-2</v>
      </c>
      <c r="Q246" s="12"/>
      <c r="R246" s="12"/>
      <c r="S246" s="12">
        <f t="shared" si="13"/>
        <v>0.70416666666666672</v>
      </c>
      <c r="T246" s="12">
        <v>0.70416666666666672</v>
      </c>
      <c r="U246" s="12"/>
      <c r="V246" s="12"/>
      <c r="Y246" s="33">
        <f t="shared" si="14"/>
        <v>0</v>
      </c>
      <c r="AD246" s="12"/>
    </row>
    <row r="247" spans="1:30" x14ac:dyDescent="0.3">
      <c r="A247" t="s">
        <v>283</v>
      </c>
      <c r="B247" t="s">
        <v>26</v>
      </c>
      <c r="C247" t="s">
        <v>290</v>
      </c>
      <c r="D247" t="s">
        <v>288</v>
      </c>
      <c r="E247">
        <v>762.95</v>
      </c>
      <c r="F247">
        <v>767</v>
      </c>
      <c r="G247">
        <v>752</v>
      </c>
      <c r="H247">
        <v>760.45</v>
      </c>
      <c r="I247">
        <v>760.45</v>
      </c>
      <c r="J247">
        <v>20</v>
      </c>
      <c r="K247">
        <v>152.04</v>
      </c>
      <c r="L247">
        <v>28000</v>
      </c>
      <c r="M247">
        <v>4000</v>
      </c>
      <c r="O247" s="33">
        <f t="shared" si="12"/>
        <v>0.62189877605028721</v>
      </c>
      <c r="P247" s="12">
        <v>6.3600000000000004E-2</v>
      </c>
      <c r="Q247" s="12"/>
      <c r="R247" s="12"/>
      <c r="S247" s="12">
        <f t="shared" si="13"/>
        <v>0.55829877605028722</v>
      </c>
      <c r="T247" s="12">
        <v>0.55829877605028722</v>
      </c>
      <c r="U247" s="12"/>
      <c r="V247" s="12"/>
      <c r="Y247" s="33">
        <f t="shared" si="14"/>
        <v>0</v>
      </c>
      <c r="AD247" s="12"/>
    </row>
    <row r="248" spans="1:30" x14ac:dyDescent="0.3">
      <c r="A248" t="s">
        <v>284</v>
      </c>
      <c r="B248" t="s">
        <v>26</v>
      </c>
      <c r="C248" t="s">
        <v>290</v>
      </c>
      <c r="D248" t="s">
        <v>288</v>
      </c>
      <c r="E248">
        <v>772</v>
      </c>
      <c r="F248">
        <v>796.4</v>
      </c>
      <c r="G248">
        <v>771.95</v>
      </c>
      <c r="H248">
        <v>793.2</v>
      </c>
      <c r="I248">
        <v>793.2</v>
      </c>
      <c r="J248">
        <v>84</v>
      </c>
      <c r="K248">
        <v>661.08</v>
      </c>
      <c r="L248">
        <v>60000</v>
      </c>
      <c r="M248">
        <v>32000</v>
      </c>
      <c r="O248" s="33">
        <f t="shared" si="12"/>
        <v>4.3066605299493714</v>
      </c>
      <c r="P248" s="12">
        <v>6.3799999999999996E-2</v>
      </c>
      <c r="Q248" s="12"/>
      <c r="R248" s="12"/>
      <c r="S248" s="12">
        <f t="shared" si="13"/>
        <v>4.2428605299493718</v>
      </c>
      <c r="T248" s="12">
        <v>4.2428605299493718</v>
      </c>
      <c r="U248" s="12"/>
      <c r="V248" s="12"/>
      <c r="Y248" s="33">
        <f t="shared" si="14"/>
        <v>0</v>
      </c>
      <c r="AD248" s="12"/>
    </row>
    <row r="249" spans="1:30" x14ac:dyDescent="0.3">
      <c r="A249" t="s">
        <v>285</v>
      </c>
      <c r="B249" t="s">
        <v>26</v>
      </c>
      <c r="C249" t="s">
        <v>290</v>
      </c>
      <c r="D249" t="s">
        <v>289</v>
      </c>
      <c r="E249">
        <v>0</v>
      </c>
      <c r="F249">
        <v>0</v>
      </c>
      <c r="G249">
        <v>0</v>
      </c>
      <c r="H249">
        <v>802.85</v>
      </c>
      <c r="I249">
        <v>798.2</v>
      </c>
      <c r="J249">
        <v>0</v>
      </c>
      <c r="K249">
        <v>0</v>
      </c>
      <c r="L249">
        <v>0</v>
      </c>
      <c r="M249">
        <v>0</v>
      </c>
      <c r="O249" s="33">
        <f t="shared" si="12"/>
        <v>0.63035804336863333</v>
      </c>
      <c r="P249" s="12">
        <v>6.4500000000000002E-2</v>
      </c>
      <c r="Q249" s="12"/>
      <c r="R249" s="12"/>
      <c r="S249" s="12">
        <f t="shared" si="13"/>
        <v>0.56585804336863332</v>
      </c>
      <c r="T249" s="12">
        <v>0.56585804336863332</v>
      </c>
      <c r="U249" s="12"/>
      <c r="V249" s="12"/>
      <c r="Y249" s="33">
        <f t="shared" si="14"/>
        <v>0</v>
      </c>
      <c r="AD249" s="12"/>
    </row>
    <row r="250" spans="1:30" x14ac:dyDescent="0.3">
      <c r="A250" t="s">
        <v>287</v>
      </c>
      <c r="B250" t="s">
        <v>26</v>
      </c>
      <c r="C250" t="s">
        <v>290</v>
      </c>
      <c r="D250" t="s">
        <v>289</v>
      </c>
      <c r="E250">
        <v>810</v>
      </c>
      <c r="F250">
        <v>810</v>
      </c>
      <c r="G250">
        <v>810</v>
      </c>
      <c r="H250">
        <v>810</v>
      </c>
      <c r="I250">
        <v>810.4</v>
      </c>
      <c r="J250">
        <v>1</v>
      </c>
      <c r="K250">
        <v>8.1</v>
      </c>
      <c r="L250">
        <v>1000</v>
      </c>
      <c r="M250">
        <v>1000</v>
      </c>
      <c r="O250" s="33">
        <f t="shared" si="12"/>
        <v>1.5284389877223667</v>
      </c>
      <c r="P250" s="12">
        <v>6.4399999999999999E-2</v>
      </c>
      <c r="Q250" s="12"/>
      <c r="R250" s="12"/>
      <c r="S250" s="12">
        <f t="shared" si="13"/>
        <v>1.4640389877223667</v>
      </c>
      <c r="T250" s="12">
        <v>1.4640389877223667</v>
      </c>
      <c r="U250" s="12"/>
      <c r="V250" s="12"/>
      <c r="Y250" s="33">
        <f t="shared" si="14"/>
        <v>0</v>
      </c>
      <c r="AD250" s="12"/>
    </row>
    <row r="251" spans="1:30" x14ac:dyDescent="0.3">
      <c r="A251" s="20">
        <v>44866</v>
      </c>
      <c r="B251" t="s">
        <v>26</v>
      </c>
      <c r="C251" t="s">
        <v>290</v>
      </c>
      <c r="D251" s="19">
        <v>44951</v>
      </c>
      <c r="E251">
        <v>801.35</v>
      </c>
      <c r="F251">
        <v>802.5</v>
      </c>
      <c r="G251">
        <v>796</v>
      </c>
      <c r="H251">
        <v>802.5</v>
      </c>
      <c r="I251">
        <v>802.5</v>
      </c>
      <c r="J251">
        <v>3</v>
      </c>
      <c r="K251">
        <v>23.99</v>
      </c>
      <c r="L251">
        <v>3000</v>
      </c>
      <c r="M251">
        <v>2000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Q2:R2"/>
    <mergeCell ref="U2:V2"/>
    <mergeCell ref="AB2:AC2"/>
    <mergeCell ref="AE2:AF2"/>
    <mergeCell ref="AL2:A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6A0-A727-4A79-A1E1-424C6718508D}">
  <dimension ref="A1"/>
  <sheetViews>
    <sheetView workbookViewId="0">
      <selection activeCell="C30" sqref="C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5C78-8DF2-4CCB-9020-6375C2DE21B4}">
  <dimension ref="A1:D14"/>
  <sheetViews>
    <sheetView workbookViewId="0">
      <selection activeCell="I9" sqref="I9"/>
    </sheetView>
  </sheetViews>
  <sheetFormatPr defaultRowHeight="14.4" x14ac:dyDescent="0.3"/>
  <cols>
    <col min="1" max="1" width="10.77734375" customWidth="1"/>
    <col min="2" max="2" width="17.44140625" customWidth="1"/>
    <col min="3" max="3" width="17.109375" customWidth="1"/>
  </cols>
  <sheetData>
    <row r="1" spans="1:4" x14ac:dyDescent="0.3">
      <c r="A1" t="s">
        <v>0</v>
      </c>
      <c r="B1" t="s">
        <v>308</v>
      </c>
      <c r="C1" t="s">
        <v>309</v>
      </c>
    </row>
    <row r="2" spans="1:4" x14ac:dyDescent="0.3">
      <c r="A2" s="1">
        <v>44501</v>
      </c>
      <c r="B2">
        <v>4138.7998049999997</v>
      </c>
      <c r="C2">
        <v>4078.6</v>
      </c>
      <c r="D2">
        <f>C2-B2</f>
        <v>-60.199804999999742</v>
      </c>
    </row>
    <row r="3" spans="1:4" x14ac:dyDescent="0.3">
      <c r="A3" s="1">
        <v>44531</v>
      </c>
      <c r="B3">
        <v>4904.3500979999999</v>
      </c>
      <c r="C3">
        <v>4218.6499999999996</v>
      </c>
      <c r="D3">
        <f t="shared" ref="D3:D14" si="0">C3-B3</f>
        <v>-685.70009800000025</v>
      </c>
    </row>
    <row r="4" spans="1:4" x14ac:dyDescent="0.3">
      <c r="A4" s="1">
        <v>44562</v>
      </c>
      <c r="B4">
        <v>4400.1000979999999</v>
      </c>
      <c r="C4">
        <v>4918.7</v>
      </c>
      <c r="D4">
        <f t="shared" si="0"/>
        <v>518.59990199999993</v>
      </c>
    </row>
    <row r="5" spans="1:4" x14ac:dyDescent="0.3">
      <c r="A5" s="1">
        <v>44593</v>
      </c>
      <c r="B5">
        <v>3937.8000489999999</v>
      </c>
      <c r="C5">
        <v>4513.05</v>
      </c>
      <c r="D5">
        <f t="shared" si="0"/>
        <v>575.24995100000024</v>
      </c>
    </row>
    <row r="6" spans="1:4" x14ac:dyDescent="0.3">
      <c r="A6" s="1">
        <v>44621</v>
      </c>
      <c r="B6">
        <v>4765.2998049999997</v>
      </c>
      <c r="C6">
        <v>3944.4</v>
      </c>
      <c r="D6">
        <f t="shared" si="0"/>
        <v>-820.89980499999956</v>
      </c>
    </row>
    <row r="7" spans="1:4" x14ac:dyDescent="0.3">
      <c r="A7" s="1">
        <v>44652</v>
      </c>
      <c r="B7">
        <v>4320.6499020000001</v>
      </c>
      <c r="C7">
        <v>4750.7</v>
      </c>
      <c r="D7">
        <f t="shared" si="0"/>
        <v>430.05009799999971</v>
      </c>
    </row>
    <row r="8" spans="1:4" x14ac:dyDescent="0.3">
      <c r="A8" s="1">
        <v>44682</v>
      </c>
      <c r="B8">
        <v>3759.8999020000001</v>
      </c>
      <c r="C8">
        <v>4325.8999999999996</v>
      </c>
      <c r="D8">
        <f t="shared" si="0"/>
        <v>566.00009799999953</v>
      </c>
    </row>
    <row r="9" spans="1:4" x14ac:dyDescent="0.3">
      <c r="A9" s="1">
        <v>44713</v>
      </c>
      <c r="B9">
        <v>3401.8000489999999</v>
      </c>
      <c r="C9">
        <v>3738.15</v>
      </c>
      <c r="D9">
        <f t="shared" si="0"/>
        <v>336.34995100000015</v>
      </c>
    </row>
    <row r="10" spans="1:4" x14ac:dyDescent="0.3">
      <c r="A10" s="1">
        <v>44743</v>
      </c>
      <c r="B10">
        <v>3632.8500979999999</v>
      </c>
      <c r="C10">
        <v>3318.55</v>
      </c>
      <c r="D10">
        <f t="shared" si="0"/>
        <v>-314.30009799999971</v>
      </c>
    </row>
    <row r="11" spans="1:4" x14ac:dyDescent="0.3">
      <c r="A11" s="1">
        <v>44774</v>
      </c>
      <c r="B11">
        <v>3517.9499510000001</v>
      </c>
      <c r="C11">
        <v>3673.15</v>
      </c>
      <c r="D11">
        <f t="shared" si="0"/>
        <v>155.20004900000004</v>
      </c>
    </row>
    <row r="12" spans="1:4" x14ac:dyDescent="0.3">
      <c r="A12" s="1">
        <v>44805</v>
      </c>
      <c r="B12">
        <v>3241.1999510000001</v>
      </c>
      <c r="C12">
        <v>3422</v>
      </c>
      <c r="D12">
        <f t="shared" si="0"/>
        <v>180.80004899999994</v>
      </c>
    </row>
    <row r="13" spans="1:4" x14ac:dyDescent="0.3">
      <c r="A13" s="1">
        <v>44835</v>
      </c>
      <c r="B13">
        <v>3693.0500489999999</v>
      </c>
      <c r="C13">
        <v>3255.15</v>
      </c>
      <c r="D13">
        <f t="shared" si="0"/>
        <v>-437.90004899999985</v>
      </c>
    </row>
    <row r="14" spans="1:4" x14ac:dyDescent="0.3">
      <c r="A14" s="1">
        <v>44866</v>
      </c>
      <c r="B14">
        <v>3734.5500489999999</v>
      </c>
      <c r="C14">
        <v>3788.44</v>
      </c>
      <c r="D14">
        <f t="shared" si="0"/>
        <v>53.88995100000011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DB1A-53F9-455C-8FAC-339DFAA18DBB}">
  <dimension ref="A1:D14"/>
  <sheetViews>
    <sheetView tabSelected="1" workbookViewId="0">
      <selection activeCell="G6" sqref="G6"/>
    </sheetView>
  </sheetViews>
  <sheetFormatPr defaultRowHeight="14.4" x14ac:dyDescent="0.3"/>
  <cols>
    <col min="1" max="1" width="13" customWidth="1"/>
    <col min="2" max="2" width="18.109375" customWidth="1"/>
    <col min="3" max="3" width="17.6640625" customWidth="1"/>
  </cols>
  <sheetData>
    <row r="1" spans="1:4" x14ac:dyDescent="0.3">
      <c r="A1" t="s">
        <v>0</v>
      </c>
      <c r="B1" t="s">
        <v>308</v>
      </c>
      <c r="C1" t="s">
        <v>309</v>
      </c>
    </row>
    <row r="2" spans="1:4" x14ac:dyDescent="0.3">
      <c r="A2" s="1">
        <v>44501</v>
      </c>
      <c r="B2">
        <v>620</v>
      </c>
      <c r="C2">
        <v>666.1</v>
      </c>
      <c r="D2">
        <f>C2-B2</f>
        <v>46.100000000000023</v>
      </c>
    </row>
    <row r="3" spans="1:4" x14ac:dyDescent="0.3">
      <c r="A3" s="1">
        <v>44531</v>
      </c>
      <c r="B3">
        <v>614.54998799999998</v>
      </c>
      <c r="C3">
        <v>632.9</v>
      </c>
      <c r="D3">
        <f t="shared" ref="D3:D14" si="0">C3-B3</f>
        <v>18.350011999999992</v>
      </c>
    </row>
    <row r="4" spans="1:4" x14ac:dyDescent="0.3">
      <c r="A4" s="1">
        <v>44562</v>
      </c>
      <c r="B4">
        <v>646.25</v>
      </c>
      <c r="C4">
        <v>617.85</v>
      </c>
      <c r="D4">
        <f t="shared" si="0"/>
        <v>-28.399999999999977</v>
      </c>
    </row>
    <row r="5" spans="1:4" x14ac:dyDescent="0.3">
      <c r="A5" s="1">
        <v>44593</v>
      </c>
      <c r="B5">
        <v>599.20001200000002</v>
      </c>
      <c r="C5">
        <v>657.05</v>
      </c>
      <c r="D5">
        <f t="shared" si="0"/>
        <v>57.849987999999939</v>
      </c>
    </row>
    <row r="6" spans="1:4" x14ac:dyDescent="0.3">
      <c r="A6" s="1">
        <v>44621</v>
      </c>
      <c r="B6">
        <v>672.15002400000003</v>
      </c>
      <c r="C6">
        <v>598.70000000000005</v>
      </c>
      <c r="D6">
        <f t="shared" si="0"/>
        <v>-73.450023999999985</v>
      </c>
    </row>
    <row r="7" spans="1:4" x14ac:dyDescent="0.3">
      <c r="A7" s="1">
        <v>44652</v>
      </c>
      <c r="B7">
        <v>646.40002400000003</v>
      </c>
      <c r="C7">
        <v>686.15</v>
      </c>
      <c r="D7">
        <f t="shared" si="0"/>
        <v>39.749975999999947</v>
      </c>
    </row>
    <row r="8" spans="1:4" x14ac:dyDescent="0.3">
      <c r="A8" s="1">
        <v>44682</v>
      </c>
      <c r="B8">
        <v>650.45001200000002</v>
      </c>
      <c r="C8">
        <v>650.15</v>
      </c>
      <c r="D8">
        <f t="shared" si="0"/>
        <v>-0.30001200000003792</v>
      </c>
    </row>
    <row r="9" spans="1:4" x14ac:dyDescent="0.3">
      <c r="A9" s="1">
        <v>44713</v>
      </c>
      <c r="B9">
        <v>594.29998799999998</v>
      </c>
      <c r="C9">
        <v>655.6</v>
      </c>
      <c r="D9">
        <f t="shared" si="0"/>
        <v>61.300012000000038</v>
      </c>
    </row>
    <row r="10" spans="1:4" x14ac:dyDescent="0.3">
      <c r="A10" s="1">
        <v>44743</v>
      </c>
      <c r="B10">
        <v>712.75</v>
      </c>
      <c r="C10">
        <v>605.65</v>
      </c>
      <c r="D10">
        <f t="shared" si="0"/>
        <v>-107.10000000000002</v>
      </c>
    </row>
    <row r="11" spans="1:4" x14ac:dyDescent="0.3">
      <c r="A11" s="1">
        <v>44774</v>
      </c>
      <c r="B11">
        <v>696.54998799999998</v>
      </c>
      <c r="C11">
        <v>711.75</v>
      </c>
      <c r="D11">
        <f t="shared" si="0"/>
        <v>15.200012000000015</v>
      </c>
    </row>
    <row r="12" spans="1:4" x14ac:dyDescent="0.3">
      <c r="A12" s="1">
        <v>44805</v>
      </c>
      <c r="B12">
        <v>711.65002400000003</v>
      </c>
      <c r="C12">
        <v>694.15</v>
      </c>
      <c r="D12">
        <f t="shared" si="0"/>
        <v>-17.500024000000053</v>
      </c>
    </row>
    <row r="13" spans="1:4" x14ac:dyDescent="0.3">
      <c r="A13" s="1">
        <v>44835</v>
      </c>
      <c r="B13">
        <v>798</v>
      </c>
      <c r="C13">
        <v>715.55</v>
      </c>
      <c r="D13">
        <f t="shared" si="0"/>
        <v>-82.450000000000045</v>
      </c>
    </row>
    <row r="14" spans="1:4" x14ac:dyDescent="0.3">
      <c r="A14" s="1">
        <v>44866</v>
      </c>
      <c r="B14">
        <v>739.09997599999997</v>
      </c>
      <c r="C14">
        <v>797.45</v>
      </c>
      <c r="D14">
        <f t="shared" si="0"/>
        <v>58.350024000000076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00EA-74A6-4278-993E-2DD5CED73B1D}">
  <dimension ref="A1:Q251"/>
  <sheetViews>
    <sheetView topLeftCell="I5" workbookViewId="0">
      <selection activeCell="O1" activeCellId="1" sqref="A1:A1048576 O1:O1048576"/>
    </sheetView>
  </sheetViews>
  <sheetFormatPr defaultRowHeight="14.4" x14ac:dyDescent="0.3"/>
  <cols>
    <col min="1" max="1" width="14.77734375" customWidth="1"/>
    <col min="9" max="9" width="18.5546875" style="34" customWidth="1"/>
    <col min="10" max="10" width="18.5546875" style="32" customWidth="1"/>
    <col min="11" max="11" width="21.33203125" style="11" customWidth="1"/>
    <col min="12" max="12" width="15.6640625" customWidth="1"/>
    <col min="13" max="13" width="10" bestFit="1" customWidth="1"/>
    <col min="14" max="14" width="11.44140625" style="8" customWidth="1"/>
    <col min="15" max="15" width="20.77734375" style="7" customWidth="1"/>
    <col min="16" max="16" width="14" customWidth="1"/>
    <col min="17" max="17" width="11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2" t="s">
        <v>295</v>
      </c>
      <c r="K1" s="13" t="s">
        <v>10</v>
      </c>
      <c r="O1" s="7" t="s">
        <v>296</v>
      </c>
    </row>
    <row r="2" spans="1:17" ht="26.4" thickBot="1" x14ac:dyDescent="0.55000000000000004">
      <c r="A2" s="1">
        <v>44498</v>
      </c>
      <c r="B2">
        <v>649</v>
      </c>
      <c r="C2">
        <v>669.40002400000003</v>
      </c>
      <c r="D2">
        <v>634</v>
      </c>
      <c r="E2">
        <v>655.09997599999997</v>
      </c>
      <c r="F2">
        <v>642.14550799999995</v>
      </c>
      <c r="G2">
        <v>1321021</v>
      </c>
      <c r="K2" s="14"/>
      <c r="L2" s="54" t="s">
        <v>293</v>
      </c>
      <c r="M2" s="54"/>
      <c r="P2" s="54" t="s">
        <v>301</v>
      </c>
      <c r="Q2" s="54"/>
    </row>
    <row r="3" spans="1:17" x14ac:dyDescent="0.3">
      <c r="A3" s="1">
        <v>44501</v>
      </c>
      <c r="B3">
        <v>664.84997599999997</v>
      </c>
      <c r="C3">
        <v>668.84997599999997</v>
      </c>
      <c r="D3">
        <v>654.79998799999998</v>
      </c>
      <c r="E3">
        <v>667.04998799999998</v>
      </c>
      <c r="F3">
        <v>656.54516599999999</v>
      </c>
      <c r="G3">
        <v>596587</v>
      </c>
      <c r="I3" s="34">
        <f>(E3-E2)/E2</f>
        <v>1.8241508834981268E-2</v>
      </c>
      <c r="J3" s="33">
        <f>I3*100</f>
        <v>1.8241508834981268</v>
      </c>
      <c r="K3" s="12">
        <v>3.61E-2</v>
      </c>
      <c r="L3" s="3" t="s">
        <v>297</v>
      </c>
      <c r="M3" s="36">
        <f>MAX(J3:J250)</f>
        <v>10.989539501206755</v>
      </c>
      <c r="N3" s="12">
        <v>1.7880508834981268</v>
      </c>
      <c r="O3" s="12">
        <f>J3-K3</f>
        <v>1.7880508834981268</v>
      </c>
      <c r="P3" s="3" t="s">
        <v>297</v>
      </c>
      <c r="Q3" s="36">
        <f>MAX(N3:N250)</f>
        <v>10.951639501206754</v>
      </c>
    </row>
    <row r="4" spans="1:17" x14ac:dyDescent="0.3">
      <c r="A4" s="1">
        <v>44502</v>
      </c>
      <c r="B4">
        <v>668.90002400000003</v>
      </c>
      <c r="C4">
        <v>681</v>
      </c>
      <c r="D4">
        <v>665.84997599999997</v>
      </c>
      <c r="E4">
        <v>668.59997599999997</v>
      </c>
      <c r="F4">
        <v>662.04070999999999</v>
      </c>
      <c r="G4">
        <v>749534</v>
      </c>
      <c r="I4" s="34">
        <f t="shared" ref="I4:I67" si="0">(E4-E3)/E3</f>
        <v>2.3236459454069954E-3</v>
      </c>
      <c r="J4" s="33">
        <f t="shared" ref="J4:J67" si="1">I4*100</f>
        <v>0.23236459454069955</v>
      </c>
      <c r="K4" s="12">
        <v>3.61E-2</v>
      </c>
      <c r="L4" s="4" t="s">
        <v>298</v>
      </c>
      <c r="M4" s="37">
        <f>MIN(J3:J250)</f>
        <v>-5.5795344583929003</v>
      </c>
      <c r="N4" s="12">
        <v>0.19626459454069956</v>
      </c>
      <c r="O4" s="12">
        <f t="shared" ref="O4:O67" si="2">J4-K4</f>
        <v>0.19626459454069956</v>
      </c>
      <c r="P4" s="4" t="s">
        <v>298</v>
      </c>
      <c r="Q4" s="37">
        <f>MIN(N3:N250)</f>
        <v>-5.6168344583929004</v>
      </c>
    </row>
    <row r="5" spans="1:17" x14ac:dyDescent="0.3">
      <c r="A5" s="1">
        <v>44503</v>
      </c>
      <c r="B5">
        <v>672</v>
      </c>
      <c r="C5">
        <v>690.95001200000002</v>
      </c>
      <c r="D5">
        <v>670.40002400000003</v>
      </c>
      <c r="E5">
        <v>681.59997599999997</v>
      </c>
      <c r="F5">
        <v>674.91320800000005</v>
      </c>
      <c r="G5">
        <v>2000086</v>
      </c>
      <c r="I5" s="34">
        <f t="shared" si="0"/>
        <v>1.9443614218735777E-2</v>
      </c>
      <c r="J5" s="33">
        <f t="shared" si="1"/>
        <v>1.9443614218735776</v>
      </c>
      <c r="K5" s="12">
        <v>3.6699999999999997E-2</v>
      </c>
      <c r="L5" s="4" t="s">
        <v>299</v>
      </c>
      <c r="M5" s="37">
        <f>AVERAGE(J3:J250)</f>
        <v>0.10332100373811011</v>
      </c>
      <c r="N5" s="12">
        <v>1.9076614218735777</v>
      </c>
      <c r="O5" s="12">
        <f t="shared" si="2"/>
        <v>1.9076614218735777</v>
      </c>
      <c r="P5" s="4" t="s">
        <v>299</v>
      </c>
      <c r="Q5" s="37">
        <f>AVERAGE(N3:N250)</f>
        <v>8.9287985092171937E-2</v>
      </c>
    </row>
    <row r="6" spans="1:17" ht="15" thickBot="1" x14ac:dyDescent="0.35">
      <c r="A6" s="1">
        <v>44504</v>
      </c>
      <c r="B6">
        <v>688</v>
      </c>
      <c r="C6">
        <v>688.5</v>
      </c>
      <c r="D6">
        <v>684</v>
      </c>
      <c r="E6">
        <v>686.54998799999998</v>
      </c>
      <c r="F6">
        <v>679.81463599999995</v>
      </c>
      <c r="G6">
        <v>174389</v>
      </c>
      <c r="I6" s="34">
        <f t="shared" si="0"/>
        <v>7.2623418050120582E-3</v>
      </c>
      <c r="J6" s="33">
        <f t="shared" si="1"/>
        <v>0.72623418050120581</v>
      </c>
      <c r="K6" s="12">
        <f ca="1">AVERAGE(K3:K22)</f>
        <v>3.563157894736841E-2</v>
      </c>
      <c r="L6" s="5" t="s">
        <v>300</v>
      </c>
      <c r="M6" s="38">
        <f>_xlfn.STDEV.S(J3:J250)</f>
        <v>2.1946466257728336</v>
      </c>
      <c r="N6" s="12">
        <v>3.2057368526773229</v>
      </c>
      <c r="O6" s="12">
        <f t="shared" ca="1" si="2"/>
        <v>3.2057368526773229</v>
      </c>
      <c r="P6" s="5" t="s">
        <v>300</v>
      </c>
      <c r="Q6" s="38">
        <f>_xlfn.STDEV.S(N3:N250)</f>
        <v>2.2072410161921492</v>
      </c>
    </row>
    <row r="7" spans="1:17" ht="15" thickBot="1" x14ac:dyDescent="0.35">
      <c r="A7" s="1">
        <v>44508</v>
      </c>
      <c r="B7">
        <v>690.95001200000002</v>
      </c>
      <c r="C7">
        <v>690.95001200000002</v>
      </c>
      <c r="D7">
        <v>682.34997599999997</v>
      </c>
      <c r="E7">
        <v>686.70001200000002</v>
      </c>
      <c r="F7">
        <v>679.96319600000004</v>
      </c>
      <c r="G7">
        <v>804641</v>
      </c>
      <c r="I7" s="34">
        <f t="shared" si="0"/>
        <v>2.1851868417777957E-4</v>
      </c>
      <c r="J7" s="33">
        <f t="shared" si="1"/>
        <v>2.1851868417777958E-2</v>
      </c>
      <c r="K7" s="12">
        <v>3.6299999999999999E-2</v>
      </c>
      <c r="M7" s="8"/>
      <c r="N7" s="12">
        <v>-1.4448131582222041E-2</v>
      </c>
      <c r="O7" s="12">
        <f t="shared" si="2"/>
        <v>-1.4448131582222041E-2</v>
      </c>
    </row>
    <row r="8" spans="1:17" ht="15" thickBot="1" x14ac:dyDescent="0.35">
      <c r="A8" s="1">
        <v>44509</v>
      </c>
      <c r="B8">
        <v>685</v>
      </c>
      <c r="C8">
        <v>710.54998799999998</v>
      </c>
      <c r="D8">
        <v>685</v>
      </c>
      <c r="E8">
        <v>701.45001200000002</v>
      </c>
      <c r="F8">
        <v>694.56854199999998</v>
      </c>
      <c r="G8">
        <v>2999385</v>
      </c>
      <c r="I8" s="34">
        <f t="shared" si="0"/>
        <v>2.1479539452811308E-2</v>
      </c>
      <c r="J8" s="33">
        <f t="shared" si="1"/>
        <v>2.1479539452811309</v>
      </c>
      <c r="K8" s="12">
        <v>3.5499999999999997E-2</v>
      </c>
      <c r="M8" s="8"/>
      <c r="N8" s="12">
        <v>2.1124539452811311</v>
      </c>
      <c r="O8" s="12">
        <f t="shared" si="2"/>
        <v>2.1124539452811311</v>
      </c>
      <c r="P8" s="39" t="s">
        <v>8</v>
      </c>
      <c r="Q8" s="40">
        <f>(M5-K251)/M6</f>
        <v>2.6209688185155722E-2</v>
      </c>
    </row>
    <row r="9" spans="1:17" x14ac:dyDescent="0.3">
      <c r="A9" s="1">
        <v>44510</v>
      </c>
      <c r="B9">
        <v>700.09997599999997</v>
      </c>
      <c r="C9">
        <v>710.79998799999998</v>
      </c>
      <c r="D9">
        <v>694.09997599999997</v>
      </c>
      <c r="E9">
        <v>704.5</v>
      </c>
      <c r="F9">
        <v>697.58850099999995</v>
      </c>
      <c r="G9">
        <v>1974732</v>
      </c>
      <c r="I9" s="34">
        <f t="shared" si="0"/>
        <v>4.3481188221862694E-3</v>
      </c>
      <c r="J9" s="33">
        <f t="shared" si="1"/>
        <v>0.43481188221862693</v>
      </c>
      <c r="K9" s="12">
        <v>3.5299999999999998E-2</v>
      </c>
      <c r="N9" s="12">
        <v>0.39951188221862693</v>
      </c>
      <c r="O9" s="12">
        <f t="shared" si="2"/>
        <v>0.39951188221862693</v>
      </c>
    </row>
    <row r="10" spans="1:17" x14ac:dyDescent="0.3">
      <c r="A10" s="1">
        <v>44511</v>
      </c>
      <c r="B10">
        <v>704</v>
      </c>
      <c r="C10">
        <v>710.5</v>
      </c>
      <c r="D10">
        <v>680.79998799999998</v>
      </c>
      <c r="E10">
        <v>685.15002400000003</v>
      </c>
      <c r="F10">
        <v>678.428406</v>
      </c>
      <c r="G10">
        <v>967435</v>
      </c>
      <c r="I10" s="34">
        <f t="shared" si="0"/>
        <v>-2.7466254080908404E-2</v>
      </c>
      <c r="J10" s="33">
        <f t="shared" si="1"/>
        <v>-2.7466254080908405</v>
      </c>
      <c r="K10" s="12">
        <v>3.5699999999999996E-2</v>
      </c>
      <c r="N10" s="12">
        <v>-2.7823254080908404</v>
      </c>
      <c r="O10" s="12">
        <f t="shared" si="2"/>
        <v>-2.7823254080908404</v>
      </c>
    </row>
    <row r="11" spans="1:17" x14ac:dyDescent="0.3">
      <c r="A11" s="1">
        <v>44512</v>
      </c>
      <c r="B11">
        <v>688</v>
      </c>
      <c r="C11">
        <v>693</v>
      </c>
      <c r="D11">
        <v>685.15002400000003</v>
      </c>
      <c r="E11">
        <v>687.20001200000002</v>
      </c>
      <c r="F11">
        <v>680.45825200000002</v>
      </c>
      <c r="G11">
        <v>688301</v>
      </c>
      <c r="I11" s="34">
        <f t="shared" si="0"/>
        <v>2.9920279182533965E-3</v>
      </c>
      <c r="J11" s="33">
        <f t="shared" si="1"/>
        <v>0.29920279182533965</v>
      </c>
      <c r="K11" s="12">
        <v>3.5299999999999998E-2</v>
      </c>
      <c r="N11" s="12">
        <v>0.26390279182533966</v>
      </c>
      <c r="O11" s="12">
        <f t="shared" si="2"/>
        <v>0.26390279182533966</v>
      </c>
    </row>
    <row r="12" spans="1:17" x14ac:dyDescent="0.3">
      <c r="A12" s="1">
        <v>44515</v>
      </c>
      <c r="B12">
        <v>690.84997599999997</v>
      </c>
      <c r="C12">
        <v>690.84997599999997</v>
      </c>
      <c r="D12">
        <v>676.15002400000003</v>
      </c>
      <c r="E12">
        <v>680.70001200000002</v>
      </c>
      <c r="F12">
        <v>674.02209500000004</v>
      </c>
      <c r="G12">
        <v>961049</v>
      </c>
      <c r="I12" s="34">
        <f t="shared" si="0"/>
        <v>-9.4586727102676481E-3</v>
      </c>
      <c r="J12" s="33">
        <f t="shared" si="1"/>
        <v>-0.94586727102676482</v>
      </c>
      <c r="K12" s="12">
        <v>3.5499999999999997E-2</v>
      </c>
      <c r="N12" s="12">
        <v>-0.9813672710267648</v>
      </c>
      <c r="O12" s="12">
        <f t="shared" si="2"/>
        <v>-0.9813672710267648</v>
      </c>
    </row>
    <row r="13" spans="1:17" x14ac:dyDescent="0.3">
      <c r="A13" s="1">
        <v>44516</v>
      </c>
      <c r="B13">
        <v>679.79998799999998</v>
      </c>
      <c r="C13">
        <v>686.59997599999997</v>
      </c>
      <c r="D13">
        <v>670.04998799999998</v>
      </c>
      <c r="E13">
        <v>672.84997599999997</v>
      </c>
      <c r="F13">
        <v>666.24902299999997</v>
      </c>
      <c r="G13">
        <v>645057</v>
      </c>
      <c r="I13" s="34">
        <f t="shared" si="0"/>
        <v>-1.1532298900561861E-2</v>
      </c>
      <c r="J13" s="33">
        <f t="shared" si="1"/>
        <v>-1.1532298900561861</v>
      </c>
      <c r="K13" s="12">
        <v>3.5499999999999997E-2</v>
      </c>
      <c r="N13" s="12">
        <v>-1.1887298900561862</v>
      </c>
      <c r="O13" s="12">
        <f t="shared" si="2"/>
        <v>-1.1887298900561862</v>
      </c>
    </row>
    <row r="14" spans="1:17" x14ac:dyDescent="0.3">
      <c r="A14" s="1">
        <v>44517</v>
      </c>
      <c r="B14">
        <v>672.5</v>
      </c>
      <c r="C14">
        <v>672.5</v>
      </c>
      <c r="D14">
        <v>663</v>
      </c>
      <c r="E14">
        <v>665.25</v>
      </c>
      <c r="F14">
        <v>658.72363299999995</v>
      </c>
      <c r="G14">
        <v>483272</v>
      </c>
      <c r="I14" s="34">
        <f t="shared" si="0"/>
        <v>-1.1295201413516837E-2</v>
      </c>
      <c r="J14" s="33">
        <f t="shared" si="1"/>
        <v>-1.1295201413516835</v>
      </c>
      <c r="K14" s="12">
        <v>3.56E-2</v>
      </c>
      <c r="N14" s="12">
        <v>-1.1651201413516836</v>
      </c>
      <c r="O14" s="12">
        <f t="shared" si="2"/>
        <v>-1.1651201413516836</v>
      </c>
    </row>
    <row r="15" spans="1:17" x14ac:dyDescent="0.3">
      <c r="A15" s="1">
        <v>44518</v>
      </c>
      <c r="B15">
        <v>665</v>
      </c>
      <c r="C15">
        <v>667.15002400000003</v>
      </c>
      <c r="D15">
        <v>646</v>
      </c>
      <c r="E15">
        <v>653.34997599999997</v>
      </c>
      <c r="F15">
        <v>646.94030799999996</v>
      </c>
      <c r="G15">
        <v>1210622</v>
      </c>
      <c r="I15" s="34">
        <f t="shared" si="0"/>
        <v>-1.7888048102217256E-2</v>
      </c>
      <c r="J15" s="33">
        <f t="shared" si="1"/>
        <v>-1.7888048102217255</v>
      </c>
      <c r="K15" s="12">
        <v>3.5400000000000001E-2</v>
      </c>
      <c r="N15" s="12">
        <v>-1.8242048102217256</v>
      </c>
      <c r="O15" s="12">
        <f t="shared" si="2"/>
        <v>-1.8242048102217256</v>
      </c>
    </row>
    <row r="16" spans="1:17" x14ac:dyDescent="0.3">
      <c r="A16" s="1">
        <v>44522</v>
      </c>
      <c r="B16">
        <v>654</v>
      </c>
      <c r="C16">
        <v>655.95001200000002</v>
      </c>
      <c r="D16">
        <v>619.09997599999997</v>
      </c>
      <c r="E16">
        <v>628.15002400000003</v>
      </c>
      <c r="F16">
        <v>621.98761000000002</v>
      </c>
      <c r="G16">
        <v>1916154</v>
      </c>
      <c r="I16" s="34">
        <f t="shared" si="0"/>
        <v>-3.857037258083551E-2</v>
      </c>
      <c r="J16" s="33">
        <f t="shared" si="1"/>
        <v>-3.857037258083551</v>
      </c>
      <c r="K16" s="12">
        <v>3.5400000000000001E-2</v>
      </c>
      <c r="N16" s="12">
        <v>-3.8924372580835511</v>
      </c>
      <c r="O16" s="12">
        <f t="shared" si="2"/>
        <v>-3.8924372580835511</v>
      </c>
    </row>
    <row r="17" spans="1:15" x14ac:dyDescent="0.3">
      <c r="A17" s="1">
        <v>44523</v>
      </c>
      <c r="B17">
        <v>627</v>
      </c>
      <c r="C17">
        <v>645.40002400000003</v>
      </c>
      <c r="D17">
        <v>626.59997599999997</v>
      </c>
      <c r="E17">
        <v>637.70001200000002</v>
      </c>
      <c r="F17">
        <v>631.44390899999996</v>
      </c>
      <c r="G17">
        <v>1934790</v>
      </c>
      <c r="I17" s="34">
        <f t="shared" si="0"/>
        <v>1.5203355305451655E-2</v>
      </c>
      <c r="J17" s="33">
        <f t="shared" si="1"/>
        <v>1.5203355305451656</v>
      </c>
      <c r="K17" s="12">
        <v>3.5299999999999998E-2</v>
      </c>
      <c r="N17" s="12">
        <v>1.4850355305451655</v>
      </c>
      <c r="O17" s="12">
        <f t="shared" si="2"/>
        <v>1.4850355305451655</v>
      </c>
    </row>
    <row r="18" spans="1:15" x14ac:dyDescent="0.3">
      <c r="A18" s="1">
        <v>44524</v>
      </c>
      <c r="B18">
        <v>638.79998799999998</v>
      </c>
      <c r="C18">
        <v>641.29998799999998</v>
      </c>
      <c r="D18">
        <v>623.25</v>
      </c>
      <c r="E18">
        <v>629.09997599999997</v>
      </c>
      <c r="F18">
        <v>622.92816200000004</v>
      </c>
      <c r="G18">
        <v>860804</v>
      </c>
      <c r="I18" s="34">
        <f t="shared" si="0"/>
        <v>-1.3486021386494886E-2</v>
      </c>
      <c r="J18" s="33">
        <f t="shared" si="1"/>
        <v>-1.3486021386494886</v>
      </c>
      <c r="K18" s="12">
        <v>3.5499999999999997E-2</v>
      </c>
      <c r="N18" s="12">
        <v>-1.3841021386494887</v>
      </c>
      <c r="O18" s="12">
        <f t="shared" si="2"/>
        <v>-1.3841021386494887</v>
      </c>
    </row>
    <row r="19" spans="1:15" x14ac:dyDescent="0.3">
      <c r="A19" s="1">
        <v>44525</v>
      </c>
      <c r="B19">
        <v>631</v>
      </c>
      <c r="C19">
        <v>631</v>
      </c>
      <c r="D19">
        <v>618.5</v>
      </c>
      <c r="E19">
        <v>622.15002400000003</v>
      </c>
      <c r="F19">
        <v>616.04644800000005</v>
      </c>
      <c r="G19">
        <v>1445024</v>
      </c>
      <c r="I19" s="34">
        <f t="shared" si="0"/>
        <v>-1.104745233689206E-2</v>
      </c>
      <c r="J19" s="33">
        <f t="shared" si="1"/>
        <v>-1.1047452336892061</v>
      </c>
      <c r="K19" s="12">
        <v>3.5499999999999997E-2</v>
      </c>
      <c r="N19" s="12">
        <v>-1.1402452336892062</v>
      </c>
      <c r="O19" s="12">
        <f t="shared" si="2"/>
        <v>-1.1402452336892062</v>
      </c>
    </row>
    <row r="20" spans="1:15" x14ac:dyDescent="0.3">
      <c r="A20" s="1">
        <v>44526</v>
      </c>
      <c r="B20">
        <v>618.79998799999998</v>
      </c>
      <c r="C20">
        <v>618.79998799999998</v>
      </c>
      <c r="D20">
        <v>600</v>
      </c>
      <c r="E20">
        <v>604</v>
      </c>
      <c r="F20">
        <v>598.074524</v>
      </c>
      <c r="G20">
        <v>1596347</v>
      </c>
      <c r="I20" s="34">
        <f t="shared" si="0"/>
        <v>-2.9173066462824776E-2</v>
      </c>
      <c r="J20" s="33">
        <f t="shared" si="1"/>
        <v>-2.9173066462824777</v>
      </c>
      <c r="K20" s="12">
        <v>3.5400000000000001E-2</v>
      </c>
      <c r="N20" s="12">
        <v>-2.9527066462824778</v>
      </c>
      <c r="O20" s="12">
        <f t="shared" si="2"/>
        <v>-2.9527066462824778</v>
      </c>
    </row>
    <row r="21" spans="1:15" x14ac:dyDescent="0.3">
      <c r="A21" s="1">
        <v>44529</v>
      </c>
      <c r="B21">
        <v>604</v>
      </c>
      <c r="C21">
        <v>610.75</v>
      </c>
      <c r="D21">
        <v>581.84997599999997</v>
      </c>
      <c r="E21">
        <v>598.25</v>
      </c>
      <c r="F21">
        <v>592.38091999999995</v>
      </c>
      <c r="G21">
        <v>1815662</v>
      </c>
      <c r="I21" s="34">
        <f t="shared" si="0"/>
        <v>-9.5198675496688742E-3</v>
      </c>
      <c r="J21" s="33">
        <f t="shared" si="1"/>
        <v>-0.95198675496688745</v>
      </c>
      <c r="K21" s="12">
        <v>3.5400000000000001E-2</v>
      </c>
      <c r="N21" s="12">
        <v>-0.98738675496688744</v>
      </c>
      <c r="O21" s="12">
        <f t="shared" si="2"/>
        <v>-0.98738675496688744</v>
      </c>
    </row>
    <row r="22" spans="1:15" x14ac:dyDescent="0.3">
      <c r="A22" s="1">
        <v>44530</v>
      </c>
      <c r="B22">
        <v>604.25</v>
      </c>
      <c r="C22">
        <v>627.34997599999997</v>
      </c>
      <c r="D22">
        <v>599.34997599999997</v>
      </c>
      <c r="E22">
        <v>620</v>
      </c>
      <c r="F22">
        <v>613.91754200000003</v>
      </c>
      <c r="G22">
        <v>4036435</v>
      </c>
      <c r="I22" s="34">
        <f t="shared" si="0"/>
        <v>3.6356038445465942E-2</v>
      </c>
      <c r="J22" s="33">
        <f t="shared" si="1"/>
        <v>3.6356038445465941</v>
      </c>
      <c r="K22" s="12">
        <v>3.5499999999999997E-2</v>
      </c>
      <c r="N22" s="12">
        <v>3.6001038445465943</v>
      </c>
      <c r="O22" s="12">
        <f t="shared" si="2"/>
        <v>3.6001038445465943</v>
      </c>
    </row>
    <row r="23" spans="1:15" x14ac:dyDescent="0.3">
      <c r="A23" s="1">
        <v>44531</v>
      </c>
      <c r="B23">
        <v>626</v>
      </c>
      <c r="C23">
        <v>635.59997599999997</v>
      </c>
      <c r="D23">
        <v>617.15002400000003</v>
      </c>
      <c r="E23">
        <v>631.34997599999997</v>
      </c>
      <c r="F23">
        <v>625.15612799999997</v>
      </c>
      <c r="G23">
        <v>2052399</v>
      </c>
      <c r="I23" s="34">
        <f t="shared" si="0"/>
        <v>1.8306412903225759E-2</v>
      </c>
      <c r="J23" s="33">
        <f t="shared" si="1"/>
        <v>1.8306412903225759</v>
      </c>
      <c r="K23" s="12">
        <v>3.5299999999999998E-2</v>
      </c>
      <c r="N23" s="12">
        <v>1.7953412903225758</v>
      </c>
      <c r="O23" s="12">
        <f t="shared" si="2"/>
        <v>1.7953412903225758</v>
      </c>
    </row>
    <row r="24" spans="1:15" x14ac:dyDescent="0.3">
      <c r="A24" s="1">
        <v>44532</v>
      </c>
      <c r="B24">
        <v>632</v>
      </c>
      <c r="C24">
        <v>645.34997599999997</v>
      </c>
      <c r="D24">
        <v>614.5</v>
      </c>
      <c r="E24">
        <v>639.25</v>
      </c>
      <c r="F24">
        <v>632.97869900000001</v>
      </c>
      <c r="G24">
        <v>1653609</v>
      </c>
      <c r="I24" s="34">
        <f t="shared" si="0"/>
        <v>1.2512907737878857E-2</v>
      </c>
      <c r="J24" s="33">
        <f t="shared" si="1"/>
        <v>1.2512907737878858</v>
      </c>
      <c r="K24" s="12">
        <v>3.5400000000000001E-2</v>
      </c>
      <c r="N24" s="12">
        <v>1.2158907737878857</v>
      </c>
      <c r="O24" s="12">
        <f t="shared" si="2"/>
        <v>1.2158907737878857</v>
      </c>
    </row>
    <row r="25" spans="1:15" x14ac:dyDescent="0.3">
      <c r="A25" s="1">
        <v>44533</v>
      </c>
      <c r="B25">
        <v>642</v>
      </c>
      <c r="C25">
        <v>649.79998799999998</v>
      </c>
      <c r="D25">
        <v>634.79998799999998</v>
      </c>
      <c r="E25">
        <v>640.79998799999998</v>
      </c>
      <c r="F25">
        <v>634.51348900000005</v>
      </c>
      <c r="G25">
        <v>1601872</v>
      </c>
      <c r="I25" s="34">
        <f t="shared" si="0"/>
        <v>2.4246976926085018E-3</v>
      </c>
      <c r="J25" s="33">
        <f t="shared" si="1"/>
        <v>0.24246976926085018</v>
      </c>
      <c r="K25" s="12">
        <v>3.5499999999999997E-2</v>
      </c>
      <c r="N25" s="12">
        <v>0.20696976926085017</v>
      </c>
      <c r="O25" s="12">
        <f t="shared" si="2"/>
        <v>0.20696976926085017</v>
      </c>
    </row>
    <row r="26" spans="1:15" x14ac:dyDescent="0.3">
      <c r="A26" s="1">
        <v>44536</v>
      </c>
      <c r="B26">
        <v>634.40002400000003</v>
      </c>
      <c r="C26">
        <v>650.90002400000003</v>
      </c>
      <c r="D26">
        <v>627.15002400000003</v>
      </c>
      <c r="E26">
        <v>629.40002400000003</v>
      </c>
      <c r="F26">
        <v>623.22534199999996</v>
      </c>
      <c r="G26">
        <v>759744</v>
      </c>
      <c r="I26" s="34">
        <f t="shared" si="0"/>
        <v>-1.7790206325659225E-2</v>
      </c>
      <c r="J26" s="33">
        <f t="shared" si="1"/>
        <v>-1.7790206325659224</v>
      </c>
      <c r="K26" s="12">
        <v>3.56E-2</v>
      </c>
      <c r="N26" s="12">
        <v>-1.8146206325659224</v>
      </c>
      <c r="O26" s="12">
        <f t="shared" si="2"/>
        <v>-1.8146206325659224</v>
      </c>
    </row>
    <row r="27" spans="1:15" x14ac:dyDescent="0.3">
      <c r="A27" s="1">
        <v>44537</v>
      </c>
      <c r="B27">
        <v>632.84997599999997</v>
      </c>
      <c r="C27">
        <v>645</v>
      </c>
      <c r="D27">
        <v>631</v>
      </c>
      <c r="E27">
        <v>635.70001200000002</v>
      </c>
      <c r="F27">
        <v>629.46350099999995</v>
      </c>
      <c r="G27">
        <v>885700</v>
      </c>
      <c r="I27" s="34">
        <f t="shared" si="0"/>
        <v>1.0009513441009948E-2</v>
      </c>
      <c r="J27" s="33">
        <f t="shared" si="1"/>
        <v>1.000951344100995</v>
      </c>
      <c r="K27" s="12">
        <v>3.5699999999999996E-2</v>
      </c>
      <c r="N27" s="12">
        <v>0.965251344100995</v>
      </c>
      <c r="O27" s="12">
        <f t="shared" si="2"/>
        <v>0.965251344100995</v>
      </c>
    </row>
    <row r="28" spans="1:15" x14ac:dyDescent="0.3">
      <c r="A28" s="1">
        <v>44538</v>
      </c>
      <c r="B28">
        <v>639</v>
      </c>
      <c r="C28">
        <v>644</v>
      </c>
      <c r="D28">
        <v>628</v>
      </c>
      <c r="E28">
        <v>629.25</v>
      </c>
      <c r="F28">
        <v>623.07684300000005</v>
      </c>
      <c r="G28">
        <v>1945693</v>
      </c>
      <c r="I28" s="34">
        <f t="shared" si="0"/>
        <v>-1.0146314107667526E-2</v>
      </c>
      <c r="J28" s="33">
        <f t="shared" si="1"/>
        <v>-1.0146314107667527</v>
      </c>
      <c r="K28" s="12">
        <v>3.5099999999999999E-2</v>
      </c>
      <c r="N28" s="12">
        <v>-1.0497314107667526</v>
      </c>
      <c r="O28" s="12">
        <f t="shared" si="2"/>
        <v>-1.0497314107667526</v>
      </c>
    </row>
    <row r="29" spans="1:15" x14ac:dyDescent="0.3">
      <c r="A29" s="1">
        <v>44539</v>
      </c>
      <c r="B29">
        <v>634.29998799999998</v>
      </c>
      <c r="C29">
        <v>641.75</v>
      </c>
      <c r="D29">
        <v>626.5</v>
      </c>
      <c r="E29">
        <v>639.45001200000002</v>
      </c>
      <c r="F29">
        <v>633.17675799999995</v>
      </c>
      <c r="G29">
        <v>920524</v>
      </c>
      <c r="I29" s="34">
        <f t="shared" si="0"/>
        <v>1.6209792610250323E-2</v>
      </c>
      <c r="J29" s="33">
        <f t="shared" si="1"/>
        <v>1.6209792610250324</v>
      </c>
      <c r="K29" s="12">
        <v>3.5200000000000002E-2</v>
      </c>
      <c r="N29" s="12">
        <v>1.5857792610250325</v>
      </c>
      <c r="O29" s="12">
        <f t="shared" si="2"/>
        <v>1.5857792610250325</v>
      </c>
    </row>
    <row r="30" spans="1:15" x14ac:dyDescent="0.3">
      <c r="A30" s="1">
        <v>44540</v>
      </c>
      <c r="B30">
        <v>639.20001200000002</v>
      </c>
      <c r="C30">
        <v>656.34997599999997</v>
      </c>
      <c r="D30">
        <v>639.20001200000002</v>
      </c>
      <c r="E30">
        <v>652.15002400000003</v>
      </c>
      <c r="F30">
        <v>645.75213599999995</v>
      </c>
      <c r="G30">
        <v>1115715</v>
      </c>
      <c r="I30" s="34">
        <f t="shared" si="0"/>
        <v>1.9860836283790727E-2</v>
      </c>
      <c r="J30" s="33">
        <f t="shared" si="1"/>
        <v>1.9860836283790726</v>
      </c>
      <c r="K30" s="12">
        <v>3.5000000000000003E-2</v>
      </c>
      <c r="N30" s="12">
        <v>1.9510836283790727</v>
      </c>
      <c r="O30" s="12">
        <f t="shared" si="2"/>
        <v>1.9510836283790727</v>
      </c>
    </row>
    <row r="31" spans="1:15" x14ac:dyDescent="0.3">
      <c r="A31" s="1">
        <v>44543</v>
      </c>
      <c r="B31">
        <v>653.59997599999997</v>
      </c>
      <c r="C31">
        <v>654.04998799999998</v>
      </c>
      <c r="D31">
        <v>642.15002400000003</v>
      </c>
      <c r="E31">
        <v>645.54998799999998</v>
      </c>
      <c r="F31">
        <v>639.216858</v>
      </c>
      <c r="G31">
        <v>1127079</v>
      </c>
      <c r="I31" s="34">
        <f t="shared" si="0"/>
        <v>-1.0120425909851757E-2</v>
      </c>
      <c r="J31" s="33">
        <f t="shared" si="1"/>
        <v>-1.0120425909851758</v>
      </c>
      <c r="K31" s="12">
        <v>3.5099999999999999E-2</v>
      </c>
      <c r="N31" s="12">
        <v>-1.0471425909851757</v>
      </c>
      <c r="O31" s="12">
        <f t="shared" si="2"/>
        <v>-1.0471425909851757</v>
      </c>
    </row>
    <row r="32" spans="1:15" x14ac:dyDescent="0.3">
      <c r="A32" s="1">
        <v>44544</v>
      </c>
      <c r="B32">
        <v>644</v>
      </c>
      <c r="C32">
        <v>650</v>
      </c>
      <c r="D32">
        <v>637.65002400000003</v>
      </c>
      <c r="E32">
        <v>641.65002400000003</v>
      </c>
      <c r="F32">
        <v>635.35516399999995</v>
      </c>
      <c r="G32">
        <v>574501</v>
      </c>
      <c r="I32" s="34">
        <f t="shared" si="0"/>
        <v>-6.0413044264512553E-3</v>
      </c>
      <c r="J32" s="33">
        <f t="shared" si="1"/>
        <v>-0.6041304426451255</v>
      </c>
      <c r="K32" s="12">
        <v>3.5200000000000002E-2</v>
      </c>
      <c r="N32" s="12">
        <v>-0.63933044264512551</v>
      </c>
      <c r="O32" s="12">
        <f t="shared" si="2"/>
        <v>-0.63933044264512551</v>
      </c>
    </row>
    <row r="33" spans="1:15" x14ac:dyDescent="0.3">
      <c r="A33" s="1">
        <v>44545</v>
      </c>
      <c r="B33">
        <v>645.25</v>
      </c>
      <c r="C33">
        <v>647.45001200000002</v>
      </c>
      <c r="D33">
        <v>635.84997599999997</v>
      </c>
      <c r="E33">
        <v>639.54998799999998</v>
      </c>
      <c r="F33">
        <v>633.27569600000004</v>
      </c>
      <c r="G33">
        <v>545713</v>
      </c>
      <c r="I33" s="34">
        <f t="shared" si="0"/>
        <v>-3.2728682637749662E-3</v>
      </c>
      <c r="J33" s="33">
        <f t="shared" si="1"/>
        <v>-0.32728682637749662</v>
      </c>
      <c r="K33" s="12">
        <v>3.5299999999999998E-2</v>
      </c>
      <c r="N33" s="12">
        <v>-0.36258682637749662</v>
      </c>
      <c r="O33" s="12">
        <f t="shared" si="2"/>
        <v>-0.36258682637749662</v>
      </c>
    </row>
    <row r="34" spans="1:15" x14ac:dyDescent="0.3">
      <c r="A34" s="1">
        <v>44546</v>
      </c>
      <c r="B34">
        <v>643</v>
      </c>
      <c r="C34">
        <v>649.70001200000002</v>
      </c>
      <c r="D34">
        <v>639.54998799999998</v>
      </c>
      <c r="E34">
        <v>645.65002400000003</v>
      </c>
      <c r="F34">
        <v>639.31591800000001</v>
      </c>
      <c r="G34">
        <v>501955</v>
      </c>
      <c r="I34" s="34">
        <f t="shared" si="0"/>
        <v>9.5380128441188341E-3</v>
      </c>
      <c r="J34" s="33">
        <f t="shared" si="1"/>
        <v>0.95380128441188339</v>
      </c>
      <c r="K34" s="12">
        <v>3.56E-2</v>
      </c>
      <c r="N34" s="12">
        <v>0.91820128441188342</v>
      </c>
      <c r="O34" s="12">
        <f t="shared" si="2"/>
        <v>0.91820128441188342</v>
      </c>
    </row>
    <row r="35" spans="1:15" x14ac:dyDescent="0.3">
      <c r="A35" s="1">
        <v>44547</v>
      </c>
      <c r="B35">
        <v>646</v>
      </c>
      <c r="C35">
        <v>647</v>
      </c>
      <c r="D35">
        <v>621.5</v>
      </c>
      <c r="E35">
        <v>625</v>
      </c>
      <c r="F35">
        <v>618.868469</v>
      </c>
      <c r="G35">
        <v>957081</v>
      </c>
      <c r="I35" s="34">
        <f t="shared" si="0"/>
        <v>-3.1983308653915625E-2</v>
      </c>
      <c r="J35" s="33">
        <f t="shared" si="1"/>
        <v>-3.1983308653915623</v>
      </c>
      <c r="K35" s="12">
        <v>3.56E-2</v>
      </c>
      <c r="N35" s="12">
        <v>-3.2339308653915624</v>
      </c>
      <c r="O35" s="12">
        <f t="shared" si="2"/>
        <v>-3.2339308653915624</v>
      </c>
    </row>
    <row r="36" spans="1:15" x14ac:dyDescent="0.3">
      <c r="A36" s="1">
        <v>44550</v>
      </c>
      <c r="B36">
        <v>617.45001200000002</v>
      </c>
      <c r="C36">
        <v>618</v>
      </c>
      <c r="D36">
        <v>593.29998799999998</v>
      </c>
      <c r="E36">
        <v>608.45001200000002</v>
      </c>
      <c r="F36">
        <v>602.48083499999996</v>
      </c>
      <c r="G36">
        <v>2068382</v>
      </c>
      <c r="I36" s="34">
        <f t="shared" si="0"/>
        <v>-2.6479980799999976E-2</v>
      </c>
      <c r="J36" s="33">
        <f t="shared" si="1"/>
        <v>-2.6479980799999976</v>
      </c>
      <c r="K36" s="12">
        <v>3.6000000000000004E-2</v>
      </c>
      <c r="N36" s="12">
        <v>-2.6839980799999976</v>
      </c>
      <c r="O36" s="12">
        <f t="shared" si="2"/>
        <v>-2.6839980799999976</v>
      </c>
    </row>
    <row r="37" spans="1:15" x14ac:dyDescent="0.3">
      <c r="A37" s="1">
        <v>44551</v>
      </c>
      <c r="B37">
        <v>610.79998799999998</v>
      </c>
      <c r="C37">
        <v>618</v>
      </c>
      <c r="D37">
        <v>605.95001200000002</v>
      </c>
      <c r="E37">
        <v>609.09997599999997</v>
      </c>
      <c r="F37">
        <v>603.12445100000002</v>
      </c>
      <c r="G37">
        <v>1051138</v>
      </c>
      <c r="I37" s="34">
        <f t="shared" si="0"/>
        <v>1.0682290856787006E-3</v>
      </c>
      <c r="J37" s="33">
        <f t="shared" si="1"/>
        <v>0.10682290856787006</v>
      </c>
      <c r="K37" s="12">
        <v>3.6699999999999997E-2</v>
      </c>
      <c r="N37" s="12">
        <v>7.0122908567870068E-2</v>
      </c>
      <c r="O37" s="12">
        <f t="shared" si="2"/>
        <v>7.0122908567870068E-2</v>
      </c>
    </row>
    <row r="38" spans="1:15" x14ac:dyDescent="0.3">
      <c r="A38" s="1">
        <v>44552</v>
      </c>
      <c r="B38">
        <v>610.20001200000002</v>
      </c>
      <c r="C38">
        <v>621.70001200000002</v>
      </c>
      <c r="D38">
        <v>607</v>
      </c>
      <c r="E38">
        <v>614.40002400000003</v>
      </c>
      <c r="F38">
        <v>608.37243699999999</v>
      </c>
      <c r="G38">
        <v>858345</v>
      </c>
      <c r="I38" s="34">
        <f t="shared" si="0"/>
        <v>8.7014418138805852E-3</v>
      </c>
      <c r="J38" s="33">
        <f t="shared" si="1"/>
        <v>0.87014418138805849</v>
      </c>
      <c r="K38" s="12">
        <v>3.6799999999999999E-2</v>
      </c>
      <c r="N38" s="12">
        <v>0.83334418138805844</v>
      </c>
      <c r="O38" s="12">
        <f t="shared" si="2"/>
        <v>0.83334418138805844</v>
      </c>
    </row>
    <row r="39" spans="1:15" x14ac:dyDescent="0.3">
      <c r="A39" s="1">
        <v>44553</v>
      </c>
      <c r="B39">
        <v>614.95001200000002</v>
      </c>
      <c r="C39">
        <v>626.34997599999997</v>
      </c>
      <c r="D39">
        <v>614.95001200000002</v>
      </c>
      <c r="E39">
        <v>622.40002400000003</v>
      </c>
      <c r="F39">
        <v>616.29400599999997</v>
      </c>
      <c r="G39">
        <v>954050</v>
      </c>
      <c r="I39" s="34">
        <f t="shared" si="0"/>
        <v>1.302083282470705E-2</v>
      </c>
      <c r="J39" s="33">
        <f t="shared" si="1"/>
        <v>1.3020832824707052</v>
      </c>
      <c r="K39" s="12">
        <v>3.6600000000000001E-2</v>
      </c>
      <c r="N39" s="12">
        <v>1.2654832824707052</v>
      </c>
      <c r="O39" s="12">
        <f t="shared" si="2"/>
        <v>1.2654832824707052</v>
      </c>
    </row>
    <row r="40" spans="1:15" x14ac:dyDescent="0.3">
      <c r="A40" s="1">
        <v>44554</v>
      </c>
      <c r="B40">
        <v>626.70001200000002</v>
      </c>
      <c r="C40">
        <v>626.79998799999998</v>
      </c>
      <c r="D40">
        <v>600.5</v>
      </c>
      <c r="E40">
        <v>602.25</v>
      </c>
      <c r="F40">
        <v>596.34161400000005</v>
      </c>
      <c r="G40">
        <v>1114790</v>
      </c>
      <c r="I40" s="34">
        <f t="shared" si="0"/>
        <v>-3.2374715975268066E-2</v>
      </c>
      <c r="J40" s="33">
        <f t="shared" si="1"/>
        <v>-3.2374715975268065</v>
      </c>
      <c r="K40" s="12">
        <v>3.6299999999999999E-2</v>
      </c>
      <c r="N40" s="12">
        <v>-3.2737715975268067</v>
      </c>
      <c r="O40" s="12">
        <f t="shared" si="2"/>
        <v>-3.2737715975268067</v>
      </c>
    </row>
    <row r="41" spans="1:15" x14ac:dyDescent="0.3">
      <c r="A41" s="1">
        <v>44557</v>
      </c>
      <c r="B41">
        <v>600</v>
      </c>
      <c r="C41">
        <v>609.70001200000002</v>
      </c>
      <c r="D41">
        <v>595.15002400000003</v>
      </c>
      <c r="E41">
        <v>608.25</v>
      </c>
      <c r="F41">
        <v>602.28277600000001</v>
      </c>
      <c r="G41">
        <v>540989</v>
      </c>
      <c r="I41" s="34">
        <f t="shared" si="0"/>
        <v>9.9626400996264009E-3</v>
      </c>
      <c r="J41" s="33">
        <f t="shared" si="1"/>
        <v>0.99626400996264008</v>
      </c>
      <c r="K41" s="12">
        <v>3.6400000000000002E-2</v>
      </c>
      <c r="N41" s="12">
        <v>0.9598640099626401</v>
      </c>
      <c r="O41" s="12">
        <f t="shared" si="2"/>
        <v>0.9598640099626401</v>
      </c>
    </row>
    <row r="42" spans="1:15" x14ac:dyDescent="0.3">
      <c r="A42" s="1">
        <v>44558</v>
      </c>
      <c r="B42">
        <v>610</v>
      </c>
      <c r="C42">
        <v>616.04998799999998</v>
      </c>
      <c r="D42">
        <v>607.04998799999998</v>
      </c>
      <c r="E42">
        <v>611.79998799999998</v>
      </c>
      <c r="F42">
        <v>605.79797399999995</v>
      </c>
      <c r="G42">
        <v>455357</v>
      </c>
      <c r="I42" s="34">
        <f t="shared" si="0"/>
        <v>5.8363962186600655E-3</v>
      </c>
      <c r="J42" s="33">
        <f t="shared" si="1"/>
        <v>0.5836396218660066</v>
      </c>
      <c r="K42" s="12">
        <v>3.6400000000000002E-2</v>
      </c>
      <c r="N42" s="12">
        <v>0.54723962186600661</v>
      </c>
      <c r="O42" s="12">
        <f t="shared" si="2"/>
        <v>0.54723962186600661</v>
      </c>
    </row>
    <row r="43" spans="1:15" x14ac:dyDescent="0.3">
      <c r="A43" s="1">
        <v>44559</v>
      </c>
      <c r="B43">
        <v>611.75</v>
      </c>
      <c r="C43">
        <v>617.45001200000002</v>
      </c>
      <c r="D43">
        <v>608.5</v>
      </c>
      <c r="E43">
        <v>613.70001200000002</v>
      </c>
      <c r="F43">
        <v>607.67932099999996</v>
      </c>
      <c r="G43">
        <v>395287</v>
      </c>
      <c r="I43" s="34">
        <f t="shared" si="0"/>
        <v>3.1056293515324984E-3</v>
      </c>
      <c r="J43" s="33">
        <f t="shared" si="1"/>
        <v>0.31056293515324984</v>
      </c>
      <c r="K43" s="12">
        <v>3.6299999999999999E-2</v>
      </c>
      <c r="N43" s="12">
        <v>0.27426293515324984</v>
      </c>
      <c r="O43" s="12">
        <f t="shared" si="2"/>
        <v>0.27426293515324984</v>
      </c>
    </row>
    <row r="44" spans="1:15" x14ac:dyDescent="0.3">
      <c r="A44" s="1">
        <v>44560</v>
      </c>
      <c r="B44">
        <v>610.20001200000002</v>
      </c>
      <c r="C44">
        <v>613.59997599999997</v>
      </c>
      <c r="D44">
        <v>602</v>
      </c>
      <c r="E44">
        <v>604.54998799999998</v>
      </c>
      <c r="F44">
        <v>598.61908000000005</v>
      </c>
      <c r="G44">
        <v>620247</v>
      </c>
      <c r="I44" s="34">
        <f t="shared" si="0"/>
        <v>-1.4909603749527106E-2</v>
      </c>
      <c r="J44" s="33">
        <f t="shared" si="1"/>
        <v>-1.4909603749527105</v>
      </c>
      <c r="K44" s="12">
        <v>3.6499999999999998E-2</v>
      </c>
      <c r="N44" s="12">
        <v>-1.5274603749527105</v>
      </c>
      <c r="O44" s="12">
        <f t="shared" si="2"/>
        <v>-1.5274603749527105</v>
      </c>
    </row>
    <row r="45" spans="1:15" x14ac:dyDescent="0.3">
      <c r="A45" s="1">
        <v>44561</v>
      </c>
      <c r="B45">
        <v>606</v>
      </c>
      <c r="C45">
        <v>616.84997599999997</v>
      </c>
      <c r="D45">
        <v>605.84997599999997</v>
      </c>
      <c r="E45">
        <v>614.54998799999998</v>
      </c>
      <c r="F45">
        <v>608.52099599999997</v>
      </c>
      <c r="G45">
        <v>255735</v>
      </c>
      <c r="I45" s="34">
        <f t="shared" si="0"/>
        <v>1.6541229341650403E-2</v>
      </c>
      <c r="J45" s="33">
        <f t="shared" si="1"/>
        <v>1.6541229341650403</v>
      </c>
      <c r="K45" s="12">
        <v>3.6400000000000002E-2</v>
      </c>
      <c r="N45" s="12">
        <v>1.6177229341650403</v>
      </c>
      <c r="O45" s="12">
        <f t="shared" si="2"/>
        <v>1.6177229341650403</v>
      </c>
    </row>
    <row r="46" spans="1:15" x14ac:dyDescent="0.3">
      <c r="A46" s="1">
        <v>44564</v>
      </c>
      <c r="B46">
        <v>618.79998799999998</v>
      </c>
      <c r="C46">
        <v>637.59997599999997</v>
      </c>
      <c r="D46">
        <v>614.04998799999998</v>
      </c>
      <c r="E46">
        <v>619.79998799999998</v>
      </c>
      <c r="F46">
        <v>613.71948199999997</v>
      </c>
      <c r="G46">
        <v>453839</v>
      </c>
      <c r="I46" s="34">
        <f t="shared" si="0"/>
        <v>8.5428363884371278E-3</v>
      </c>
      <c r="J46" s="33">
        <f t="shared" si="1"/>
        <v>0.85428363884371272</v>
      </c>
      <c r="K46" s="12">
        <v>3.5900000000000001E-2</v>
      </c>
      <c r="N46" s="12">
        <v>0.81838363884371268</v>
      </c>
      <c r="O46" s="12">
        <f t="shared" si="2"/>
        <v>0.81838363884371268</v>
      </c>
    </row>
    <row r="47" spans="1:15" x14ac:dyDescent="0.3">
      <c r="A47" s="1">
        <v>44565</v>
      </c>
      <c r="B47">
        <v>623</v>
      </c>
      <c r="C47">
        <v>634.54998799999998</v>
      </c>
      <c r="D47">
        <v>616.20001200000002</v>
      </c>
      <c r="E47">
        <v>627.75</v>
      </c>
      <c r="F47">
        <v>621.59155299999998</v>
      </c>
      <c r="G47">
        <v>889836</v>
      </c>
      <c r="I47" s="34">
        <f t="shared" si="0"/>
        <v>1.2826737905648387E-2</v>
      </c>
      <c r="J47" s="33">
        <f t="shared" si="1"/>
        <v>1.2826737905648387</v>
      </c>
      <c r="K47" s="12">
        <v>3.6000000000000004E-2</v>
      </c>
      <c r="N47" s="12">
        <v>1.2466737905648386</v>
      </c>
      <c r="O47" s="12">
        <f t="shared" si="2"/>
        <v>1.2466737905648386</v>
      </c>
    </row>
    <row r="48" spans="1:15" x14ac:dyDescent="0.3">
      <c r="A48" s="1">
        <v>44566</v>
      </c>
      <c r="B48">
        <v>630</v>
      </c>
      <c r="C48">
        <v>636.84997599999997</v>
      </c>
      <c r="D48">
        <v>626</v>
      </c>
      <c r="E48">
        <v>629.95001200000002</v>
      </c>
      <c r="F48">
        <v>623.76995799999997</v>
      </c>
      <c r="G48">
        <v>917088</v>
      </c>
      <c r="I48" s="34">
        <f t="shared" si="0"/>
        <v>3.5045989645559779E-3</v>
      </c>
      <c r="J48" s="33">
        <f t="shared" si="1"/>
        <v>0.35045989645559777</v>
      </c>
      <c r="K48" s="12">
        <v>3.5799999999999998E-2</v>
      </c>
      <c r="N48" s="12">
        <v>0.31465989645559778</v>
      </c>
      <c r="O48" s="12">
        <f t="shared" si="2"/>
        <v>0.31465989645559778</v>
      </c>
    </row>
    <row r="49" spans="1:15" x14ac:dyDescent="0.3">
      <c r="A49" s="1">
        <v>44567</v>
      </c>
      <c r="B49">
        <v>625</v>
      </c>
      <c r="C49">
        <v>639.90002400000003</v>
      </c>
      <c r="D49">
        <v>624</v>
      </c>
      <c r="E49">
        <v>634.25</v>
      </c>
      <c r="F49">
        <v>628.02770999999996</v>
      </c>
      <c r="G49">
        <v>1052909</v>
      </c>
      <c r="I49" s="34">
        <f t="shared" si="0"/>
        <v>6.8259193873941616E-3</v>
      </c>
      <c r="J49" s="33">
        <f t="shared" si="1"/>
        <v>0.68259193873941615</v>
      </c>
      <c r="K49" s="12">
        <v>3.5699999999999996E-2</v>
      </c>
      <c r="N49" s="12">
        <v>0.64689193873941619</v>
      </c>
      <c r="O49" s="12">
        <f t="shared" si="2"/>
        <v>0.64689193873941619</v>
      </c>
    </row>
    <row r="50" spans="1:15" x14ac:dyDescent="0.3">
      <c r="A50" s="1">
        <v>44568</v>
      </c>
      <c r="B50">
        <v>637.79998799999998</v>
      </c>
      <c r="C50">
        <v>641</v>
      </c>
      <c r="D50">
        <v>630</v>
      </c>
      <c r="E50">
        <v>636.59997599999997</v>
      </c>
      <c r="F50">
        <v>630.35467500000004</v>
      </c>
      <c r="G50">
        <v>792623</v>
      </c>
      <c r="I50" s="34">
        <f t="shared" si="0"/>
        <v>3.7051257390618361E-3</v>
      </c>
      <c r="J50" s="33">
        <f t="shared" si="1"/>
        <v>0.37051257390618364</v>
      </c>
      <c r="K50" s="12">
        <v>3.6000000000000004E-2</v>
      </c>
      <c r="N50" s="12">
        <v>0.33451257390618361</v>
      </c>
      <c r="O50" s="12">
        <f t="shared" si="2"/>
        <v>0.33451257390618361</v>
      </c>
    </row>
    <row r="51" spans="1:15" x14ac:dyDescent="0.3">
      <c r="A51" s="1">
        <v>44571</v>
      </c>
      <c r="B51">
        <v>635.04998799999998</v>
      </c>
      <c r="C51">
        <v>646</v>
      </c>
      <c r="D51">
        <v>635.04998799999998</v>
      </c>
      <c r="E51">
        <v>645.34997599999997</v>
      </c>
      <c r="F51">
        <v>639.01879899999994</v>
      </c>
      <c r="G51">
        <v>618751</v>
      </c>
      <c r="I51" s="34">
        <f t="shared" si="0"/>
        <v>1.3744895271563756E-2</v>
      </c>
      <c r="J51" s="33">
        <f t="shared" si="1"/>
        <v>1.3744895271563755</v>
      </c>
      <c r="K51" s="12">
        <v>3.5900000000000001E-2</v>
      </c>
      <c r="N51" s="12">
        <v>1.3385895271563755</v>
      </c>
      <c r="O51" s="12">
        <f t="shared" si="2"/>
        <v>1.3385895271563755</v>
      </c>
    </row>
    <row r="52" spans="1:15" x14ac:dyDescent="0.3">
      <c r="A52" s="1">
        <v>44572</v>
      </c>
      <c r="B52">
        <v>636</v>
      </c>
      <c r="C52">
        <v>651.20001200000002</v>
      </c>
      <c r="D52">
        <v>636</v>
      </c>
      <c r="E52">
        <v>646.75</v>
      </c>
      <c r="F52">
        <v>640.40508999999997</v>
      </c>
      <c r="G52">
        <v>1177009</v>
      </c>
      <c r="I52" s="34">
        <f t="shared" si="0"/>
        <v>2.1694027304031858E-3</v>
      </c>
      <c r="J52" s="33">
        <f t="shared" si="1"/>
        <v>0.21694027304031857</v>
      </c>
      <c r="K52" s="12">
        <v>3.5799999999999998E-2</v>
      </c>
      <c r="N52" s="12">
        <v>0.18114027304031857</v>
      </c>
      <c r="O52" s="12">
        <f t="shared" si="2"/>
        <v>0.18114027304031857</v>
      </c>
    </row>
    <row r="53" spans="1:15" x14ac:dyDescent="0.3">
      <c r="A53" s="1">
        <v>44573</v>
      </c>
      <c r="B53">
        <v>655</v>
      </c>
      <c r="C53">
        <v>661.95001200000002</v>
      </c>
      <c r="D53">
        <v>645.34997599999997</v>
      </c>
      <c r="E53">
        <v>656.59997599999997</v>
      </c>
      <c r="F53">
        <v>650.15844700000002</v>
      </c>
      <c r="G53">
        <v>2059079</v>
      </c>
      <c r="I53" s="34">
        <f t="shared" si="0"/>
        <v>1.5229959025898677E-2</v>
      </c>
      <c r="J53" s="33">
        <f t="shared" si="1"/>
        <v>1.5229959025898676</v>
      </c>
      <c r="K53" s="12">
        <v>3.5699999999999996E-2</v>
      </c>
      <c r="N53" s="12">
        <v>1.4872959025898675</v>
      </c>
      <c r="O53" s="12">
        <f t="shared" si="2"/>
        <v>1.4872959025898675</v>
      </c>
    </row>
    <row r="54" spans="1:15" x14ac:dyDescent="0.3">
      <c r="A54" s="1">
        <v>44574</v>
      </c>
      <c r="B54">
        <v>652</v>
      </c>
      <c r="C54">
        <v>671</v>
      </c>
      <c r="D54">
        <v>651</v>
      </c>
      <c r="E54">
        <v>669.84997599999997</v>
      </c>
      <c r="F54">
        <v>663.278503</v>
      </c>
      <c r="G54">
        <v>1294997</v>
      </c>
      <c r="I54" s="34">
        <f t="shared" si="0"/>
        <v>2.0179714414122977E-2</v>
      </c>
      <c r="J54" s="33">
        <f t="shared" si="1"/>
        <v>2.0179714414122976</v>
      </c>
      <c r="K54" s="12">
        <v>3.5799999999999998E-2</v>
      </c>
      <c r="N54" s="12">
        <v>1.9821714414122975</v>
      </c>
      <c r="O54" s="12">
        <f t="shared" si="2"/>
        <v>1.9821714414122975</v>
      </c>
    </row>
    <row r="55" spans="1:15" x14ac:dyDescent="0.3">
      <c r="A55" s="1">
        <v>44575</v>
      </c>
      <c r="B55">
        <v>671.84997599999997</v>
      </c>
      <c r="C55">
        <v>695</v>
      </c>
      <c r="D55">
        <v>666.04998799999998</v>
      </c>
      <c r="E55">
        <v>692.54998799999998</v>
      </c>
      <c r="F55">
        <v>685.75573699999995</v>
      </c>
      <c r="G55">
        <v>2775937</v>
      </c>
      <c r="I55" s="34">
        <f t="shared" si="0"/>
        <v>3.3888203050409627E-2</v>
      </c>
      <c r="J55" s="33">
        <f t="shared" si="1"/>
        <v>3.3888203050409627</v>
      </c>
      <c r="K55" s="12">
        <v>3.5900000000000001E-2</v>
      </c>
      <c r="N55" s="12">
        <v>3.3529203050409628</v>
      </c>
      <c r="O55" s="12">
        <f t="shared" si="2"/>
        <v>3.3529203050409628</v>
      </c>
    </row>
    <row r="56" spans="1:15" x14ac:dyDescent="0.3">
      <c r="A56" s="1">
        <v>44578</v>
      </c>
      <c r="B56">
        <v>692</v>
      </c>
      <c r="C56">
        <v>696.45001200000002</v>
      </c>
      <c r="D56">
        <v>685.59997599999997</v>
      </c>
      <c r="E56">
        <v>687.90002400000003</v>
      </c>
      <c r="F56">
        <v>681.15136700000005</v>
      </c>
      <c r="G56">
        <v>1018457</v>
      </c>
      <c r="I56" s="34">
        <f t="shared" si="0"/>
        <v>-6.7142647903705608E-3</v>
      </c>
      <c r="J56" s="33">
        <f t="shared" si="1"/>
        <v>-0.6714264790370561</v>
      </c>
      <c r="K56" s="12">
        <v>3.6000000000000004E-2</v>
      </c>
      <c r="N56" s="12">
        <v>-0.70742647903705613</v>
      </c>
      <c r="O56" s="12">
        <f t="shared" si="2"/>
        <v>-0.70742647903705613</v>
      </c>
    </row>
    <row r="57" spans="1:15" x14ac:dyDescent="0.3">
      <c r="A57" s="1">
        <v>44579</v>
      </c>
      <c r="B57">
        <v>688</v>
      </c>
      <c r="C57">
        <v>694.34997599999997</v>
      </c>
      <c r="D57">
        <v>677.59997599999997</v>
      </c>
      <c r="E57">
        <v>680.90002400000003</v>
      </c>
      <c r="F57">
        <v>674.22009300000002</v>
      </c>
      <c r="G57">
        <v>1340956</v>
      </c>
      <c r="I57" s="34">
        <f t="shared" si="0"/>
        <v>-1.0175897304518774E-2</v>
      </c>
      <c r="J57" s="33">
        <f t="shared" si="1"/>
        <v>-1.0175897304518775</v>
      </c>
      <c r="K57" s="12">
        <v>3.6000000000000004E-2</v>
      </c>
      <c r="N57" s="12">
        <v>-1.0535897304518775</v>
      </c>
      <c r="O57" s="12">
        <f t="shared" si="2"/>
        <v>-1.0535897304518775</v>
      </c>
    </row>
    <row r="58" spans="1:15" x14ac:dyDescent="0.3">
      <c r="A58" s="1">
        <v>44580</v>
      </c>
      <c r="B58">
        <v>678</v>
      </c>
      <c r="C58">
        <v>688.20001200000002</v>
      </c>
      <c r="D58">
        <v>669.70001200000002</v>
      </c>
      <c r="E58">
        <v>671.20001200000002</v>
      </c>
      <c r="F58">
        <v>664.61523399999999</v>
      </c>
      <c r="G58">
        <v>748775</v>
      </c>
      <c r="I58" s="34">
        <f t="shared" si="0"/>
        <v>-1.4245868201056217E-2</v>
      </c>
      <c r="J58" s="33">
        <f t="shared" si="1"/>
        <v>-1.4245868201056218</v>
      </c>
      <c r="K58" s="12">
        <v>3.6799999999999999E-2</v>
      </c>
      <c r="N58" s="12">
        <v>-1.4613868201056217</v>
      </c>
      <c r="O58" s="12">
        <f t="shared" si="2"/>
        <v>-1.4613868201056217</v>
      </c>
    </row>
    <row r="59" spans="1:15" x14ac:dyDescent="0.3">
      <c r="A59" s="1">
        <v>44581</v>
      </c>
      <c r="B59">
        <v>668</v>
      </c>
      <c r="C59">
        <v>670.54998799999998</v>
      </c>
      <c r="D59">
        <v>652.09997599999997</v>
      </c>
      <c r="E59">
        <v>660.45001200000002</v>
      </c>
      <c r="F59">
        <v>653.97070299999996</v>
      </c>
      <c r="G59">
        <v>628188</v>
      </c>
      <c r="I59" s="34">
        <f t="shared" si="0"/>
        <v>-1.6016090297686109E-2</v>
      </c>
      <c r="J59" s="33">
        <f t="shared" si="1"/>
        <v>-1.601609029768611</v>
      </c>
      <c r="K59" s="12">
        <v>3.73E-2</v>
      </c>
      <c r="N59" s="12">
        <v>-1.6389090297686111</v>
      </c>
      <c r="O59" s="12">
        <f t="shared" si="2"/>
        <v>-1.6389090297686111</v>
      </c>
    </row>
    <row r="60" spans="1:15" x14ac:dyDescent="0.3">
      <c r="A60" s="1">
        <v>44582</v>
      </c>
      <c r="B60">
        <v>661.95001200000002</v>
      </c>
      <c r="C60">
        <v>665.84997599999997</v>
      </c>
      <c r="D60">
        <v>619</v>
      </c>
      <c r="E60">
        <v>623.59997599999997</v>
      </c>
      <c r="F60">
        <v>617.48217799999998</v>
      </c>
      <c r="G60">
        <v>4373737</v>
      </c>
      <c r="I60" s="34">
        <f t="shared" si="0"/>
        <v>-5.5795344583928999E-2</v>
      </c>
      <c r="J60" s="33">
        <f t="shared" si="1"/>
        <v>-5.5795344583929003</v>
      </c>
      <c r="K60" s="12">
        <v>3.73E-2</v>
      </c>
      <c r="N60" s="12">
        <v>-5.6168344583929004</v>
      </c>
      <c r="O60" s="12">
        <f t="shared" si="2"/>
        <v>-5.6168344583929004</v>
      </c>
    </row>
    <row r="61" spans="1:15" x14ac:dyDescent="0.3">
      <c r="A61" s="1">
        <v>44585</v>
      </c>
      <c r="B61">
        <v>626.90002400000003</v>
      </c>
      <c r="C61">
        <v>634.40002400000003</v>
      </c>
      <c r="D61">
        <v>614</v>
      </c>
      <c r="E61">
        <v>622.54998799999998</v>
      </c>
      <c r="F61">
        <v>616.44244400000002</v>
      </c>
      <c r="G61">
        <v>1587007</v>
      </c>
      <c r="I61" s="34">
        <f t="shared" si="0"/>
        <v>-1.6837524701892946E-3</v>
      </c>
      <c r="J61" s="33">
        <f t="shared" si="1"/>
        <v>-0.16837524701892945</v>
      </c>
      <c r="K61" s="12">
        <v>3.73E-2</v>
      </c>
      <c r="N61" s="12">
        <v>-0.20567524701892945</v>
      </c>
      <c r="O61" s="12">
        <f t="shared" si="2"/>
        <v>-0.20567524701892945</v>
      </c>
    </row>
    <row r="62" spans="1:15" x14ac:dyDescent="0.3">
      <c r="A62" s="1">
        <v>44586</v>
      </c>
      <c r="B62">
        <v>615</v>
      </c>
      <c r="C62">
        <v>629.70001200000002</v>
      </c>
      <c r="D62">
        <v>606.20001200000002</v>
      </c>
      <c r="E62">
        <v>621.04998799999998</v>
      </c>
      <c r="F62">
        <v>614.95715299999995</v>
      </c>
      <c r="G62">
        <v>885983</v>
      </c>
      <c r="I62" s="34">
        <f t="shared" si="0"/>
        <v>-2.409445070939428E-3</v>
      </c>
      <c r="J62" s="33">
        <f t="shared" si="1"/>
        <v>-0.2409445070939428</v>
      </c>
      <c r="K62" s="12">
        <v>3.7100000000000001E-2</v>
      </c>
      <c r="N62" s="12">
        <v>-0.27804450709394279</v>
      </c>
      <c r="O62" s="12">
        <f t="shared" si="2"/>
        <v>-0.27804450709394279</v>
      </c>
    </row>
    <row r="63" spans="1:15" x14ac:dyDescent="0.3">
      <c r="A63" s="1">
        <v>44588</v>
      </c>
      <c r="B63">
        <v>615.04998799999998</v>
      </c>
      <c r="C63">
        <v>624.25</v>
      </c>
      <c r="D63">
        <v>600.54998799999998</v>
      </c>
      <c r="E63">
        <v>616.15002400000003</v>
      </c>
      <c r="F63">
        <v>610.10534700000005</v>
      </c>
      <c r="G63">
        <v>1405220</v>
      </c>
      <c r="I63" s="34">
        <f t="shared" si="0"/>
        <v>-7.8898061262018E-3</v>
      </c>
      <c r="J63" s="33">
        <f t="shared" si="1"/>
        <v>-0.78898061262018004</v>
      </c>
      <c r="K63" s="12">
        <v>3.7599999999999995E-2</v>
      </c>
      <c r="N63" s="12">
        <v>-0.82658061262018001</v>
      </c>
      <c r="O63" s="12">
        <f t="shared" si="2"/>
        <v>-0.82658061262018001</v>
      </c>
    </row>
    <row r="64" spans="1:15" x14ac:dyDescent="0.3">
      <c r="A64" s="1">
        <v>44589</v>
      </c>
      <c r="B64">
        <v>620</v>
      </c>
      <c r="C64">
        <v>647.84997599999997</v>
      </c>
      <c r="D64">
        <v>620</v>
      </c>
      <c r="E64">
        <v>634.40002400000003</v>
      </c>
      <c r="F64">
        <v>628.176331</v>
      </c>
      <c r="G64">
        <v>1564122</v>
      </c>
      <c r="I64" s="34">
        <f t="shared" si="0"/>
        <v>2.9619409704023641E-2</v>
      </c>
      <c r="J64" s="33">
        <f t="shared" si="1"/>
        <v>2.961940970402364</v>
      </c>
      <c r="K64" s="12">
        <v>3.7599999999999995E-2</v>
      </c>
      <c r="N64" s="12">
        <v>2.9243409704023642</v>
      </c>
      <c r="O64" s="12">
        <f t="shared" si="2"/>
        <v>2.9243409704023642</v>
      </c>
    </row>
    <row r="65" spans="1:15" x14ac:dyDescent="0.3">
      <c r="A65" s="1">
        <v>44592</v>
      </c>
      <c r="B65">
        <v>644</v>
      </c>
      <c r="C65">
        <v>651</v>
      </c>
      <c r="D65">
        <v>638.15002400000003</v>
      </c>
      <c r="E65">
        <v>646.25</v>
      </c>
      <c r="F65">
        <v>639.90997300000004</v>
      </c>
      <c r="G65">
        <v>1193089</v>
      </c>
      <c r="I65" s="34">
        <f t="shared" si="0"/>
        <v>1.8679028297136333E-2</v>
      </c>
      <c r="J65" s="33">
        <f t="shared" si="1"/>
        <v>1.8679028297136333</v>
      </c>
      <c r="K65" s="12">
        <v>3.7599999999999995E-2</v>
      </c>
      <c r="N65" s="12">
        <v>1.8303028297136332</v>
      </c>
      <c r="O65" s="12">
        <f t="shared" si="2"/>
        <v>1.8303028297136332</v>
      </c>
    </row>
    <row r="66" spans="1:15" x14ac:dyDescent="0.3">
      <c r="A66" s="1">
        <v>44593</v>
      </c>
      <c r="B66">
        <v>655</v>
      </c>
      <c r="C66">
        <v>662.90002400000003</v>
      </c>
      <c r="D66">
        <v>647.34997599999997</v>
      </c>
      <c r="E66">
        <v>656.25</v>
      </c>
      <c r="F66">
        <v>649.81195100000002</v>
      </c>
      <c r="G66">
        <v>1158958</v>
      </c>
      <c r="I66" s="34">
        <f t="shared" si="0"/>
        <v>1.5473887814313346E-2</v>
      </c>
      <c r="J66" s="33">
        <f t="shared" si="1"/>
        <v>1.5473887814313347</v>
      </c>
      <c r="K66" s="12">
        <v>3.7699999999999997E-2</v>
      </c>
      <c r="N66" s="12">
        <v>1.5096887814313347</v>
      </c>
      <c r="O66" s="12">
        <f t="shared" si="2"/>
        <v>1.5096887814313347</v>
      </c>
    </row>
    <row r="67" spans="1:15" x14ac:dyDescent="0.3">
      <c r="A67" s="1">
        <v>44594</v>
      </c>
      <c r="B67">
        <v>655.79998799999998</v>
      </c>
      <c r="C67">
        <v>666</v>
      </c>
      <c r="D67">
        <v>652.84997599999997</v>
      </c>
      <c r="E67">
        <v>664.20001200000002</v>
      </c>
      <c r="F67">
        <v>659.69445800000005</v>
      </c>
      <c r="G67">
        <v>1028191</v>
      </c>
      <c r="I67" s="34">
        <f t="shared" si="0"/>
        <v>1.2114304000000024E-2</v>
      </c>
      <c r="J67" s="33">
        <f t="shared" si="1"/>
        <v>1.2114304000000025</v>
      </c>
      <c r="K67" s="12">
        <v>3.8399999999999997E-2</v>
      </c>
      <c r="N67" s="12">
        <v>1.1730304000000025</v>
      </c>
      <c r="O67" s="12">
        <f t="shared" si="2"/>
        <v>1.1730304000000025</v>
      </c>
    </row>
    <row r="68" spans="1:15" x14ac:dyDescent="0.3">
      <c r="A68" s="1">
        <v>44595</v>
      </c>
      <c r="B68">
        <v>664.20001200000002</v>
      </c>
      <c r="C68">
        <v>664.20001200000002</v>
      </c>
      <c r="D68">
        <v>655.5</v>
      </c>
      <c r="E68">
        <v>660.95001200000002</v>
      </c>
      <c r="F68">
        <v>656.46649200000002</v>
      </c>
      <c r="G68">
        <v>818006</v>
      </c>
      <c r="I68" s="34">
        <f t="shared" ref="I68:I131" si="3">(E68-E67)/E67</f>
        <v>-4.8931043981974513E-3</v>
      </c>
      <c r="J68" s="33">
        <f t="shared" ref="J68:J131" si="4">I68*100</f>
        <v>-0.48931043981974515</v>
      </c>
      <c r="K68" s="12">
        <v>3.8300000000000001E-2</v>
      </c>
      <c r="N68" s="12">
        <v>-0.5276104398197452</v>
      </c>
      <c r="O68" s="12">
        <f t="shared" ref="O68:O131" si="5">J68-K68</f>
        <v>-0.5276104398197452</v>
      </c>
    </row>
    <row r="69" spans="1:15" x14ac:dyDescent="0.3">
      <c r="A69" s="1">
        <v>44596</v>
      </c>
      <c r="B69">
        <v>660</v>
      </c>
      <c r="C69">
        <v>662.79998799999998</v>
      </c>
      <c r="D69">
        <v>641.5</v>
      </c>
      <c r="E69">
        <v>643.20001200000002</v>
      </c>
      <c r="F69">
        <v>638.83685300000002</v>
      </c>
      <c r="G69">
        <v>739708</v>
      </c>
      <c r="I69" s="34">
        <f t="shared" si="3"/>
        <v>-2.6855283573245476E-2</v>
      </c>
      <c r="J69" s="33">
        <f t="shared" si="4"/>
        <v>-2.6855283573245474</v>
      </c>
      <c r="K69" s="12">
        <v>3.8599999999999995E-2</v>
      </c>
      <c r="N69" s="12">
        <v>-2.7241283573245476</v>
      </c>
      <c r="O69" s="12">
        <f t="shared" si="5"/>
        <v>-2.7241283573245476</v>
      </c>
    </row>
    <row r="70" spans="1:15" x14ac:dyDescent="0.3">
      <c r="A70" s="1">
        <v>44599</v>
      </c>
      <c r="B70">
        <v>637</v>
      </c>
      <c r="C70">
        <v>647.25</v>
      </c>
      <c r="D70">
        <v>627.09997599999997</v>
      </c>
      <c r="E70">
        <v>629.54998799999998</v>
      </c>
      <c r="F70">
        <v>625.27941899999996</v>
      </c>
      <c r="G70">
        <v>437862</v>
      </c>
      <c r="I70" s="34">
        <f t="shared" si="3"/>
        <v>-2.1222051842872215E-2</v>
      </c>
      <c r="J70" s="33">
        <f t="shared" si="4"/>
        <v>-2.1222051842872216</v>
      </c>
      <c r="K70" s="12">
        <f ca="1">AVERAGE(K66:K85)</f>
        <v>3.7673684210526318E-2</v>
      </c>
      <c r="N70" s="12">
        <v>3.2057368526773229</v>
      </c>
      <c r="O70" s="12">
        <f t="shared" ca="1" si="5"/>
        <v>3.2057368526773229</v>
      </c>
    </row>
    <row r="71" spans="1:15" x14ac:dyDescent="0.3">
      <c r="A71" s="1">
        <v>44600</v>
      </c>
      <c r="B71">
        <v>630</v>
      </c>
      <c r="C71">
        <v>632.90002400000003</v>
      </c>
      <c r="D71">
        <v>613.04998799999998</v>
      </c>
      <c r="E71">
        <v>615.59997599999997</v>
      </c>
      <c r="F71">
        <v>611.42407200000002</v>
      </c>
      <c r="G71">
        <v>1182518</v>
      </c>
      <c r="I71" s="34">
        <f t="shared" si="3"/>
        <v>-2.2158704258445662E-2</v>
      </c>
      <c r="J71" s="33">
        <f t="shared" si="4"/>
        <v>-2.2158704258445661</v>
      </c>
      <c r="K71" s="12">
        <v>3.9E-2</v>
      </c>
      <c r="N71" s="12">
        <v>-2.2548704258445662</v>
      </c>
      <c r="O71" s="12">
        <f t="shared" si="5"/>
        <v>-2.2548704258445662</v>
      </c>
    </row>
    <row r="72" spans="1:15" x14ac:dyDescent="0.3">
      <c r="A72" s="1">
        <v>44601</v>
      </c>
      <c r="B72">
        <v>617.40002400000003</v>
      </c>
      <c r="C72">
        <v>619.95001200000002</v>
      </c>
      <c r="D72">
        <v>612.40002400000003</v>
      </c>
      <c r="E72">
        <v>616.70001200000002</v>
      </c>
      <c r="F72">
        <v>612.51666299999999</v>
      </c>
      <c r="G72">
        <v>582303</v>
      </c>
      <c r="I72" s="34">
        <f t="shared" si="3"/>
        <v>1.7869331430903851E-3</v>
      </c>
      <c r="J72" s="33">
        <f t="shared" si="4"/>
        <v>0.17869331430903851</v>
      </c>
      <c r="K72" s="12">
        <v>3.8800000000000001E-2</v>
      </c>
      <c r="N72" s="12">
        <v>0.13989331430903851</v>
      </c>
      <c r="O72" s="12">
        <f t="shared" si="5"/>
        <v>0.13989331430903851</v>
      </c>
    </row>
    <row r="73" spans="1:15" x14ac:dyDescent="0.3">
      <c r="A73" s="1">
        <v>44602</v>
      </c>
      <c r="B73">
        <v>618</v>
      </c>
      <c r="C73">
        <v>629.34997599999997</v>
      </c>
      <c r="D73">
        <v>615.09997599999997</v>
      </c>
      <c r="E73">
        <v>621.20001200000002</v>
      </c>
      <c r="F73">
        <v>616.98614499999996</v>
      </c>
      <c r="G73">
        <v>1241177</v>
      </c>
      <c r="I73" s="34">
        <f t="shared" si="3"/>
        <v>7.2969027281290207E-3</v>
      </c>
      <c r="J73" s="33">
        <f t="shared" si="4"/>
        <v>0.72969027281290211</v>
      </c>
      <c r="K73" s="12">
        <v>3.7599999999999995E-2</v>
      </c>
      <c r="N73" s="12">
        <v>0.69209027281290214</v>
      </c>
      <c r="O73" s="12">
        <f t="shared" si="5"/>
        <v>0.69209027281290214</v>
      </c>
    </row>
    <row r="74" spans="1:15" x14ac:dyDescent="0.3">
      <c r="A74" s="1">
        <v>44603</v>
      </c>
      <c r="B74">
        <v>610</v>
      </c>
      <c r="C74">
        <v>618.54998799999998</v>
      </c>
      <c r="D74">
        <v>608.20001200000002</v>
      </c>
      <c r="E74">
        <v>611.40002400000003</v>
      </c>
      <c r="F74">
        <v>607.25262499999997</v>
      </c>
      <c r="G74">
        <v>653640</v>
      </c>
      <c r="I74" s="34">
        <f t="shared" si="3"/>
        <v>-1.5775897956679344E-2</v>
      </c>
      <c r="J74" s="33">
        <f t="shared" si="4"/>
        <v>-1.5775897956679343</v>
      </c>
      <c r="K74" s="12">
        <v>3.7499999999999999E-2</v>
      </c>
      <c r="N74" s="12">
        <v>-1.6150897956679344</v>
      </c>
      <c r="O74" s="12">
        <f t="shared" si="5"/>
        <v>-1.6150897956679344</v>
      </c>
    </row>
    <row r="75" spans="1:15" x14ac:dyDescent="0.3">
      <c r="A75" s="1">
        <v>44606</v>
      </c>
      <c r="B75">
        <v>602.95001200000002</v>
      </c>
      <c r="C75">
        <v>604.95001200000002</v>
      </c>
      <c r="D75">
        <v>575.70001200000002</v>
      </c>
      <c r="E75">
        <v>588.34997599999997</v>
      </c>
      <c r="F75">
        <v>584.35888699999998</v>
      </c>
      <c r="G75">
        <v>1541957</v>
      </c>
      <c r="I75" s="34">
        <f t="shared" si="3"/>
        <v>-3.7700436858340819E-2</v>
      </c>
      <c r="J75" s="33">
        <f t="shared" si="4"/>
        <v>-3.7700436858340818</v>
      </c>
      <c r="K75" s="12">
        <v>3.7599999999999995E-2</v>
      </c>
      <c r="N75" s="12">
        <v>-3.8076436858340816</v>
      </c>
      <c r="O75" s="12">
        <f t="shared" si="5"/>
        <v>-3.8076436858340816</v>
      </c>
    </row>
    <row r="76" spans="1:15" x14ac:dyDescent="0.3">
      <c r="A76" s="1">
        <v>44607</v>
      </c>
      <c r="B76">
        <v>593.84997599999997</v>
      </c>
      <c r="C76">
        <v>600.15002400000003</v>
      </c>
      <c r="D76">
        <v>584.40002400000003</v>
      </c>
      <c r="E76">
        <v>598.25</v>
      </c>
      <c r="F76">
        <v>594.19177200000001</v>
      </c>
      <c r="G76">
        <v>1112068</v>
      </c>
      <c r="I76" s="34">
        <f t="shared" si="3"/>
        <v>1.6826760268279558E-2</v>
      </c>
      <c r="J76" s="33">
        <f t="shared" si="4"/>
        <v>1.6826760268279557</v>
      </c>
      <c r="K76" s="12">
        <v>3.7699999999999997E-2</v>
      </c>
      <c r="N76" s="12">
        <v>1.6449760268279556</v>
      </c>
      <c r="O76" s="12">
        <f t="shared" si="5"/>
        <v>1.6449760268279556</v>
      </c>
    </row>
    <row r="77" spans="1:15" x14ac:dyDescent="0.3">
      <c r="A77" s="1">
        <v>44608</v>
      </c>
      <c r="B77">
        <v>598</v>
      </c>
      <c r="C77">
        <v>608.45001200000002</v>
      </c>
      <c r="D77">
        <v>593</v>
      </c>
      <c r="E77">
        <v>600.95001200000002</v>
      </c>
      <c r="F77">
        <v>596.87347399999999</v>
      </c>
      <c r="G77">
        <v>1029921</v>
      </c>
      <c r="I77" s="34">
        <f t="shared" si="3"/>
        <v>4.5131834517342503E-3</v>
      </c>
      <c r="J77" s="33">
        <f t="shared" si="4"/>
        <v>0.45131834517342501</v>
      </c>
      <c r="K77" s="12">
        <v>3.73E-2</v>
      </c>
      <c r="N77" s="12">
        <v>0.41401834517342501</v>
      </c>
      <c r="O77" s="12">
        <f t="shared" si="5"/>
        <v>0.41401834517342501</v>
      </c>
    </row>
    <row r="78" spans="1:15" x14ac:dyDescent="0.3">
      <c r="A78" s="1">
        <v>44609</v>
      </c>
      <c r="B78">
        <v>600.95001200000002</v>
      </c>
      <c r="C78">
        <v>606.5</v>
      </c>
      <c r="D78">
        <v>593.04998799999998</v>
      </c>
      <c r="E78">
        <v>599.54998799999998</v>
      </c>
      <c r="F78">
        <v>595.48297100000002</v>
      </c>
      <c r="G78">
        <v>1067084</v>
      </c>
      <c r="I78" s="34">
        <f t="shared" si="3"/>
        <v>-2.3296846194256009E-3</v>
      </c>
      <c r="J78" s="33">
        <f t="shared" si="4"/>
        <v>-0.2329684619425601</v>
      </c>
      <c r="K78" s="12">
        <v>3.6600000000000001E-2</v>
      </c>
      <c r="N78" s="12">
        <v>-0.26956846194256012</v>
      </c>
      <c r="O78" s="12">
        <f t="shared" si="5"/>
        <v>-0.26956846194256012</v>
      </c>
    </row>
    <row r="79" spans="1:15" x14ac:dyDescent="0.3">
      <c r="A79" s="1">
        <v>44610</v>
      </c>
      <c r="B79">
        <v>599</v>
      </c>
      <c r="C79">
        <v>603.84997599999997</v>
      </c>
      <c r="D79">
        <v>585.84997599999997</v>
      </c>
      <c r="E79">
        <v>593.59997599999997</v>
      </c>
      <c r="F79">
        <v>589.57330300000001</v>
      </c>
      <c r="G79">
        <v>1520502</v>
      </c>
      <c r="I79" s="34">
        <f t="shared" si="3"/>
        <v>-9.9241299626212573E-3</v>
      </c>
      <c r="J79" s="33">
        <f t="shared" si="4"/>
        <v>-0.99241299626212576</v>
      </c>
      <c r="K79" s="12">
        <v>3.7200000000000004E-2</v>
      </c>
      <c r="N79" s="12">
        <v>-1.0296129962621257</v>
      </c>
      <c r="O79" s="12">
        <f t="shared" si="5"/>
        <v>-1.0296129962621257</v>
      </c>
    </row>
    <row r="80" spans="1:15" x14ac:dyDescent="0.3">
      <c r="A80" s="1">
        <v>44613</v>
      </c>
      <c r="B80">
        <v>590.09997599999997</v>
      </c>
      <c r="C80">
        <v>597.75</v>
      </c>
      <c r="D80">
        <v>584</v>
      </c>
      <c r="E80">
        <v>588.54998799999998</v>
      </c>
      <c r="F80">
        <v>584.55755599999998</v>
      </c>
      <c r="G80">
        <v>760162</v>
      </c>
      <c r="I80" s="34">
        <f t="shared" si="3"/>
        <v>-8.5073925272530423E-3</v>
      </c>
      <c r="J80" s="33">
        <f t="shared" si="4"/>
        <v>-0.85073925272530426</v>
      </c>
      <c r="K80" s="12">
        <v>3.7100000000000001E-2</v>
      </c>
      <c r="N80" s="12">
        <v>-0.88783925272530428</v>
      </c>
      <c r="O80" s="12">
        <f t="shared" si="5"/>
        <v>-0.88783925272530428</v>
      </c>
    </row>
    <row r="81" spans="1:15" x14ac:dyDescent="0.3">
      <c r="A81" s="1">
        <v>44614</v>
      </c>
      <c r="B81">
        <v>575.5</v>
      </c>
      <c r="C81">
        <v>578.95001200000002</v>
      </c>
      <c r="D81">
        <v>564.04998799999998</v>
      </c>
      <c r="E81">
        <v>574.65002400000003</v>
      </c>
      <c r="F81">
        <v>570.751892</v>
      </c>
      <c r="G81">
        <v>2185096</v>
      </c>
      <c r="I81" s="34">
        <f t="shared" si="3"/>
        <v>-2.3617304024140012E-2</v>
      </c>
      <c r="J81" s="33">
        <f t="shared" si="4"/>
        <v>-2.3617304024140013</v>
      </c>
      <c r="K81" s="12">
        <v>3.7200000000000004E-2</v>
      </c>
      <c r="N81" s="12">
        <v>-2.3989304024140012</v>
      </c>
      <c r="O81" s="12">
        <f t="shared" si="5"/>
        <v>-2.3989304024140012</v>
      </c>
    </row>
    <row r="82" spans="1:15" x14ac:dyDescent="0.3">
      <c r="A82" s="1">
        <v>44615</v>
      </c>
      <c r="B82">
        <v>578.25</v>
      </c>
      <c r="C82">
        <v>593.84997599999997</v>
      </c>
      <c r="D82">
        <v>576.5</v>
      </c>
      <c r="E82">
        <v>585.20001200000002</v>
      </c>
      <c r="F82">
        <v>581.23034700000005</v>
      </c>
      <c r="G82">
        <v>891349</v>
      </c>
      <c r="I82" s="34">
        <f t="shared" si="3"/>
        <v>1.8358979482092537E-2</v>
      </c>
      <c r="J82" s="33">
        <f t="shared" si="4"/>
        <v>1.8358979482092537</v>
      </c>
      <c r="K82" s="12">
        <v>3.7100000000000001E-2</v>
      </c>
      <c r="N82" s="12">
        <v>1.7987979482092538</v>
      </c>
      <c r="O82" s="12">
        <f t="shared" si="5"/>
        <v>1.7987979482092538</v>
      </c>
    </row>
    <row r="83" spans="1:15" x14ac:dyDescent="0.3">
      <c r="A83" s="1">
        <v>44616</v>
      </c>
      <c r="B83">
        <v>570</v>
      </c>
      <c r="C83">
        <v>575.70001200000002</v>
      </c>
      <c r="D83">
        <v>556</v>
      </c>
      <c r="E83">
        <v>558.34997599999997</v>
      </c>
      <c r="F83">
        <v>554.56243900000004</v>
      </c>
      <c r="G83">
        <v>1933204</v>
      </c>
      <c r="I83" s="34">
        <f t="shared" si="3"/>
        <v>-4.5881810405704576E-2</v>
      </c>
      <c r="J83" s="33">
        <f t="shared" si="4"/>
        <v>-4.5881810405704577</v>
      </c>
      <c r="K83" s="12">
        <v>3.7400000000000003E-2</v>
      </c>
      <c r="N83" s="12">
        <v>-4.6255810405704576</v>
      </c>
      <c r="O83" s="12">
        <f t="shared" si="5"/>
        <v>-4.6255810405704576</v>
      </c>
    </row>
    <row r="84" spans="1:15" x14ac:dyDescent="0.3">
      <c r="A84" s="1">
        <v>44617</v>
      </c>
      <c r="B84">
        <v>570</v>
      </c>
      <c r="C84">
        <v>591.04998799999998</v>
      </c>
      <c r="D84">
        <v>565.29998799999998</v>
      </c>
      <c r="E84">
        <v>578.59997599999997</v>
      </c>
      <c r="F84">
        <v>574.67504899999994</v>
      </c>
      <c r="G84">
        <v>772903</v>
      </c>
      <c r="I84" s="34">
        <f t="shared" si="3"/>
        <v>3.6267575661183514E-2</v>
      </c>
      <c r="J84" s="33">
        <f t="shared" si="4"/>
        <v>3.6267575661183513</v>
      </c>
      <c r="K84" s="12">
        <v>3.7400000000000003E-2</v>
      </c>
      <c r="N84" s="12">
        <v>3.5893575661183514</v>
      </c>
      <c r="O84" s="12">
        <f t="shared" si="5"/>
        <v>3.5893575661183514</v>
      </c>
    </row>
    <row r="85" spans="1:15" x14ac:dyDescent="0.3">
      <c r="A85" s="1">
        <v>44620</v>
      </c>
      <c r="B85">
        <v>577.79998799999998</v>
      </c>
      <c r="C85">
        <v>601.15002400000003</v>
      </c>
      <c r="D85">
        <v>570.09997599999997</v>
      </c>
      <c r="E85">
        <v>599.20001200000002</v>
      </c>
      <c r="F85">
        <v>595.13537599999995</v>
      </c>
      <c r="G85">
        <v>1242329</v>
      </c>
      <c r="I85" s="34">
        <f t="shared" si="3"/>
        <v>3.5603243785824225E-2</v>
      </c>
      <c r="J85" s="33">
        <f t="shared" si="4"/>
        <v>3.5603243785824223</v>
      </c>
      <c r="K85" s="12">
        <v>3.73E-2</v>
      </c>
      <c r="N85" s="12">
        <v>3.5230243785824222</v>
      </c>
      <c r="O85" s="12">
        <f t="shared" si="5"/>
        <v>3.5230243785824222</v>
      </c>
    </row>
    <row r="86" spans="1:15" x14ac:dyDescent="0.3">
      <c r="A86" s="1">
        <v>44622</v>
      </c>
      <c r="B86">
        <v>595.04998799999998</v>
      </c>
      <c r="C86">
        <v>608</v>
      </c>
      <c r="D86">
        <v>589.40002400000003</v>
      </c>
      <c r="E86">
        <v>601.29998799999998</v>
      </c>
      <c r="F86">
        <v>597.22106900000006</v>
      </c>
      <c r="G86">
        <v>575424</v>
      </c>
      <c r="I86" s="34">
        <f t="shared" si="3"/>
        <v>3.5046327736054346E-3</v>
      </c>
      <c r="J86" s="33">
        <f t="shared" si="4"/>
        <v>0.35046327736054345</v>
      </c>
      <c r="K86" s="12">
        <v>3.78E-2</v>
      </c>
      <c r="N86" s="12">
        <v>0.31266327736054345</v>
      </c>
      <c r="O86" s="12">
        <f t="shared" si="5"/>
        <v>0.31266327736054345</v>
      </c>
    </row>
    <row r="87" spans="1:15" x14ac:dyDescent="0.3">
      <c r="A87" s="1">
        <v>44623</v>
      </c>
      <c r="B87">
        <v>604.5</v>
      </c>
      <c r="C87">
        <v>611.40002400000003</v>
      </c>
      <c r="D87">
        <v>592.84997599999997</v>
      </c>
      <c r="E87">
        <v>595.65002400000003</v>
      </c>
      <c r="F87">
        <v>591.60949700000003</v>
      </c>
      <c r="G87">
        <v>808715</v>
      </c>
      <c r="I87" s="34">
        <f t="shared" si="3"/>
        <v>-9.3962483165723181E-3</v>
      </c>
      <c r="J87" s="33">
        <f t="shared" si="4"/>
        <v>-0.93962483165723176</v>
      </c>
      <c r="K87" s="12">
        <v>3.7900000000000003E-2</v>
      </c>
      <c r="N87" s="12">
        <v>-0.97752483165723181</v>
      </c>
      <c r="O87" s="12">
        <f t="shared" si="5"/>
        <v>-0.97752483165723181</v>
      </c>
    </row>
    <row r="88" spans="1:15" x14ac:dyDescent="0.3">
      <c r="A88" s="1">
        <v>44624</v>
      </c>
      <c r="B88">
        <v>590</v>
      </c>
      <c r="C88">
        <v>594</v>
      </c>
      <c r="D88">
        <v>578</v>
      </c>
      <c r="E88">
        <v>579.95001200000002</v>
      </c>
      <c r="F88">
        <v>576.01593000000003</v>
      </c>
      <c r="G88">
        <v>740709</v>
      </c>
      <c r="I88" s="34">
        <f t="shared" si="3"/>
        <v>-2.6357779513830785E-2</v>
      </c>
      <c r="J88" s="33">
        <f t="shared" si="4"/>
        <v>-2.6357779513830786</v>
      </c>
      <c r="K88" s="12">
        <v>3.7999999999999999E-2</v>
      </c>
      <c r="N88" s="12">
        <v>-2.6737779513830784</v>
      </c>
      <c r="O88" s="12">
        <f t="shared" si="5"/>
        <v>-2.6737779513830784</v>
      </c>
    </row>
    <row r="89" spans="1:15" x14ac:dyDescent="0.3">
      <c r="A89" s="1">
        <v>44627</v>
      </c>
      <c r="B89">
        <v>567.90002400000003</v>
      </c>
      <c r="C89">
        <v>579.75</v>
      </c>
      <c r="D89">
        <v>562.09997599999997</v>
      </c>
      <c r="E89">
        <v>573.54998799999998</v>
      </c>
      <c r="F89">
        <v>569.65930200000003</v>
      </c>
      <c r="G89">
        <v>1676862</v>
      </c>
      <c r="I89" s="34">
        <f t="shared" si="3"/>
        <v>-1.103547524368364E-2</v>
      </c>
      <c r="J89" s="33">
        <f t="shared" si="4"/>
        <v>-1.1035475243683641</v>
      </c>
      <c r="K89" s="12">
        <v>3.8300000000000001E-2</v>
      </c>
      <c r="N89" s="12">
        <v>-1.1418475243683641</v>
      </c>
      <c r="O89" s="12">
        <f t="shared" si="5"/>
        <v>-1.1418475243683641</v>
      </c>
    </row>
    <row r="90" spans="1:15" x14ac:dyDescent="0.3">
      <c r="A90" s="1">
        <v>44628</v>
      </c>
      <c r="B90">
        <v>570</v>
      </c>
      <c r="C90">
        <v>579.15002400000003</v>
      </c>
      <c r="D90">
        <v>556</v>
      </c>
      <c r="E90">
        <v>569.45001200000002</v>
      </c>
      <c r="F90">
        <v>565.58715800000004</v>
      </c>
      <c r="G90">
        <v>1106111</v>
      </c>
      <c r="I90" s="34">
        <f t="shared" si="3"/>
        <v>-7.1484196421951101E-3</v>
      </c>
      <c r="J90" s="33">
        <f t="shared" si="4"/>
        <v>-0.71484196421951096</v>
      </c>
      <c r="K90" s="12">
        <v>3.8399999999999997E-2</v>
      </c>
      <c r="N90" s="12">
        <v>-0.75324196421951095</v>
      </c>
      <c r="O90" s="12">
        <f t="shared" si="5"/>
        <v>-0.75324196421951095</v>
      </c>
    </row>
    <row r="91" spans="1:15" x14ac:dyDescent="0.3">
      <c r="A91" s="1">
        <v>44629</v>
      </c>
      <c r="B91">
        <v>571</v>
      </c>
      <c r="C91">
        <v>596.70001200000002</v>
      </c>
      <c r="D91">
        <v>570.09997599999997</v>
      </c>
      <c r="E91">
        <v>594.59997599999997</v>
      </c>
      <c r="F91">
        <v>590.56652799999995</v>
      </c>
      <c r="G91">
        <v>700987</v>
      </c>
      <c r="I91" s="34">
        <f t="shared" si="3"/>
        <v>4.4165358626772587E-2</v>
      </c>
      <c r="J91" s="33">
        <f t="shared" si="4"/>
        <v>4.4165358626772591</v>
      </c>
      <c r="K91" s="12">
        <v>3.78E-2</v>
      </c>
      <c r="N91" s="12">
        <v>4.3787358626772592</v>
      </c>
      <c r="O91" s="12">
        <f t="shared" si="5"/>
        <v>4.3787358626772592</v>
      </c>
    </row>
    <row r="92" spans="1:15" x14ac:dyDescent="0.3">
      <c r="A92" s="1">
        <v>44630</v>
      </c>
      <c r="B92">
        <v>598.25</v>
      </c>
      <c r="C92">
        <v>603</v>
      </c>
      <c r="D92">
        <v>590.25</v>
      </c>
      <c r="E92">
        <v>592.90002400000003</v>
      </c>
      <c r="F92">
        <v>588.87811299999998</v>
      </c>
      <c r="G92">
        <v>864553</v>
      </c>
      <c r="I92" s="34">
        <f t="shared" si="3"/>
        <v>-2.8589843064506606E-3</v>
      </c>
      <c r="J92" s="33">
        <f t="shared" si="4"/>
        <v>-0.28589843064506604</v>
      </c>
      <c r="K92" s="12">
        <v>3.8399999999999997E-2</v>
      </c>
      <c r="N92" s="12">
        <v>-0.32429843064506603</v>
      </c>
      <c r="O92" s="12">
        <f t="shared" si="5"/>
        <v>-0.32429843064506603</v>
      </c>
    </row>
    <row r="93" spans="1:15" x14ac:dyDescent="0.3">
      <c r="A93" s="1">
        <v>44631</v>
      </c>
      <c r="B93">
        <v>588.65002400000003</v>
      </c>
      <c r="C93">
        <v>601.84997599999997</v>
      </c>
      <c r="D93">
        <v>580.95001200000002</v>
      </c>
      <c r="E93">
        <v>596.40002400000003</v>
      </c>
      <c r="F93">
        <v>592.35430899999994</v>
      </c>
      <c r="G93">
        <v>1135613</v>
      </c>
      <c r="I93" s="34">
        <f t="shared" si="3"/>
        <v>5.9031874824144043E-3</v>
      </c>
      <c r="J93" s="33">
        <f t="shared" si="4"/>
        <v>0.59031874824144048</v>
      </c>
      <c r="K93" s="12">
        <v>3.8300000000000001E-2</v>
      </c>
      <c r="N93" s="12">
        <v>0.55201874824144048</v>
      </c>
      <c r="O93" s="12">
        <f t="shared" si="5"/>
        <v>0.55201874824144048</v>
      </c>
    </row>
    <row r="94" spans="1:15" x14ac:dyDescent="0.3">
      <c r="A94" s="1">
        <v>44634</v>
      </c>
      <c r="B94">
        <v>596.95001200000002</v>
      </c>
      <c r="C94">
        <v>604.84997599999997</v>
      </c>
      <c r="D94">
        <v>588.90002400000003</v>
      </c>
      <c r="E94">
        <v>599.04998799999998</v>
      </c>
      <c r="F94">
        <v>594.98638900000003</v>
      </c>
      <c r="G94">
        <v>922125</v>
      </c>
      <c r="I94" s="34">
        <f t="shared" si="3"/>
        <v>4.443266085448639E-3</v>
      </c>
      <c r="J94" s="33">
        <f t="shared" si="4"/>
        <v>0.44432660854486389</v>
      </c>
      <c r="K94" s="12">
        <v>3.8300000000000001E-2</v>
      </c>
      <c r="N94" s="12">
        <v>0.40602660854486389</v>
      </c>
      <c r="O94" s="12">
        <f t="shared" si="5"/>
        <v>0.40602660854486389</v>
      </c>
    </row>
    <row r="95" spans="1:15" x14ac:dyDescent="0.3">
      <c r="A95" s="1">
        <v>44635</v>
      </c>
      <c r="B95">
        <v>599.59997599999997</v>
      </c>
      <c r="C95">
        <v>604</v>
      </c>
      <c r="D95">
        <v>586.84997599999997</v>
      </c>
      <c r="E95">
        <v>589.95001200000002</v>
      </c>
      <c r="F95">
        <v>585.94805899999994</v>
      </c>
      <c r="G95">
        <v>624447</v>
      </c>
      <c r="I95" s="34">
        <f t="shared" si="3"/>
        <v>-1.5190678878704809E-2</v>
      </c>
      <c r="J95" s="33">
        <f t="shared" si="4"/>
        <v>-1.5190678878704809</v>
      </c>
      <c r="K95" s="12">
        <v>3.7999999999999999E-2</v>
      </c>
      <c r="N95" s="12">
        <v>-1.5570678878704809</v>
      </c>
      <c r="O95" s="12">
        <f t="shared" si="5"/>
        <v>-1.5570678878704809</v>
      </c>
    </row>
    <row r="96" spans="1:15" x14ac:dyDescent="0.3">
      <c r="A96" s="1">
        <v>44636</v>
      </c>
      <c r="B96">
        <v>595.20001200000002</v>
      </c>
      <c r="C96">
        <v>618.75</v>
      </c>
      <c r="D96">
        <v>593</v>
      </c>
      <c r="E96">
        <v>616.04998799999998</v>
      </c>
      <c r="F96">
        <v>611.87103300000001</v>
      </c>
      <c r="G96">
        <v>1442863</v>
      </c>
      <c r="I96" s="34">
        <f t="shared" si="3"/>
        <v>4.4240995794741958E-2</v>
      </c>
      <c r="J96" s="33">
        <f t="shared" si="4"/>
        <v>4.4240995794741957</v>
      </c>
      <c r="K96" s="12">
        <v>3.7900000000000003E-2</v>
      </c>
      <c r="N96" s="12">
        <v>4.3861995794741961</v>
      </c>
      <c r="O96" s="12">
        <f t="shared" si="5"/>
        <v>4.3861995794741961</v>
      </c>
    </row>
    <row r="97" spans="1:15" x14ac:dyDescent="0.3">
      <c r="A97" s="1">
        <v>44637</v>
      </c>
      <c r="B97">
        <v>618</v>
      </c>
      <c r="C97">
        <v>622</v>
      </c>
      <c r="D97">
        <v>612.70001200000002</v>
      </c>
      <c r="E97">
        <v>616.09997599999997</v>
      </c>
      <c r="F97">
        <v>611.92071499999997</v>
      </c>
      <c r="G97">
        <v>865280</v>
      </c>
      <c r="I97" s="34">
        <f t="shared" si="3"/>
        <v>8.1142765966557939E-5</v>
      </c>
      <c r="J97" s="33">
        <f t="shared" si="4"/>
        <v>8.1142765966557943E-3</v>
      </c>
      <c r="K97" s="12">
        <v>3.7699999999999997E-2</v>
      </c>
      <c r="N97" s="12">
        <v>-2.9585723403344203E-2</v>
      </c>
      <c r="O97" s="12">
        <f t="shared" si="5"/>
        <v>-2.9585723403344203E-2</v>
      </c>
    </row>
    <row r="98" spans="1:15" x14ac:dyDescent="0.3">
      <c r="A98" s="1">
        <v>44641</v>
      </c>
      <c r="B98">
        <v>619.90002400000003</v>
      </c>
      <c r="C98">
        <v>628.29998799999998</v>
      </c>
      <c r="D98">
        <v>610</v>
      </c>
      <c r="E98">
        <v>614.90002400000003</v>
      </c>
      <c r="F98">
        <v>610.728882</v>
      </c>
      <c r="G98">
        <v>1047910</v>
      </c>
      <c r="I98" s="34">
        <f t="shared" si="3"/>
        <v>-1.9476579236223494E-3</v>
      </c>
      <c r="J98" s="33">
        <f t="shared" si="4"/>
        <v>-0.19476579236223493</v>
      </c>
      <c r="K98" s="12">
        <v>3.78E-2</v>
      </c>
      <c r="N98" s="12">
        <v>-0.23256579236223493</v>
      </c>
      <c r="O98" s="12">
        <f t="shared" si="5"/>
        <v>-0.23256579236223493</v>
      </c>
    </row>
    <row r="99" spans="1:15" x14ac:dyDescent="0.3">
      <c r="A99" s="1">
        <v>44642</v>
      </c>
      <c r="B99">
        <v>610</v>
      </c>
      <c r="C99">
        <v>617.09997599999997</v>
      </c>
      <c r="D99">
        <v>607.59997599999997</v>
      </c>
      <c r="E99">
        <v>615.20001200000002</v>
      </c>
      <c r="F99">
        <v>611.02685499999995</v>
      </c>
      <c r="G99">
        <v>1045609</v>
      </c>
      <c r="I99" s="34">
        <f t="shared" si="3"/>
        <v>4.8786467440434646E-4</v>
      </c>
      <c r="J99" s="33">
        <f t="shared" si="4"/>
        <v>4.8786467440434647E-2</v>
      </c>
      <c r="K99" s="12">
        <v>3.7599999999999995E-2</v>
      </c>
      <c r="N99" s="12">
        <v>1.1186467440434653E-2</v>
      </c>
      <c r="O99" s="12">
        <f t="shared" si="5"/>
        <v>1.1186467440434653E-2</v>
      </c>
    </row>
    <row r="100" spans="1:15" x14ac:dyDescent="0.3">
      <c r="A100" s="1">
        <v>44643</v>
      </c>
      <c r="B100">
        <v>615.59997599999997</v>
      </c>
      <c r="C100">
        <v>627</v>
      </c>
      <c r="D100">
        <v>611.34997599999997</v>
      </c>
      <c r="E100">
        <v>614.95001200000002</v>
      </c>
      <c r="F100">
        <v>610.778503</v>
      </c>
      <c r="G100">
        <v>716804</v>
      </c>
      <c r="I100" s="34">
        <f t="shared" si="3"/>
        <v>-4.0637190364684191E-4</v>
      </c>
      <c r="J100" s="33">
        <f t="shared" si="4"/>
        <v>-4.0637190364684189E-2</v>
      </c>
      <c r="K100" s="12">
        <v>3.7999999999999999E-2</v>
      </c>
      <c r="N100" s="12">
        <v>-7.8637190364684195E-2</v>
      </c>
      <c r="O100" s="12">
        <f t="shared" si="5"/>
        <v>-7.8637190364684195E-2</v>
      </c>
    </row>
    <row r="101" spans="1:15" x14ac:dyDescent="0.3">
      <c r="A101" s="1">
        <v>44644</v>
      </c>
      <c r="B101">
        <v>614.25</v>
      </c>
      <c r="C101">
        <v>630.09997599999997</v>
      </c>
      <c r="D101">
        <v>609.25</v>
      </c>
      <c r="E101">
        <v>621.5</v>
      </c>
      <c r="F101">
        <v>617.28405799999996</v>
      </c>
      <c r="G101">
        <v>1419932</v>
      </c>
      <c r="I101" s="34">
        <f t="shared" si="3"/>
        <v>1.0651252739547852E-2</v>
      </c>
      <c r="J101" s="33">
        <f t="shared" si="4"/>
        <v>1.0651252739547852</v>
      </c>
      <c r="K101" s="12">
        <v>3.7999999999999999E-2</v>
      </c>
      <c r="N101" s="12">
        <v>1.0271252739547851</v>
      </c>
      <c r="O101" s="12">
        <f t="shared" si="5"/>
        <v>1.0271252739547851</v>
      </c>
    </row>
    <row r="102" spans="1:15" x14ac:dyDescent="0.3">
      <c r="A102" s="1">
        <v>44645</v>
      </c>
      <c r="B102">
        <v>623</v>
      </c>
      <c r="C102">
        <v>705</v>
      </c>
      <c r="D102">
        <v>623</v>
      </c>
      <c r="E102">
        <v>689.79998799999998</v>
      </c>
      <c r="F102">
        <v>685.12072799999999</v>
      </c>
      <c r="G102">
        <v>13659202</v>
      </c>
      <c r="I102" s="34">
        <f t="shared" si="3"/>
        <v>0.10989539501206755</v>
      </c>
      <c r="J102" s="33">
        <f t="shared" si="4"/>
        <v>10.989539501206755</v>
      </c>
      <c r="K102" s="12">
        <v>3.7900000000000003E-2</v>
      </c>
      <c r="N102" s="12">
        <v>10.951639501206754</v>
      </c>
      <c r="O102" s="12">
        <f t="shared" si="5"/>
        <v>10.951639501206754</v>
      </c>
    </row>
    <row r="103" spans="1:15" x14ac:dyDescent="0.3">
      <c r="A103" s="1">
        <v>44648</v>
      </c>
      <c r="B103">
        <v>680.09997599999997</v>
      </c>
      <c r="C103">
        <v>686.20001200000002</v>
      </c>
      <c r="D103">
        <v>654.09997599999997</v>
      </c>
      <c r="E103">
        <v>659.95001200000002</v>
      </c>
      <c r="F103">
        <v>655.47326699999996</v>
      </c>
      <c r="G103">
        <v>3716271</v>
      </c>
      <c r="I103" s="34">
        <f t="shared" si="3"/>
        <v>-4.3273378543462616E-2</v>
      </c>
      <c r="J103" s="33">
        <f t="shared" si="4"/>
        <v>-4.3273378543462613</v>
      </c>
      <c r="K103" s="12">
        <v>3.78E-2</v>
      </c>
      <c r="N103" s="12">
        <v>-4.3651378543462611</v>
      </c>
      <c r="O103" s="12">
        <f t="shared" si="5"/>
        <v>-4.3651378543462611</v>
      </c>
    </row>
    <row r="104" spans="1:15" x14ac:dyDescent="0.3">
      <c r="A104" s="1">
        <v>44649</v>
      </c>
      <c r="B104">
        <v>664</v>
      </c>
      <c r="C104">
        <v>691</v>
      </c>
      <c r="D104">
        <v>643.75</v>
      </c>
      <c r="E104">
        <v>647.65002400000003</v>
      </c>
      <c r="F104">
        <v>643.25671399999999</v>
      </c>
      <c r="G104">
        <v>4415638</v>
      </c>
      <c r="I104" s="34">
        <f t="shared" si="3"/>
        <v>-1.8637757066970073E-2</v>
      </c>
      <c r="J104" s="33">
        <f t="shared" si="4"/>
        <v>-1.8637757066970073</v>
      </c>
      <c r="K104" s="12">
        <v>3.78E-2</v>
      </c>
      <c r="N104" s="12">
        <v>-1.9015757066970074</v>
      </c>
      <c r="O104" s="12">
        <f t="shared" si="5"/>
        <v>-1.9015757066970074</v>
      </c>
    </row>
    <row r="105" spans="1:15" x14ac:dyDescent="0.3">
      <c r="A105" s="1">
        <v>44650</v>
      </c>
      <c r="B105">
        <v>656</v>
      </c>
      <c r="C105">
        <v>661.70001200000002</v>
      </c>
      <c r="D105">
        <v>646.09997599999997</v>
      </c>
      <c r="E105">
        <v>651.45001200000002</v>
      </c>
      <c r="F105">
        <v>647.03088400000001</v>
      </c>
      <c r="G105">
        <v>1624076</v>
      </c>
      <c r="I105" s="34">
        <f t="shared" si="3"/>
        <v>5.8673478872595308E-3</v>
      </c>
      <c r="J105" s="33">
        <f t="shared" si="4"/>
        <v>0.58673478872595308</v>
      </c>
      <c r="K105" s="12">
        <v>3.8300000000000001E-2</v>
      </c>
      <c r="N105" s="12">
        <v>0.54843478872595308</v>
      </c>
      <c r="O105" s="12">
        <f t="shared" si="5"/>
        <v>0.54843478872595308</v>
      </c>
    </row>
    <row r="106" spans="1:15" x14ac:dyDescent="0.3">
      <c r="A106" s="1">
        <v>44651</v>
      </c>
      <c r="B106">
        <v>657.79998799999998</v>
      </c>
      <c r="C106">
        <v>674.75</v>
      </c>
      <c r="D106">
        <v>648.25</v>
      </c>
      <c r="E106">
        <v>672.15002400000003</v>
      </c>
      <c r="F106">
        <v>667.59051499999998</v>
      </c>
      <c r="G106">
        <v>2780538</v>
      </c>
      <c r="I106" s="34">
        <f t="shared" si="3"/>
        <v>3.1775288385442559E-2</v>
      </c>
      <c r="J106" s="33">
        <f t="shared" si="4"/>
        <v>3.1775288385442559</v>
      </c>
      <c r="K106" s="12">
        <v>3.8300000000000001E-2</v>
      </c>
      <c r="N106" s="12">
        <v>3.1392288385442559</v>
      </c>
      <c r="O106" s="12">
        <f t="shared" si="5"/>
        <v>3.1392288385442559</v>
      </c>
    </row>
    <row r="107" spans="1:15" x14ac:dyDescent="0.3">
      <c r="A107" s="1">
        <v>44652</v>
      </c>
      <c r="B107">
        <v>675</v>
      </c>
      <c r="C107">
        <v>684</v>
      </c>
      <c r="D107">
        <v>660.65002400000003</v>
      </c>
      <c r="E107">
        <v>682.59997599999997</v>
      </c>
      <c r="F107">
        <v>677.96954300000004</v>
      </c>
      <c r="G107">
        <v>1841775</v>
      </c>
      <c r="I107" s="34">
        <f t="shared" si="3"/>
        <v>1.5547052929957105E-2</v>
      </c>
      <c r="J107" s="33">
        <f t="shared" si="4"/>
        <v>1.5547052929957106</v>
      </c>
      <c r="K107" s="12">
        <f>AVERAGE(K108:K125)</f>
        <v>3.9433333333333334E-2</v>
      </c>
      <c r="N107" s="12">
        <v>1.5152719596623772</v>
      </c>
      <c r="O107" s="12">
        <f t="shared" si="5"/>
        <v>1.5152719596623772</v>
      </c>
    </row>
    <row r="108" spans="1:15" x14ac:dyDescent="0.3">
      <c r="A108" s="1">
        <v>44655</v>
      </c>
      <c r="B108">
        <v>681.95001200000002</v>
      </c>
      <c r="C108">
        <v>688</v>
      </c>
      <c r="D108">
        <v>673</v>
      </c>
      <c r="E108">
        <v>680.79998799999998</v>
      </c>
      <c r="F108">
        <v>676.18176300000005</v>
      </c>
      <c r="G108">
        <v>1318848</v>
      </c>
      <c r="I108" s="34">
        <f t="shared" si="3"/>
        <v>-2.6369587800864278E-3</v>
      </c>
      <c r="J108" s="33">
        <f t="shared" si="4"/>
        <v>-0.2636958780086428</v>
      </c>
      <c r="K108" s="12">
        <v>3.7499999999999999E-2</v>
      </c>
      <c r="N108" s="12">
        <v>-0.30119587800864278</v>
      </c>
      <c r="O108" s="12">
        <f t="shared" si="5"/>
        <v>-0.30119587800864278</v>
      </c>
    </row>
    <row r="109" spans="1:15" x14ac:dyDescent="0.3">
      <c r="A109" s="1">
        <v>44656</v>
      </c>
      <c r="B109">
        <v>684.79998799999998</v>
      </c>
      <c r="C109">
        <v>699</v>
      </c>
      <c r="D109">
        <v>678</v>
      </c>
      <c r="E109">
        <v>683.54998799999998</v>
      </c>
      <c r="F109">
        <v>678.91314699999998</v>
      </c>
      <c r="G109">
        <v>1546530</v>
      </c>
      <c r="I109" s="34">
        <f t="shared" si="3"/>
        <v>4.0393655236080879E-3</v>
      </c>
      <c r="J109" s="33">
        <f t="shared" si="4"/>
        <v>0.40393655236080878</v>
      </c>
      <c r="K109" s="12">
        <v>3.73E-2</v>
      </c>
      <c r="N109" s="12">
        <v>0.36663655236080878</v>
      </c>
      <c r="O109" s="12">
        <f t="shared" si="5"/>
        <v>0.36663655236080878</v>
      </c>
    </row>
    <row r="110" spans="1:15" x14ac:dyDescent="0.3">
      <c r="A110" s="1">
        <v>44657</v>
      </c>
      <c r="B110">
        <v>678</v>
      </c>
      <c r="C110">
        <v>715.59997599999997</v>
      </c>
      <c r="D110">
        <v>677</v>
      </c>
      <c r="E110">
        <v>711.34997599999997</v>
      </c>
      <c r="F110">
        <v>706.52453600000001</v>
      </c>
      <c r="G110">
        <v>3589384</v>
      </c>
      <c r="I110" s="34">
        <f t="shared" si="3"/>
        <v>4.0670014612011064E-2</v>
      </c>
      <c r="J110" s="33">
        <f t="shared" si="4"/>
        <v>4.0670014612011061</v>
      </c>
      <c r="K110" s="12">
        <v>3.78E-2</v>
      </c>
      <c r="N110" s="12">
        <v>4.0292014612011062</v>
      </c>
      <c r="O110" s="12">
        <f t="shared" si="5"/>
        <v>4.0292014612011062</v>
      </c>
    </row>
    <row r="111" spans="1:15" x14ac:dyDescent="0.3">
      <c r="A111" s="1">
        <v>44658</v>
      </c>
      <c r="B111">
        <v>718</v>
      </c>
      <c r="C111">
        <v>718</v>
      </c>
      <c r="D111">
        <v>680.04998799999998</v>
      </c>
      <c r="E111">
        <v>685.20001200000002</v>
      </c>
      <c r="F111">
        <v>680.55200200000002</v>
      </c>
      <c r="G111">
        <v>2018076</v>
      </c>
      <c r="I111" s="34">
        <f t="shared" si="3"/>
        <v>-3.6761038704245283E-2</v>
      </c>
      <c r="J111" s="33">
        <f t="shared" si="4"/>
        <v>-3.6761038704245284</v>
      </c>
      <c r="K111" s="12">
        <v>3.8699999999999998E-2</v>
      </c>
      <c r="N111" s="12">
        <v>-3.7148038704245283</v>
      </c>
      <c r="O111" s="12">
        <f t="shared" si="5"/>
        <v>-3.7148038704245283</v>
      </c>
    </row>
    <row r="112" spans="1:15" x14ac:dyDescent="0.3">
      <c r="A112" s="1">
        <v>44659</v>
      </c>
      <c r="B112">
        <v>691.20001200000002</v>
      </c>
      <c r="C112">
        <v>708.04998799999998</v>
      </c>
      <c r="D112">
        <v>689.34997599999997</v>
      </c>
      <c r="E112">
        <v>703.29998799999998</v>
      </c>
      <c r="F112">
        <v>698.52917500000001</v>
      </c>
      <c r="G112">
        <v>2068259</v>
      </c>
      <c r="I112" s="34">
        <f t="shared" si="3"/>
        <v>2.6415609578243803E-2</v>
      </c>
      <c r="J112" s="33">
        <f t="shared" si="4"/>
        <v>2.6415609578243804</v>
      </c>
      <c r="K112" s="12">
        <v>3.9800000000000002E-2</v>
      </c>
      <c r="N112" s="12">
        <v>2.6017609578243803</v>
      </c>
      <c r="O112" s="12">
        <f t="shared" si="5"/>
        <v>2.6017609578243803</v>
      </c>
    </row>
    <row r="113" spans="1:15" x14ac:dyDescent="0.3">
      <c r="A113" s="1">
        <v>44662</v>
      </c>
      <c r="B113">
        <v>703.25</v>
      </c>
      <c r="C113">
        <v>711.09997599999997</v>
      </c>
      <c r="D113">
        <v>694</v>
      </c>
      <c r="E113">
        <v>700.15002400000003</v>
      </c>
      <c r="F113">
        <v>695.40057400000001</v>
      </c>
      <c r="G113">
        <v>1063614</v>
      </c>
      <c r="I113" s="34">
        <f t="shared" si="3"/>
        <v>-4.4788341443849911E-3</v>
      </c>
      <c r="J113" s="33">
        <f t="shared" si="4"/>
        <v>-0.44788341443849911</v>
      </c>
      <c r="K113" s="12">
        <v>0.04</v>
      </c>
      <c r="N113" s="12">
        <v>-0.48788341443849909</v>
      </c>
      <c r="O113" s="12">
        <f t="shared" si="5"/>
        <v>-0.48788341443849909</v>
      </c>
    </row>
    <row r="114" spans="1:15" x14ac:dyDescent="0.3">
      <c r="A114" s="1">
        <v>44663</v>
      </c>
      <c r="B114">
        <v>698.79998799999998</v>
      </c>
      <c r="C114">
        <v>701.59997599999997</v>
      </c>
      <c r="D114">
        <v>678.04998799999998</v>
      </c>
      <c r="E114">
        <v>685.20001200000002</v>
      </c>
      <c r="F114">
        <v>680.55200200000002</v>
      </c>
      <c r="G114">
        <v>705951</v>
      </c>
      <c r="I114" s="34">
        <f t="shared" si="3"/>
        <v>-2.135258371425838E-2</v>
      </c>
      <c r="J114" s="33">
        <f t="shared" si="4"/>
        <v>-2.135258371425838</v>
      </c>
      <c r="K114" s="12">
        <v>3.9800000000000002E-2</v>
      </c>
      <c r="N114" s="12">
        <v>-2.175058371425838</v>
      </c>
      <c r="O114" s="12">
        <f t="shared" si="5"/>
        <v>-2.175058371425838</v>
      </c>
    </row>
    <row r="115" spans="1:15" x14ac:dyDescent="0.3">
      <c r="A115" s="1">
        <v>44664</v>
      </c>
      <c r="B115">
        <v>688.40002400000003</v>
      </c>
      <c r="C115">
        <v>688.65002400000003</v>
      </c>
      <c r="D115">
        <v>673</v>
      </c>
      <c r="E115">
        <v>674.54998799999998</v>
      </c>
      <c r="F115">
        <v>669.97418200000004</v>
      </c>
      <c r="G115">
        <v>541182</v>
      </c>
      <c r="I115" s="34">
        <f t="shared" si="3"/>
        <v>-1.5542941934449397E-2</v>
      </c>
      <c r="J115" s="33">
        <f t="shared" si="4"/>
        <v>-1.5542941934449397</v>
      </c>
      <c r="K115" s="12">
        <v>3.9900000000000005E-2</v>
      </c>
      <c r="N115" s="12">
        <v>-1.5941941934449397</v>
      </c>
      <c r="O115" s="12">
        <f t="shared" si="5"/>
        <v>-1.5941941934449397</v>
      </c>
    </row>
    <row r="116" spans="1:15" x14ac:dyDescent="0.3">
      <c r="A116" s="1">
        <v>44669</v>
      </c>
      <c r="B116">
        <v>671</v>
      </c>
      <c r="C116">
        <v>676.59997599999997</v>
      </c>
      <c r="D116">
        <v>661.45001200000002</v>
      </c>
      <c r="E116">
        <v>673.34997599999997</v>
      </c>
      <c r="F116">
        <v>668.78234899999995</v>
      </c>
      <c r="G116">
        <v>642798</v>
      </c>
      <c r="I116" s="34">
        <f t="shared" si="3"/>
        <v>-1.7789815748985162E-3</v>
      </c>
      <c r="J116" s="33">
        <f t="shared" si="4"/>
        <v>-0.1778981574898516</v>
      </c>
      <c r="K116" s="12">
        <v>4.0099999999999997E-2</v>
      </c>
      <c r="N116" s="12">
        <v>-0.2179981574898516</v>
      </c>
      <c r="O116" s="12">
        <f t="shared" si="5"/>
        <v>-0.2179981574898516</v>
      </c>
    </row>
    <row r="117" spans="1:15" x14ac:dyDescent="0.3">
      <c r="A117" s="1">
        <v>44670</v>
      </c>
      <c r="B117">
        <v>676.20001200000002</v>
      </c>
      <c r="C117">
        <v>684.79998799999998</v>
      </c>
      <c r="D117">
        <v>645.40002400000003</v>
      </c>
      <c r="E117">
        <v>654.45001200000002</v>
      </c>
      <c r="F117">
        <v>650.01055899999994</v>
      </c>
      <c r="G117">
        <v>1000156</v>
      </c>
      <c r="I117" s="34">
        <f t="shared" si="3"/>
        <v>-2.8068559699480786E-2</v>
      </c>
      <c r="J117" s="33">
        <f t="shared" si="4"/>
        <v>-2.8068559699480784</v>
      </c>
      <c r="K117" s="12">
        <v>3.9900000000000005E-2</v>
      </c>
      <c r="N117" s="12">
        <v>-2.8467559699480782</v>
      </c>
      <c r="O117" s="12">
        <f t="shared" si="5"/>
        <v>-2.8467559699480782</v>
      </c>
    </row>
    <row r="118" spans="1:15" x14ac:dyDescent="0.3">
      <c r="A118" s="1">
        <v>44671</v>
      </c>
      <c r="B118">
        <v>658.5</v>
      </c>
      <c r="C118">
        <v>663.54998799999998</v>
      </c>
      <c r="D118">
        <v>645.90002400000003</v>
      </c>
      <c r="E118">
        <v>649</v>
      </c>
      <c r="F118">
        <v>644.597534</v>
      </c>
      <c r="G118">
        <v>777172</v>
      </c>
      <c r="I118" s="34">
        <f t="shared" si="3"/>
        <v>-8.3276215143533606E-3</v>
      </c>
      <c r="J118" s="33">
        <f t="shared" si="4"/>
        <v>-0.83276215143533605</v>
      </c>
      <c r="K118" s="12">
        <v>3.9699999999999999E-2</v>
      </c>
      <c r="N118" s="12">
        <v>-0.87246215143533601</v>
      </c>
      <c r="O118" s="12">
        <f t="shared" si="5"/>
        <v>-0.87246215143533601</v>
      </c>
    </row>
    <row r="119" spans="1:15" x14ac:dyDescent="0.3">
      <c r="A119" s="1">
        <v>44672</v>
      </c>
      <c r="B119">
        <v>653</v>
      </c>
      <c r="C119">
        <v>666.59997599999997</v>
      </c>
      <c r="D119">
        <v>649.45001200000002</v>
      </c>
      <c r="E119">
        <v>656.79998799999998</v>
      </c>
      <c r="F119">
        <v>652.344604</v>
      </c>
      <c r="G119">
        <v>969631</v>
      </c>
      <c r="I119" s="34">
        <f t="shared" si="3"/>
        <v>1.2018471494607065E-2</v>
      </c>
      <c r="J119" s="33">
        <f t="shared" si="4"/>
        <v>1.2018471494607064</v>
      </c>
      <c r="K119" s="12">
        <v>3.9699999999999999E-2</v>
      </c>
      <c r="N119" s="12">
        <v>1.1621471494607063</v>
      </c>
      <c r="O119" s="12">
        <f t="shared" si="5"/>
        <v>1.1621471494607063</v>
      </c>
    </row>
    <row r="120" spans="1:15" x14ac:dyDescent="0.3">
      <c r="A120" s="1">
        <v>44673</v>
      </c>
      <c r="B120">
        <v>657.20001200000002</v>
      </c>
      <c r="C120">
        <v>676.65002400000003</v>
      </c>
      <c r="D120">
        <v>645</v>
      </c>
      <c r="E120">
        <v>658.84997599999997</v>
      </c>
      <c r="F120">
        <v>654.38067599999999</v>
      </c>
      <c r="G120">
        <v>1620983</v>
      </c>
      <c r="I120" s="34">
        <f t="shared" si="3"/>
        <v>3.1211754528838159E-3</v>
      </c>
      <c r="J120" s="33">
        <f t="shared" si="4"/>
        <v>0.31211754528838159</v>
      </c>
      <c r="K120" s="12">
        <v>3.9800000000000002E-2</v>
      </c>
      <c r="N120" s="12">
        <v>0.27231754528838159</v>
      </c>
      <c r="O120" s="12">
        <f t="shared" si="5"/>
        <v>0.27231754528838159</v>
      </c>
    </row>
    <row r="121" spans="1:15" x14ac:dyDescent="0.3">
      <c r="A121" s="1">
        <v>44676</v>
      </c>
      <c r="B121">
        <v>648</v>
      </c>
      <c r="C121">
        <v>654.34997599999997</v>
      </c>
      <c r="D121">
        <v>642</v>
      </c>
      <c r="E121">
        <v>644.70001200000002</v>
      </c>
      <c r="F121">
        <v>640.32672100000002</v>
      </c>
      <c r="G121">
        <v>1013669</v>
      </c>
      <c r="I121" s="34">
        <f t="shared" si="3"/>
        <v>-2.1476761805330861E-2</v>
      </c>
      <c r="J121" s="33">
        <f t="shared" si="4"/>
        <v>-2.147676180533086</v>
      </c>
      <c r="K121" s="12">
        <v>3.9599999999999996E-2</v>
      </c>
      <c r="N121" s="12">
        <v>-2.187276180533086</v>
      </c>
      <c r="O121" s="12">
        <f t="shared" si="5"/>
        <v>-2.187276180533086</v>
      </c>
    </row>
    <row r="122" spans="1:15" x14ac:dyDescent="0.3">
      <c r="A122" s="1">
        <v>44677</v>
      </c>
      <c r="B122">
        <v>650</v>
      </c>
      <c r="C122">
        <v>655</v>
      </c>
      <c r="D122">
        <v>636.70001200000002</v>
      </c>
      <c r="E122">
        <v>643.59997599999997</v>
      </c>
      <c r="F122">
        <v>639.23413100000005</v>
      </c>
      <c r="G122">
        <v>947594</v>
      </c>
      <c r="I122" s="34">
        <f t="shared" si="3"/>
        <v>-1.7062757554284728E-3</v>
      </c>
      <c r="J122" s="33">
        <f t="shared" si="4"/>
        <v>-0.17062757554284727</v>
      </c>
      <c r="K122" s="12">
        <v>3.9800000000000002E-2</v>
      </c>
      <c r="N122" s="12">
        <v>-0.21042757554284727</v>
      </c>
      <c r="O122" s="12">
        <f t="shared" si="5"/>
        <v>-0.21042757554284727</v>
      </c>
    </row>
    <row r="123" spans="1:15" x14ac:dyDescent="0.3">
      <c r="A123" s="1">
        <v>44678</v>
      </c>
      <c r="B123">
        <v>638</v>
      </c>
      <c r="C123">
        <v>651.34997599999997</v>
      </c>
      <c r="D123">
        <v>635</v>
      </c>
      <c r="E123">
        <v>647.84997599999997</v>
      </c>
      <c r="F123">
        <v>643.45526099999995</v>
      </c>
      <c r="G123">
        <v>713915</v>
      </c>
      <c r="I123" s="34">
        <f t="shared" si="3"/>
        <v>6.6034806688681424E-3</v>
      </c>
      <c r="J123" s="33">
        <f t="shared" si="4"/>
        <v>0.66034806688681424</v>
      </c>
      <c r="K123" s="12">
        <v>0.04</v>
      </c>
      <c r="N123" s="12">
        <v>0.62034806688681421</v>
      </c>
      <c r="O123" s="12">
        <f t="shared" si="5"/>
        <v>0.62034806688681421</v>
      </c>
    </row>
    <row r="124" spans="1:15" x14ac:dyDescent="0.3">
      <c r="A124" s="1">
        <v>44679</v>
      </c>
      <c r="B124">
        <v>654.5</v>
      </c>
      <c r="C124">
        <v>660.75</v>
      </c>
      <c r="D124">
        <v>648.29998799999998</v>
      </c>
      <c r="E124">
        <v>657.90002400000003</v>
      </c>
      <c r="F124">
        <v>653.43719499999997</v>
      </c>
      <c r="G124">
        <v>609757</v>
      </c>
      <c r="I124" s="34">
        <f t="shared" si="3"/>
        <v>1.5512924862715534E-2</v>
      </c>
      <c r="J124" s="33">
        <f t="shared" si="4"/>
        <v>1.5512924862715534</v>
      </c>
      <c r="K124" s="12">
        <v>4.0099999999999997E-2</v>
      </c>
      <c r="N124" s="12">
        <v>1.5111924862715533</v>
      </c>
      <c r="O124" s="12">
        <f t="shared" si="5"/>
        <v>1.5111924862715533</v>
      </c>
    </row>
    <row r="125" spans="1:15" x14ac:dyDescent="0.3">
      <c r="A125" s="1">
        <v>44680</v>
      </c>
      <c r="B125">
        <v>661.90002400000003</v>
      </c>
      <c r="C125">
        <v>662.84997599999997</v>
      </c>
      <c r="D125">
        <v>642</v>
      </c>
      <c r="E125">
        <v>646.40002400000003</v>
      </c>
      <c r="F125">
        <v>642.01513699999998</v>
      </c>
      <c r="G125">
        <v>639658</v>
      </c>
      <c r="I125" s="34">
        <f t="shared" si="3"/>
        <v>-1.7479859523458537E-2</v>
      </c>
      <c r="J125" s="33">
        <f t="shared" si="4"/>
        <v>-1.7479859523458536</v>
      </c>
      <c r="K125" s="12">
        <v>4.0300000000000002E-2</v>
      </c>
      <c r="N125" s="12">
        <v>-1.7882859523458536</v>
      </c>
      <c r="O125" s="12">
        <f t="shared" si="5"/>
        <v>-1.7882859523458536</v>
      </c>
    </row>
    <row r="126" spans="1:15" x14ac:dyDescent="0.3">
      <c r="A126" s="1">
        <v>44683</v>
      </c>
      <c r="B126">
        <v>640</v>
      </c>
      <c r="C126">
        <v>661</v>
      </c>
      <c r="D126">
        <v>635.65002400000003</v>
      </c>
      <c r="E126">
        <v>644.5</v>
      </c>
      <c r="F126">
        <v>640.12805200000003</v>
      </c>
      <c r="G126">
        <v>1242193</v>
      </c>
      <c r="I126" s="34">
        <f t="shared" si="3"/>
        <v>-2.9393934552205867E-3</v>
      </c>
      <c r="J126" s="33">
        <f t="shared" si="4"/>
        <v>-0.29393934552205869</v>
      </c>
      <c r="K126" s="12">
        <v>4.0300000000000002E-2</v>
      </c>
      <c r="N126" s="12">
        <v>-0.3342393455220587</v>
      </c>
      <c r="O126" s="12">
        <f t="shared" si="5"/>
        <v>-0.3342393455220587</v>
      </c>
    </row>
    <row r="127" spans="1:15" x14ac:dyDescent="0.3">
      <c r="A127" s="1">
        <v>44685</v>
      </c>
      <c r="B127">
        <v>645.34997599999997</v>
      </c>
      <c r="C127">
        <v>652.34997599999997</v>
      </c>
      <c r="D127">
        <v>637.45001200000002</v>
      </c>
      <c r="E127">
        <v>640.95001200000002</v>
      </c>
      <c r="F127">
        <v>636.60217299999999</v>
      </c>
      <c r="G127">
        <v>865898</v>
      </c>
      <c r="I127" s="34">
        <f t="shared" si="3"/>
        <v>-5.5081272304111483E-3</v>
      </c>
      <c r="J127" s="33">
        <f t="shared" si="4"/>
        <v>-0.55081272304111484</v>
      </c>
      <c r="K127" s="12">
        <v>4.3700000000000003E-2</v>
      </c>
      <c r="N127" s="12">
        <v>-0.5945127230411148</v>
      </c>
      <c r="O127" s="12">
        <f t="shared" si="5"/>
        <v>-0.5945127230411148</v>
      </c>
    </row>
    <row r="128" spans="1:15" x14ac:dyDescent="0.3">
      <c r="A128" s="1">
        <v>44686</v>
      </c>
      <c r="B128">
        <v>646.34997599999997</v>
      </c>
      <c r="C128">
        <v>669.90002400000003</v>
      </c>
      <c r="D128">
        <v>644</v>
      </c>
      <c r="E128">
        <v>646.20001200000002</v>
      </c>
      <c r="F128">
        <v>641.81658900000002</v>
      </c>
      <c r="G128">
        <v>1811387</v>
      </c>
      <c r="I128" s="34">
        <f t="shared" si="3"/>
        <v>8.1909663806980313E-3</v>
      </c>
      <c r="J128" s="33">
        <f t="shared" si="4"/>
        <v>0.81909663806980315</v>
      </c>
      <c r="K128" s="12">
        <v>4.58E-2</v>
      </c>
      <c r="N128" s="12">
        <v>0.7732966380698032</v>
      </c>
      <c r="O128" s="12">
        <f t="shared" si="5"/>
        <v>0.7732966380698032</v>
      </c>
    </row>
    <row r="129" spans="1:15" x14ac:dyDescent="0.3">
      <c r="A129" s="1">
        <v>44687</v>
      </c>
      <c r="B129">
        <v>637</v>
      </c>
      <c r="C129">
        <v>645.90002400000003</v>
      </c>
      <c r="D129">
        <v>626.84997599999997</v>
      </c>
      <c r="E129">
        <v>637.79998799999998</v>
      </c>
      <c r="F129">
        <v>633.47344999999996</v>
      </c>
      <c r="G129">
        <v>1053543</v>
      </c>
      <c r="I129" s="34">
        <f t="shared" si="3"/>
        <v>-1.2999108393702769E-2</v>
      </c>
      <c r="J129" s="33">
        <f t="shared" si="4"/>
        <v>-1.299910839370277</v>
      </c>
      <c r="K129" s="12">
        <v>4.58E-2</v>
      </c>
      <c r="N129" s="12">
        <v>-1.345710839370277</v>
      </c>
      <c r="O129" s="12">
        <f t="shared" si="5"/>
        <v>-1.345710839370277</v>
      </c>
    </row>
    <row r="130" spans="1:15" x14ac:dyDescent="0.3">
      <c r="A130" s="1">
        <v>44690</v>
      </c>
      <c r="B130">
        <v>625.04998799999998</v>
      </c>
      <c r="C130">
        <v>637.04998799999998</v>
      </c>
      <c r="D130">
        <v>620.09997599999997</v>
      </c>
      <c r="E130">
        <v>624.59997599999997</v>
      </c>
      <c r="F130">
        <v>620.36303699999996</v>
      </c>
      <c r="G130">
        <v>1768559</v>
      </c>
      <c r="I130" s="34">
        <f t="shared" si="3"/>
        <v>-2.0696162195600443E-2</v>
      </c>
      <c r="J130" s="33">
        <f t="shared" si="4"/>
        <v>-2.0696162195600443</v>
      </c>
      <c r="K130" s="12">
        <v>4.6199999999999998E-2</v>
      </c>
      <c r="N130" s="12">
        <v>-2.1158162195600441</v>
      </c>
      <c r="O130" s="12">
        <f t="shared" si="5"/>
        <v>-2.1158162195600441</v>
      </c>
    </row>
    <row r="131" spans="1:15" x14ac:dyDescent="0.3">
      <c r="A131" s="1">
        <v>44691</v>
      </c>
      <c r="B131">
        <v>620</v>
      </c>
      <c r="C131">
        <v>646</v>
      </c>
      <c r="D131">
        <v>608.79998799999998</v>
      </c>
      <c r="E131">
        <v>611.70001200000002</v>
      </c>
      <c r="F131">
        <v>607.55053699999996</v>
      </c>
      <c r="G131">
        <v>1947575</v>
      </c>
      <c r="I131" s="34">
        <f t="shared" si="3"/>
        <v>-2.0653161216259725E-2</v>
      </c>
      <c r="J131" s="33">
        <f t="shared" si="4"/>
        <v>-2.0653161216259726</v>
      </c>
      <c r="K131" s="12">
        <v>4.6300000000000001E-2</v>
      </c>
      <c r="N131" s="12">
        <v>-2.1116161216259726</v>
      </c>
      <c r="O131" s="12">
        <f t="shared" si="5"/>
        <v>-2.1116161216259726</v>
      </c>
    </row>
    <row r="132" spans="1:15" x14ac:dyDescent="0.3">
      <c r="A132" s="1">
        <v>44692</v>
      </c>
      <c r="B132">
        <v>619.15002400000003</v>
      </c>
      <c r="C132">
        <v>624.75</v>
      </c>
      <c r="D132">
        <v>600.20001200000002</v>
      </c>
      <c r="E132">
        <v>605.65002400000003</v>
      </c>
      <c r="F132">
        <v>601.54162599999995</v>
      </c>
      <c r="G132">
        <v>823252</v>
      </c>
      <c r="I132" s="34">
        <f t="shared" ref="I132:I195" si="6">(E132-E131)/E131</f>
        <v>-9.8904493727555859E-3</v>
      </c>
      <c r="J132" s="33">
        <f t="shared" ref="J132:J195" si="7">I132*100</f>
        <v>-0.98904493727555853</v>
      </c>
      <c r="K132" s="12">
        <v>4.7500000000000001E-2</v>
      </c>
      <c r="N132" s="12">
        <v>-1.0365449372755586</v>
      </c>
      <c r="O132" s="12">
        <f t="shared" ref="O132:O195" si="8">J132-K132</f>
        <v>-1.0365449372755586</v>
      </c>
    </row>
    <row r="133" spans="1:15" x14ac:dyDescent="0.3">
      <c r="A133" s="1">
        <v>44693</v>
      </c>
      <c r="B133">
        <v>604</v>
      </c>
      <c r="C133">
        <v>606</v>
      </c>
      <c r="D133">
        <v>584.79998799999998</v>
      </c>
      <c r="E133">
        <v>594.20001200000002</v>
      </c>
      <c r="F133">
        <v>590.16931199999999</v>
      </c>
      <c r="G133">
        <v>1178604</v>
      </c>
      <c r="I133" s="34">
        <f t="shared" si="6"/>
        <v>-1.8905327410669786E-2</v>
      </c>
      <c r="J133" s="33">
        <f t="shared" si="7"/>
        <v>-1.8905327410669786</v>
      </c>
      <c r="K133" s="12">
        <v>4.8399999999999999E-2</v>
      </c>
      <c r="N133" s="12">
        <v>-1.9389327410669785</v>
      </c>
      <c r="O133" s="12">
        <f t="shared" si="8"/>
        <v>-1.9389327410669785</v>
      </c>
    </row>
    <row r="134" spans="1:15" x14ac:dyDescent="0.3">
      <c r="A134" s="1">
        <v>44694</v>
      </c>
      <c r="B134">
        <v>598.90002400000003</v>
      </c>
      <c r="C134">
        <v>624.20001200000002</v>
      </c>
      <c r="D134">
        <v>598</v>
      </c>
      <c r="E134">
        <v>605.79998799999998</v>
      </c>
      <c r="F134">
        <v>601.69055200000003</v>
      </c>
      <c r="G134">
        <v>1514147</v>
      </c>
      <c r="I134" s="34">
        <f t="shared" si="6"/>
        <v>1.9522005664314879E-2</v>
      </c>
      <c r="J134" s="33">
        <f t="shared" si="7"/>
        <v>1.9522005664314879</v>
      </c>
      <c r="K134" s="12">
        <v>4.9000000000000002E-2</v>
      </c>
      <c r="N134" s="12">
        <v>1.9032005664314879</v>
      </c>
      <c r="O134" s="12">
        <f t="shared" si="8"/>
        <v>1.9032005664314879</v>
      </c>
    </row>
    <row r="135" spans="1:15" x14ac:dyDescent="0.3">
      <c r="A135" s="1">
        <v>44697</v>
      </c>
      <c r="B135">
        <v>605.79998799999998</v>
      </c>
      <c r="C135">
        <v>621.95001200000002</v>
      </c>
      <c r="D135">
        <v>603.15002400000003</v>
      </c>
      <c r="E135">
        <v>618.84997599999997</v>
      </c>
      <c r="F135">
        <v>614.65203899999995</v>
      </c>
      <c r="G135">
        <v>776915</v>
      </c>
      <c r="I135" s="34">
        <f t="shared" si="6"/>
        <v>2.1541743576264292E-2</v>
      </c>
      <c r="J135" s="33">
        <f t="shared" si="7"/>
        <v>2.1541743576264292</v>
      </c>
      <c r="K135" s="12">
        <v>4.7500000000000001E-2</v>
      </c>
      <c r="N135" s="12">
        <v>2.1066743576264293</v>
      </c>
      <c r="O135" s="12">
        <f t="shared" si="8"/>
        <v>2.1066743576264293</v>
      </c>
    </row>
    <row r="136" spans="1:15" x14ac:dyDescent="0.3">
      <c r="A136" s="1">
        <v>44698</v>
      </c>
      <c r="B136">
        <v>623.59997599999997</v>
      </c>
      <c r="C136">
        <v>631.90002400000003</v>
      </c>
      <c r="D136">
        <v>611.84997599999997</v>
      </c>
      <c r="E136">
        <v>628.25</v>
      </c>
      <c r="F136">
        <v>623.98828100000003</v>
      </c>
      <c r="G136">
        <v>988636</v>
      </c>
      <c r="I136" s="34">
        <f t="shared" si="6"/>
        <v>1.5189503699681861E-2</v>
      </c>
      <c r="J136" s="33">
        <f t="shared" si="7"/>
        <v>1.5189503699681861</v>
      </c>
      <c r="K136" s="12">
        <v>4.8799999999999996E-2</v>
      </c>
      <c r="N136" s="12">
        <v>1.4701503699681862</v>
      </c>
      <c r="O136" s="12">
        <f t="shared" si="8"/>
        <v>1.4701503699681862</v>
      </c>
    </row>
    <row r="137" spans="1:15" x14ac:dyDescent="0.3">
      <c r="A137" s="1">
        <v>44699</v>
      </c>
      <c r="B137">
        <v>633</v>
      </c>
      <c r="C137">
        <v>636.04998799999998</v>
      </c>
      <c r="D137">
        <v>618.04998799999998</v>
      </c>
      <c r="E137">
        <v>621.25</v>
      </c>
      <c r="F137">
        <v>617.03576699999996</v>
      </c>
      <c r="G137">
        <v>1525676</v>
      </c>
      <c r="I137" s="34">
        <f t="shared" si="6"/>
        <v>-1.1142061281337047E-2</v>
      </c>
      <c r="J137" s="33">
        <f t="shared" si="7"/>
        <v>-1.1142061281337048</v>
      </c>
      <c r="K137" s="12">
        <v>4.8899999999999999E-2</v>
      </c>
      <c r="N137" s="12">
        <v>-1.1631061281337047</v>
      </c>
      <c r="O137" s="12">
        <f t="shared" si="8"/>
        <v>-1.1631061281337047</v>
      </c>
    </row>
    <row r="138" spans="1:15" x14ac:dyDescent="0.3">
      <c r="A138" s="1">
        <v>44700</v>
      </c>
      <c r="B138">
        <v>611.59997599999997</v>
      </c>
      <c r="C138">
        <v>616.75</v>
      </c>
      <c r="D138">
        <v>602</v>
      </c>
      <c r="E138">
        <v>606.70001200000002</v>
      </c>
      <c r="F138">
        <v>602.584473</v>
      </c>
      <c r="G138">
        <v>1051042</v>
      </c>
      <c r="I138" s="34">
        <f t="shared" si="6"/>
        <v>-2.3420503822937602E-2</v>
      </c>
      <c r="J138" s="33">
        <f t="shared" si="7"/>
        <v>-2.3420503822937602</v>
      </c>
      <c r="K138" s="12">
        <v>4.9100000000000005E-2</v>
      </c>
      <c r="N138" s="12">
        <v>-2.3911503822937603</v>
      </c>
      <c r="O138" s="12">
        <f t="shared" si="8"/>
        <v>-2.3911503822937603</v>
      </c>
    </row>
    <row r="139" spans="1:15" x14ac:dyDescent="0.3">
      <c r="A139" s="1">
        <v>44701</v>
      </c>
      <c r="B139">
        <v>610</v>
      </c>
      <c r="C139">
        <v>618.20001200000002</v>
      </c>
      <c r="D139">
        <v>554</v>
      </c>
      <c r="E139">
        <v>573.40002400000003</v>
      </c>
      <c r="F139">
        <v>569.51037599999995</v>
      </c>
      <c r="G139">
        <v>6813913</v>
      </c>
      <c r="I139" s="34">
        <f t="shared" si="6"/>
        <v>-5.4887073250956167E-2</v>
      </c>
      <c r="J139" s="33">
        <f t="shared" si="7"/>
        <v>-5.4887073250956169</v>
      </c>
      <c r="K139" s="12">
        <v>4.9200000000000001E-2</v>
      </c>
      <c r="N139" s="12">
        <v>-5.5379073250956168</v>
      </c>
      <c r="O139" s="12">
        <f t="shared" si="8"/>
        <v>-5.5379073250956168</v>
      </c>
    </row>
    <row r="140" spans="1:15" x14ac:dyDescent="0.3">
      <c r="A140" s="1">
        <v>44704</v>
      </c>
      <c r="B140">
        <v>580</v>
      </c>
      <c r="C140">
        <v>613.79998799999998</v>
      </c>
      <c r="D140">
        <v>580</v>
      </c>
      <c r="E140">
        <v>600.15002400000003</v>
      </c>
      <c r="F140">
        <v>596.078979</v>
      </c>
      <c r="G140">
        <v>4725539</v>
      </c>
      <c r="I140" s="34">
        <f t="shared" si="6"/>
        <v>4.6651550192470866E-2</v>
      </c>
      <c r="J140" s="33">
        <f t="shared" si="7"/>
        <v>4.665155019247087</v>
      </c>
      <c r="K140" s="12">
        <v>4.87E-2</v>
      </c>
      <c r="N140" s="12">
        <v>4.6164550192470868</v>
      </c>
      <c r="O140" s="12">
        <f t="shared" si="8"/>
        <v>4.6164550192470868</v>
      </c>
    </row>
    <row r="141" spans="1:15" x14ac:dyDescent="0.3">
      <c r="A141" s="1">
        <v>44705</v>
      </c>
      <c r="B141">
        <v>600.09997599999997</v>
      </c>
      <c r="C141">
        <v>609.70001200000002</v>
      </c>
      <c r="D141">
        <v>583.29998799999998</v>
      </c>
      <c r="E141">
        <v>586.84997599999997</v>
      </c>
      <c r="F141">
        <v>582.86914100000001</v>
      </c>
      <c r="G141">
        <v>2236468</v>
      </c>
      <c r="I141" s="34">
        <f t="shared" si="6"/>
        <v>-2.2161205478848835E-2</v>
      </c>
      <c r="J141" s="33">
        <f t="shared" si="7"/>
        <v>-2.2161205478848833</v>
      </c>
      <c r="K141" s="12">
        <v>4.87E-2</v>
      </c>
      <c r="N141" s="12">
        <v>-2.2648205478848835</v>
      </c>
      <c r="O141" s="12">
        <f t="shared" si="8"/>
        <v>-2.2648205478848835</v>
      </c>
    </row>
    <row r="142" spans="1:15" x14ac:dyDescent="0.3">
      <c r="A142" s="1">
        <v>44706</v>
      </c>
      <c r="B142">
        <v>590</v>
      </c>
      <c r="C142">
        <v>645.5</v>
      </c>
      <c r="D142">
        <v>580.45001200000002</v>
      </c>
      <c r="E142">
        <v>623.70001200000002</v>
      </c>
      <c r="F142">
        <v>619.46917699999995</v>
      </c>
      <c r="G142">
        <v>9239957</v>
      </c>
      <c r="I142" s="34">
        <f t="shared" si="6"/>
        <v>6.279294113833285E-2</v>
      </c>
      <c r="J142" s="33">
        <f t="shared" si="7"/>
        <v>6.2792941138332852</v>
      </c>
      <c r="K142" s="12">
        <v>4.8799999999999996E-2</v>
      </c>
      <c r="N142" s="12">
        <v>6.2304941138332852</v>
      </c>
      <c r="O142" s="12">
        <f t="shared" si="8"/>
        <v>6.2304941138332852</v>
      </c>
    </row>
    <row r="143" spans="1:15" x14ac:dyDescent="0.3">
      <c r="A143" s="1">
        <v>44707</v>
      </c>
      <c r="B143">
        <v>623.95001200000002</v>
      </c>
      <c r="C143">
        <v>647</v>
      </c>
      <c r="D143">
        <v>623.34997599999997</v>
      </c>
      <c r="E143">
        <v>643.54998799999998</v>
      </c>
      <c r="F143">
        <v>639.18444799999997</v>
      </c>
      <c r="G143">
        <v>4992191</v>
      </c>
      <c r="I143" s="34">
        <f t="shared" si="6"/>
        <v>3.182615940049071E-2</v>
      </c>
      <c r="J143" s="33">
        <f t="shared" si="7"/>
        <v>3.1826159400490708</v>
      </c>
      <c r="K143" s="12">
        <v>4.8899999999999999E-2</v>
      </c>
      <c r="N143" s="12">
        <v>3.1337159400490706</v>
      </c>
      <c r="O143" s="12">
        <f t="shared" si="8"/>
        <v>3.1337159400490706</v>
      </c>
    </row>
    <row r="144" spans="1:15" x14ac:dyDescent="0.3">
      <c r="A144" s="1">
        <v>44708</v>
      </c>
      <c r="B144">
        <v>639.90002400000003</v>
      </c>
      <c r="C144">
        <v>660</v>
      </c>
      <c r="D144">
        <v>635</v>
      </c>
      <c r="E144">
        <v>658</v>
      </c>
      <c r="F144">
        <v>653.53649900000005</v>
      </c>
      <c r="G144">
        <v>2830260</v>
      </c>
      <c r="I144" s="34">
        <f t="shared" si="6"/>
        <v>2.2453596875834321E-2</v>
      </c>
      <c r="J144" s="33">
        <f t="shared" si="7"/>
        <v>2.2453596875834321</v>
      </c>
      <c r="K144" s="12">
        <v>4.8799999999999996E-2</v>
      </c>
      <c r="N144" s="12">
        <v>2.1965596875834321</v>
      </c>
      <c r="O144" s="12">
        <f t="shared" si="8"/>
        <v>2.1965596875834321</v>
      </c>
    </row>
    <row r="145" spans="1:15" x14ac:dyDescent="0.3">
      <c r="A145" s="1">
        <v>44711</v>
      </c>
      <c r="B145">
        <v>660</v>
      </c>
      <c r="C145">
        <v>677.70001200000002</v>
      </c>
      <c r="D145">
        <v>658.15002400000003</v>
      </c>
      <c r="E145">
        <v>662.5</v>
      </c>
      <c r="F145">
        <v>658.00598100000002</v>
      </c>
      <c r="G145">
        <v>2304877</v>
      </c>
      <c r="I145" s="34">
        <f t="shared" si="6"/>
        <v>6.8389057750759879E-3</v>
      </c>
      <c r="J145" s="33">
        <f t="shared" si="7"/>
        <v>0.68389057750759874</v>
      </c>
      <c r="K145" s="12">
        <v>4.8899999999999999E-2</v>
      </c>
      <c r="N145" s="12">
        <v>0.6349905775075988</v>
      </c>
      <c r="O145" s="12">
        <f t="shared" si="8"/>
        <v>0.6349905775075988</v>
      </c>
    </row>
    <row r="146" spans="1:15" x14ac:dyDescent="0.3">
      <c r="A146" s="1">
        <v>44712</v>
      </c>
      <c r="B146">
        <v>660</v>
      </c>
      <c r="C146">
        <v>673.5</v>
      </c>
      <c r="D146">
        <v>641.34997599999997</v>
      </c>
      <c r="E146">
        <v>650.45001200000002</v>
      </c>
      <c r="F146">
        <v>646.03772000000004</v>
      </c>
      <c r="G146">
        <v>4062937</v>
      </c>
      <c r="I146" s="34">
        <f t="shared" si="6"/>
        <v>-1.818866113207545E-2</v>
      </c>
      <c r="J146" s="33">
        <f t="shared" si="7"/>
        <v>-1.818866113207545</v>
      </c>
      <c r="K146" s="12">
        <v>4.9100000000000005E-2</v>
      </c>
      <c r="N146" s="12">
        <v>-1.8679661132075449</v>
      </c>
      <c r="O146" s="12">
        <f t="shared" si="8"/>
        <v>-1.8679661132075449</v>
      </c>
    </row>
    <row r="147" spans="1:15" x14ac:dyDescent="0.3">
      <c r="A147" s="1">
        <v>44713</v>
      </c>
      <c r="B147">
        <v>656.79998799999998</v>
      </c>
      <c r="C147">
        <v>664.95001200000002</v>
      </c>
      <c r="D147">
        <v>649.45001200000002</v>
      </c>
      <c r="E147">
        <v>653.95001200000002</v>
      </c>
      <c r="F147">
        <v>649.51397699999995</v>
      </c>
      <c r="G147">
        <v>1445913</v>
      </c>
      <c r="I147" s="34">
        <f t="shared" si="6"/>
        <v>5.3808900537002371E-3</v>
      </c>
      <c r="J147" s="33">
        <f t="shared" si="7"/>
        <v>0.53808900537002369</v>
      </c>
      <c r="K147" s="12">
        <v>4.9299999999999997E-2</v>
      </c>
      <c r="N147" s="12">
        <v>0.48878900537002368</v>
      </c>
      <c r="O147" s="12">
        <f t="shared" si="8"/>
        <v>0.48878900537002368</v>
      </c>
    </row>
    <row r="148" spans="1:15" x14ac:dyDescent="0.3">
      <c r="A148" s="1">
        <v>44714</v>
      </c>
      <c r="B148">
        <v>657.40002400000003</v>
      </c>
      <c r="C148">
        <v>664.95001200000002</v>
      </c>
      <c r="D148">
        <v>646.15002400000003</v>
      </c>
      <c r="E148">
        <v>652.20001200000002</v>
      </c>
      <c r="F148">
        <v>647.77581799999996</v>
      </c>
      <c r="G148">
        <v>891024</v>
      </c>
      <c r="I148" s="34">
        <f t="shared" si="6"/>
        <v>-2.6760455201276147E-3</v>
      </c>
      <c r="J148" s="33">
        <f t="shared" si="7"/>
        <v>-0.26760455201276145</v>
      </c>
      <c r="K148" s="12">
        <v>4.9699999999999994E-2</v>
      </c>
      <c r="N148" s="12">
        <v>-0.31730455201276142</v>
      </c>
      <c r="O148" s="12">
        <f t="shared" si="8"/>
        <v>-0.31730455201276142</v>
      </c>
    </row>
    <row r="149" spans="1:15" x14ac:dyDescent="0.3">
      <c r="A149" s="1">
        <v>44715</v>
      </c>
      <c r="B149">
        <v>660</v>
      </c>
      <c r="C149">
        <v>667.5</v>
      </c>
      <c r="D149">
        <v>641.04998799999998</v>
      </c>
      <c r="E149">
        <v>642.59997599999997</v>
      </c>
      <c r="F149">
        <v>638.24096699999996</v>
      </c>
      <c r="G149">
        <v>961984</v>
      </c>
      <c r="I149" s="34">
        <f t="shared" si="6"/>
        <v>-1.4719466150515871E-2</v>
      </c>
      <c r="J149" s="33">
        <f t="shared" si="7"/>
        <v>-1.4719466150515872</v>
      </c>
      <c r="K149" s="12">
        <v>4.9800000000000004E-2</v>
      </c>
      <c r="N149" s="12">
        <v>-1.5217466150515873</v>
      </c>
      <c r="O149" s="12">
        <f t="shared" si="8"/>
        <v>-1.5217466150515873</v>
      </c>
    </row>
    <row r="150" spans="1:15" x14ac:dyDescent="0.3">
      <c r="A150" s="1">
        <v>44718</v>
      </c>
      <c r="B150">
        <v>645.45001200000002</v>
      </c>
      <c r="C150">
        <v>652.95001200000002</v>
      </c>
      <c r="D150">
        <v>632.5</v>
      </c>
      <c r="E150">
        <v>636.40002400000003</v>
      </c>
      <c r="F150">
        <v>632.08300799999995</v>
      </c>
      <c r="G150">
        <v>749010</v>
      </c>
      <c r="I150" s="34">
        <f t="shared" si="6"/>
        <v>-9.6482294297501499E-3</v>
      </c>
      <c r="J150" s="33">
        <f t="shared" si="7"/>
        <v>-0.96482294297501503</v>
      </c>
      <c r="K150" s="12">
        <v>4.9800000000000004E-2</v>
      </c>
      <c r="N150" s="12">
        <v>-1.0146229429750151</v>
      </c>
      <c r="O150" s="12">
        <f t="shared" si="8"/>
        <v>-1.0146229429750151</v>
      </c>
    </row>
    <row r="151" spans="1:15" x14ac:dyDescent="0.3">
      <c r="A151" s="1">
        <v>44719</v>
      </c>
      <c r="B151">
        <v>635</v>
      </c>
      <c r="C151">
        <v>635</v>
      </c>
      <c r="D151">
        <v>624</v>
      </c>
      <c r="E151">
        <v>626.20001200000002</v>
      </c>
      <c r="F151">
        <v>621.95220900000004</v>
      </c>
      <c r="G151">
        <v>838701</v>
      </c>
      <c r="I151" s="34">
        <f t="shared" si="6"/>
        <v>-1.6027673814166945E-2</v>
      </c>
      <c r="J151" s="33">
        <f t="shared" si="7"/>
        <v>-1.6027673814166945</v>
      </c>
      <c r="K151" s="12">
        <v>5.0199999999999995E-2</v>
      </c>
      <c r="N151" s="12">
        <v>-1.6529673814166945</v>
      </c>
      <c r="O151" s="12">
        <f t="shared" si="8"/>
        <v>-1.6529673814166945</v>
      </c>
    </row>
    <row r="152" spans="1:15" x14ac:dyDescent="0.3">
      <c r="A152" s="1">
        <v>44720</v>
      </c>
      <c r="B152">
        <v>623</v>
      </c>
      <c r="C152">
        <v>629.25</v>
      </c>
      <c r="D152">
        <v>618.70001200000002</v>
      </c>
      <c r="E152">
        <v>622.15002400000003</v>
      </c>
      <c r="F152">
        <v>617.92968800000006</v>
      </c>
      <c r="G152">
        <v>855354</v>
      </c>
      <c r="I152" s="34">
        <f t="shared" si="6"/>
        <v>-6.4675629549492642E-3</v>
      </c>
      <c r="J152" s="33">
        <f t="shared" si="7"/>
        <v>-0.64675629549492641</v>
      </c>
      <c r="K152" s="12">
        <v>4.9699999999999994E-2</v>
      </c>
      <c r="N152" s="12">
        <v>-0.69645629549492638</v>
      </c>
      <c r="O152" s="12">
        <f t="shared" si="8"/>
        <v>-0.69645629549492638</v>
      </c>
    </row>
    <row r="153" spans="1:15" x14ac:dyDescent="0.3">
      <c r="A153" s="1">
        <v>44721</v>
      </c>
      <c r="B153">
        <v>620</v>
      </c>
      <c r="C153">
        <v>662.20001200000002</v>
      </c>
      <c r="D153">
        <v>615</v>
      </c>
      <c r="E153">
        <v>656.54998799999998</v>
      </c>
      <c r="F153">
        <v>652.09631300000001</v>
      </c>
      <c r="G153">
        <v>3650335</v>
      </c>
      <c r="I153" s="34">
        <f t="shared" si="6"/>
        <v>5.5292072125677445E-2</v>
      </c>
      <c r="J153" s="33">
        <f t="shared" si="7"/>
        <v>5.5292072125677443</v>
      </c>
      <c r="K153" s="12">
        <v>5.0099999999999999E-2</v>
      </c>
      <c r="N153" s="12">
        <v>5.4791072125677447</v>
      </c>
      <c r="O153" s="12">
        <f t="shared" si="8"/>
        <v>5.4791072125677447</v>
      </c>
    </row>
    <row r="154" spans="1:15" x14ac:dyDescent="0.3">
      <c r="A154" s="1">
        <v>44722</v>
      </c>
      <c r="B154">
        <v>655.90002400000003</v>
      </c>
      <c r="C154">
        <v>664.84997599999997</v>
      </c>
      <c r="D154">
        <v>645.54998799999998</v>
      </c>
      <c r="E154">
        <v>650.04998799999998</v>
      </c>
      <c r="F154">
        <v>645.64038100000005</v>
      </c>
      <c r="G154">
        <v>2079322</v>
      </c>
      <c r="I154" s="34">
        <f t="shared" si="6"/>
        <v>-9.9002362635029102E-3</v>
      </c>
      <c r="J154" s="33">
        <f t="shared" si="7"/>
        <v>-0.99002362635029106</v>
      </c>
      <c r="K154" s="12">
        <v>0.05</v>
      </c>
      <c r="N154" s="12">
        <v>-1.0400236263502911</v>
      </c>
      <c r="O154" s="12">
        <f t="shared" si="8"/>
        <v>-1.0400236263502911</v>
      </c>
    </row>
    <row r="155" spans="1:15" x14ac:dyDescent="0.3">
      <c r="A155" s="1">
        <v>44725</v>
      </c>
      <c r="B155">
        <v>641.95001200000002</v>
      </c>
      <c r="C155">
        <v>646.95001200000002</v>
      </c>
      <c r="D155">
        <v>634.04998799999998</v>
      </c>
      <c r="E155">
        <v>640.45001200000002</v>
      </c>
      <c r="F155">
        <v>636.105591</v>
      </c>
      <c r="G155">
        <v>790402</v>
      </c>
      <c r="I155" s="34">
        <f t="shared" si="6"/>
        <v>-1.476805811432454E-2</v>
      </c>
      <c r="J155" s="33">
        <f t="shared" si="7"/>
        <v>-1.476805811432454</v>
      </c>
      <c r="K155" s="12">
        <v>4.99E-2</v>
      </c>
      <c r="N155" s="12">
        <v>-1.5267058114324541</v>
      </c>
      <c r="O155" s="12">
        <f t="shared" si="8"/>
        <v>-1.5267058114324541</v>
      </c>
    </row>
    <row r="156" spans="1:15" x14ac:dyDescent="0.3">
      <c r="A156" s="1">
        <v>44726</v>
      </c>
      <c r="B156">
        <v>640</v>
      </c>
      <c r="C156">
        <v>651.25</v>
      </c>
      <c r="D156">
        <v>634.65002400000003</v>
      </c>
      <c r="E156">
        <v>643.45001200000002</v>
      </c>
      <c r="F156">
        <v>639.08520499999997</v>
      </c>
      <c r="G156">
        <v>1232896</v>
      </c>
      <c r="I156" s="34">
        <f t="shared" si="6"/>
        <v>4.6842063295956344E-3</v>
      </c>
      <c r="J156" s="33">
        <f t="shared" si="7"/>
        <v>0.46842063295956343</v>
      </c>
      <c r="K156" s="12">
        <v>4.9800000000000004E-2</v>
      </c>
      <c r="N156" s="12">
        <v>0.41862063295956342</v>
      </c>
      <c r="O156" s="12">
        <f t="shared" si="8"/>
        <v>0.41862063295956342</v>
      </c>
    </row>
    <row r="157" spans="1:15" x14ac:dyDescent="0.3">
      <c r="A157" s="1">
        <v>44727</v>
      </c>
      <c r="B157">
        <v>645</v>
      </c>
      <c r="C157">
        <v>648.29998799999998</v>
      </c>
      <c r="D157">
        <v>630.29998799999998</v>
      </c>
      <c r="E157">
        <v>633.84997599999997</v>
      </c>
      <c r="F157">
        <v>629.55023200000005</v>
      </c>
      <c r="G157">
        <v>689437</v>
      </c>
      <c r="I157" s="34">
        <f t="shared" si="6"/>
        <v>-1.4919629840647273E-2</v>
      </c>
      <c r="J157" s="33">
        <f t="shared" si="7"/>
        <v>-1.4919629840647273</v>
      </c>
      <c r="K157" s="12">
        <v>5.04E-2</v>
      </c>
      <c r="N157" s="12">
        <v>-1.5423629840647273</v>
      </c>
      <c r="O157" s="12">
        <f t="shared" si="8"/>
        <v>-1.5423629840647273</v>
      </c>
    </row>
    <row r="158" spans="1:15" x14ac:dyDescent="0.3">
      <c r="A158" s="1">
        <v>44728</v>
      </c>
      <c r="B158">
        <v>637.5</v>
      </c>
      <c r="C158">
        <v>639.75</v>
      </c>
      <c r="D158">
        <v>613.84997599999997</v>
      </c>
      <c r="E158">
        <v>618.45001200000002</v>
      </c>
      <c r="F158">
        <v>614.25476100000003</v>
      </c>
      <c r="G158">
        <v>1028787</v>
      </c>
      <c r="I158" s="34">
        <f t="shared" si="6"/>
        <v>-2.4295913202022359E-2</v>
      </c>
      <c r="J158" s="33">
        <f t="shared" si="7"/>
        <v>-2.4295913202022361</v>
      </c>
      <c r="K158" s="12">
        <v>5.0700000000000002E-2</v>
      </c>
      <c r="N158" s="12">
        <v>-2.4802913202022361</v>
      </c>
      <c r="O158" s="12">
        <f t="shared" si="8"/>
        <v>-2.4802913202022361</v>
      </c>
    </row>
    <row r="159" spans="1:15" x14ac:dyDescent="0.3">
      <c r="A159" s="1">
        <v>44729</v>
      </c>
      <c r="B159">
        <v>610</v>
      </c>
      <c r="C159">
        <v>623.40002400000003</v>
      </c>
      <c r="D159">
        <v>599.79998799999998</v>
      </c>
      <c r="E159">
        <v>609.54998799999998</v>
      </c>
      <c r="F159">
        <v>605.41510000000005</v>
      </c>
      <c r="G159">
        <v>1840071</v>
      </c>
      <c r="I159" s="34">
        <f t="shared" si="6"/>
        <v>-1.4390854276513508E-2</v>
      </c>
      <c r="J159" s="33">
        <f t="shared" si="7"/>
        <v>-1.4390854276513507</v>
      </c>
      <c r="K159" s="12">
        <v>5.1200000000000002E-2</v>
      </c>
      <c r="N159" s="12">
        <v>-1.4902854276513506</v>
      </c>
      <c r="O159" s="12">
        <f t="shared" si="8"/>
        <v>-1.4902854276513506</v>
      </c>
    </row>
    <row r="160" spans="1:15" x14ac:dyDescent="0.3">
      <c r="A160" s="1">
        <v>44732</v>
      </c>
      <c r="B160">
        <v>602</v>
      </c>
      <c r="C160">
        <v>621.20001200000002</v>
      </c>
      <c r="D160">
        <v>602</v>
      </c>
      <c r="E160">
        <v>614.04998799999998</v>
      </c>
      <c r="F160">
        <v>609.88458300000002</v>
      </c>
      <c r="G160">
        <v>876085</v>
      </c>
      <c r="I160" s="34">
        <f t="shared" si="6"/>
        <v>7.3824954287424254E-3</v>
      </c>
      <c r="J160" s="33">
        <f t="shared" si="7"/>
        <v>0.73824954287424249</v>
      </c>
      <c r="K160" s="12">
        <v>5.0700000000000002E-2</v>
      </c>
      <c r="N160" s="12">
        <v>0.68754954287424253</v>
      </c>
      <c r="O160" s="12">
        <f t="shared" si="8"/>
        <v>0.68754954287424253</v>
      </c>
    </row>
    <row r="161" spans="1:15" x14ac:dyDescent="0.3">
      <c r="A161" s="1">
        <v>44733</v>
      </c>
      <c r="B161">
        <v>614.04998799999998</v>
      </c>
      <c r="C161">
        <v>629</v>
      </c>
      <c r="D161">
        <v>612.5</v>
      </c>
      <c r="E161">
        <v>624.5</v>
      </c>
      <c r="F161">
        <v>620.263733</v>
      </c>
      <c r="G161">
        <v>758887</v>
      </c>
      <c r="I161" s="34">
        <f t="shared" si="6"/>
        <v>1.7018178005403714E-2</v>
      </c>
      <c r="J161" s="33">
        <f t="shared" si="7"/>
        <v>1.7018178005403715</v>
      </c>
      <c r="K161" s="12">
        <v>5.0499999999999996E-2</v>
      </c>
      <c r="N161" s="12">
        <v>1.6513178005403715</v>
      </c>
      <c r="O161" s="12">
        <f t="shared" si="8"/>
        <v>1.6513178005403715</v>
      </c>
    </row>
    <row r="162" spans="1:15" x14ac:dyDescent="0.3">
      <c r="A162" s="1">
        <v>44734</v>
      </c>
      <c r="B162">
        <v>624.5</v>
      </c>
      <c r="C162">
        <v>627</v>
      </c>
      <c r="D162">
        <v>609</v>
      </c>
      <c r="E162">
        <v>613.79998799999998</v>
      </c>
      <c r="F162">
        <v>609.63629200000003</v>
      </c>
      <c r="G162">
        <v>648794</v>
      </c>
      <c r="I162" s="34">
        <f t="shared" si="6"/>
        <v>-1.7133726180944778E-2</v>
      </c>
      <c r="J162" s="33">
        <f t="shared" si="7"/>
        <v>-1.7133726180944779</v>
      </c>
      <c r="K162" s="12">
        <v>5.0700000000000002E-2</v>
      </c>
      <c r="N162" s="12">
        <v>-1.7640726180944779</v>
      </c>
      <c r="O162" s="12">
        <f t="shared" si="8"/>
        <v>-1.7640726180944779</v>
      </c>
    </row>
    <row r="163" spans="1:15" x14ac:dyDescent="0.3">
      <c r="A163" s="1">
        <v>44735</v>
      </c>
      <c r="B163">
        <v>617.5</v>
      </c>
      <c r="C163">
        <v>626.79998799999998</v>
      </c>
      <c r="D163">
        <v>613.29998799999998</v>
      </c>
      <c r="E163">
        <v>620.34997599999997</v>
      </c>
      <c r="F163">
        <v>616.14184599999999</v>
      </c>
      <c r="G163">
        <v>470651</v>
      </c>
      <c r="I163" s="34">
        <f t="shared" si="6"/>
        <v>1.0671209071447529E-2</v>
      </c>
      <c r="J163" s="33">
        <f t="shared" si="7"/>
        <v>1.0671209071447529</v>
      </c>
      <c r="K163" s="12">
        <v>5.1100000000000007E-2</v>
      </c>
      <c r="N163" s="12">
        <v>1.016020907144753</v>
      </c>
      <c r="O163" s="12">
        <f t="shared" si="8"/>
        <v>1.016020907144753</v>
      </c>
    </row>
    <row r="164" spans="1:15" x14ac:dyDescent="0.3">
      <c r="A164" s="1">
        <v>44736</v>
      </c>
      <c r="B164">
        <v>615.20001200000002</v>
      </c>
      <c r="C164">
        <v>628.54998799999998</v>
      </c>
      <c r="D164">
        <v>615.20001200000002</v>
      </c>
      <c r="E164">
        <v>622.09997599999997</v>
      </c>
      <c r="F164">
        <v>617.88000499999998</v>
      </c>
      <c r="G164">
        <v>1045636</v>
      </c>
      <c r="I164" s="34">
        <f t="shared" si="6"/>
        <v>2.820988260987698E-3</v>
      </c>
      <c r="J164" s="33">
        <f t="shared" si="7"/>
        <v>0.28209882609876979</v>
      </c>
      <c r="K164" s="12">
        <v>5.1100000000000007E-2</v>
      </c>
      <c r="N164" s="12">
        <v>0.23099882609876979</v>
      </c>
      <c r="O164" s="12">
        <f t="shared" si="8"/>
        <v>0.23099882609876979</v>
      </c>
    </row>
    <row r="165" spans="1:15" x14ac:dyDescent="0.3">
      <c r="A165" s="1">
        <v>44739</v>
      </c>
      <c r="B165">
        <v>627</v>
      </c>
      <c r="C165">
        <v>635.40002400000003</v>
      </c>
      <c r="D165">
        <v>621.04998799999998</v>
      </c>
      <c r="E165">
        <v>624.59997599999997</v>
      </c>
      <c r="F165">
        <v>620.36303699999996</v>
      </c>
      <c r="G165">
        <v>1048554</v>
      </c>
      <c r="I165" s="34">
        <f t="shared" si="6"/>
        <v>4.0186466748875103E-3</v>
      </c>
      <c r="J165" s="33">
        <f t="shared" si="7"/>
        <v>0.40186466748875105</v>
      </c>
      <c r="K165" s="12">
        <v>5.0799999999999998E-2</v>
      </c>
      <c r="N165" s="12">
        <v>0.35106466748875104</v>
      </c>
      <c r="O165" s="12">
        <f t="shared" si="8"/>
        <v>0.35106466748875104</v>
      </c>
    </row>
    <row r="166" spans="1:15" x14ac:dyDescent="0.3">
      <c r="A166" s="1">
        <v>44740</v>
      </c>
      <c r="B166">
        <v>624.65002400000003</v>
      </c>
      <c r="C166">
        <v>628.04998799999998</v>
      </c>
      <c r="D166">
        <v>616.20001200000002</v>
      </c>
      <c r="E166">
        <v>620.25</v>
      </c>
      <c r="F166">
        <v>616.04254200000003</v>
      </c>
      <c r="G166">
        <v>715973</v>
      </c>
      <c r="I166" s="34">
        <f t="shared" si="6"/>
        <v>-6.9644190956548646E-3</v>
      </c>
      <c r="J166" s="33">
        <f t="shared" si="7"/>
        <v>-0.69644190956548646</v>
      </c>
      <c r="K166" s="12">
        <v>5.0999999999999997E-2</v>
      </c>
      <c r="N166" s="12">
        <v>-0.74744190956548651</v>
      </c>
      <c r="O166" s="12">
        <f t="shared" si="8"/>
        <v>-0.74744190956548651</v>
      </c>
    </row>
    <row r="167" spans="1:15" x14ac:dyDescent="0.3">
      <c r="A167" s="1">
        <v>44741</v>
      </c>
      <c r="B167">
        <v>617.90002400000003</v>
      </c>
      <c r="C167">
        <v>620.75</v>
      </c>
      <c r="D167">
        <v>605.09997599999997</v>
      </c>
      <c r="E167">
        <v>617.95001200000002</v>
      </c>
      <c r="F167">
        <v>613.75817900000004</v>
      </c>
      <c r="G167">
        <v>932326</v>
      </c>
      <c r="I167" s="34">
        <f t="shared" si="6"/>
        <v>-3.7081628375654732E-3</v>
      </c>
      <c r="J167" s="33">
        <f t="shared" si="7"/>
        <v>-0.37081628375654735</v>
      </c>
      <c r="K167" s="12">
        <v>5.1299999999999998E-2</v>
      </c>
      <c r="N167" s="12">
        <v>-0.42211628375654736</v>
      </c>
      <c r="O167" s="12">
        <f t="shared" si="8"/>
        <v>-0.42211628375654736</v>
      </c>
    </row>
    <row r="168" spans="1:15" x14ac:dyDescent="0.3">
      <c r="A168" s="1">
        <v>44742</v>
      </c>
      <c r="B168">
        <v>617.90002400000003</v>
      </c>
      <c r="C168">
        <v>622.34997599999997</v>
      </c>
      <c r="D168">
        <v>590</v>
      </c>
      <c r="E168">
        <v>594.29998799999998</v>
      </c>
      <c r="F168">
        <v>590.26855499999999</v>
      </c>
      <c r="G168">
        <v>2340512</v>
      </c>
      <c r="I168" s="34">
        <f t="shared" si="6"/>
        <v>-3.8271742925380881E-2</v>
      </c>
      <c r="J168" s="33">
        <f t="shared" si="7"/>
        <v>-3.8271742925380883</v>
      </c>
      <c r="K168" s="12">
        <v>5.1399999999999994E-2</v>
      </c>
      <c r="N168" s="12">
        <v>-3.8785742925380884</v>
      </c>
      <c r="O168" s="12">
        <f t="shared" si="8"/>
        <v>-3.8785742925380884</v>
      </c>
    </row>
    <row r="169" spans="1:15" x14ac:dyDescent="0.3">
      <c r="A169" s="1">
        <v>44743</v>
      </c>
      <c r="B169">
        <v>596.40002400000003</v>
      </c>
      <c r="C169">
        <v>605</v>
      </c>
      <c r="D169">
        <v>585.04998799999998</v>
      </c>
      <c r="E169">
        <v>603.29998799999998</v>
      </c>
      <c r="F169">
        <v>599.20752000000005</v>
      </c>
      <c r="G169">
        <v>1065738</v>
      </c>
      <c r="I169" s="34">
        <f t="shared" si="6"/>
        <v>1.5143867039755014E-2</v>
      </c>
      <c r="J169" s="33">
        <f t="shared" si="7"/>
        <v>1.5143867039755015</v>
      </c>
      <c r="K169" s="12">
        <v>5.1299999999999998E-2</v>
      </c>
      <c r="N169" s="12">
        <v>1.4630867039755016</v>
      </c>
      <c r="O169" s="12">
        <f t="shared" si="8"/>
        <v>1.4630867039755016</v>
      </c>
    </row>
    <row r="170" spans="1:15" x14ac:dyDescent="0.3">
      <c r="A170" s="1">
        <v>44746</v>
      </c>
      <c r="B170">
        <v>600</v>
      </c>
      <c r="C170">
        <v>618.40002400000003</v>
      </c>
      <c r="D170">
        <v>600</v>
      </c>
      <c r="E170">
        <v>617.45001200000002</v>
      </c>
      <c r="F170">
        <v>613.26153599999998</v>
      </c>
      <c r="G170">
        <v>1014667</v>
      </c>
      <c r="I170" s="34">
        <f t="shared" si="6"/>
        <v>2.345437474134349E-2</v>
      </c>
      <c r="J170" s="33">
        <f t="shared" si="7"/>
        <v>2.3454374741343491</v>
      </c>
      <c r="K170" s="12">
        <v>5.1100000000000007E-2</v>
      </c>
      <c r="N170" s="12">
        <v>2.2943374741343492</v>
      </c>
      <c r="O170" s="12">
        <f t="shared" si="8"/>
        <v>2.2943374741343492</v>
      </c>
    </row>
    <row r="171" spans="1:15" x14ac:dyDescent="0.3">
      <c r="A171" s="1">
        <v>44747</v>
      </c>
      <c r="B171">
        <v>617.45001200000002</v>
      </c>
      <c r="C171">
        <v>630</v>
      </c>
      <c r="D171">
        <v>617.45001200000002</v>
      </c>
      <c r="E171">
        <v>624.29998799999998</v>
      </c>
      <c r="F171">
        <v>620.06506300000001</v>
      </c>
      <c r="G171">
        <v>874045</v>
      </c>
      <c r="I171" s="34">
        <f t="shared" si="6"/>
        <v>1.1093976624621022E-2</v>
      </c>
      <c r="J171" s="33">
        <f t="shared" si="7"/>
        <v>1.1093976624621023</v>
      </c>
      <c r="K171" s="12">
        <v>5.1200000000000002E-2</v>
      </c>
      <c r="N171" s="12">
        <v>1.0581976624621023</v>
      </c>
      <c r="O171" s="12">
        <f t="shared" si="8"/>
        <v>1.0581976624621023</v>
      </c>
    </row>
    <row r="172" spans="1:15" x14ac:dyDescent="0.3">
      <c r="A172" s="1">
        <v>44748</v>
      </c>
      <c r="B172">
        <v>651</v>
      </c>
      <c r="C172">
        <v>661.79998799999998</v>
      </c>
      <c r="D172">
        <v>628.15002400000003</v>
      </c>
      <c r="E172">
        <v>650.45001200000002</v>
      </c>
      <c r="F172">
        <v>646.03772000000004</v>
      </c>
      <c r="G172">
        <v>8539454</v>
      </c>
      <c r="I172" s="34">
        <f t="shared" si="6"/>
        <v>4.1886952591131607E-2</v>
      </c>
      <c r="J172" s="33">
        <f t="shared" si="7"/>
        <v>4.1886952591131603</v>
      </c>
      <c r="K172" s="12">
        <v>5.0900000000000001E-2</v>
      </c>
      <c r="N172" s="12">
        <v>4.1377952591131599</v>
      </c>
      <c r="O172" s="12">
        <f t="shared" si="8"/>
        <v>4.1377952591131599</v>
      </c>
    </row>
    <row r="173" spans="1:15" x14ac:dyDescent="0.3">
      <c r="A173" s="1">
        <v>44749</v>
      </c>
      <c r="B173">
        <v>653.95001200000002</v>
      </c>
      <c r="C173">
        <v>663.75</v>
      </c>
      <c r="D173">
        <v>646</v>
      </c>
      <c r="E173">
        <v>653.04998799999998</v>
      </c>
      <c r="F173">
        <v>648.62005599999998</v>
      </c>
      <c r="G173">
        <v>1339561</v>
      </c>
      <c r="I173" s="34">
        <f t="shared" si="6"/>
        <v>3.9971957137883325E-3</v>
      </c>
      <c r="J173" s="33">
        <f t="shared" si="7"/>
        <v>0.39971957137883324</v>
      </c>
      <c r="K173" s="12">
        <v>5.16E-2</v>
      </c>
      <c r="N173" s="12">
        <v>0.34811957137883326</v>
      </c>
      <c r="O173" s="12">
        <f t="shared" si="8"/>
        <v>0.34811957137883326</v>
      </c>
    </row>
    <row r="174" spans="1:15" x14ac:dyDescent="0.3">
      <c r="A174" s="1">
        <v>44750</v>
      </c>
      <c r="B174">
        <v>655</v>
      </c>
      <c r="C174">
        <v>665.75</v>
      </c>
      <c r="D174">
        <v>651.25</v>
      </c>
      <c r="E174">
        <v>656.59997599999997</v>
      </c>
      <c r="F174">
        <v>652.14593500000001</v>
      </c>
      <c r="G174">
        <v>1073320</v>
      </c>
      <c r="I174" s="34">
        <f t="shared" si="6"/>
        <v>5.4360126563542405E-3</v>
      </c>
      <c r="J174" s="33">
        <f t="shared" si="7"/>
        <v>0.5436012656354241</v>
      </c>
      <c r="K174" s="12">
        <v>5.1699999999999996E-2</v>
      </c>
      <c r="N174" s="12">
        <v>0.49190126563542413</v>
      </c>
      <c r="O174" s="12">
        <f t="shared" si="8"/>
        <v>0.49190126563542413</v>
      </c>
    </row>
    <row r="175" spans="1:15" x14ac:dyDescent="0.3">
      <c r="A175" s="1">
        <v>44753</v>
      </c>
      <c r="B175">
        <v>656.65002400000003</v>
      </c>
      <c r="C175">
        <v>668.34997599999997</v>
      </c>
      <c r="D175">
        <v>653.04998799999998</v>
      </c>
      <c r="E175">
        <v>660.45001200000002</v>
      </c>
      <c r="F175">
        <v>655.96984899999995</v>
      </c>
      <c r="G175">
        <v>813020</v>
      </c>
      <c r="I175" s="34">
        <f t="shared" si="6"/>
        <v>5.8635944878560973E-3</v>
      </c>
      <c r="J175" s="33">
        <f t="shared" si="7"/>
        <v>0.58635944878560975</v>
      </c>
      <c r="K175" s="12">
        <v>5.1500000000000004E-2</v>
      </c>
      <c r="N175" s="12">
        <v>0.53485944878560976</v>
      </c>
      <c r="O175" s="12">
        <f t="shared" si="8"/>
        <v>0.53485944878560976</v>
      </c>
    </row>
    <row r="176" spans="1:15" x14ac:dyDescent="0.3">
      <c r="A176" s="1">
        <v>44754</v>
      </c>
      <c r="B176">
        <v>659</v>
      </c>
      <c r="C176">
        <v>682</v>
      </c>
      <c r="D176">
        <v>652.40002400000003</v>
      </c>
      <c r="E176">
        <v>673.79998799999998</v>
      </c>
      <c r="F176">
        <v>669.22924799999998</v>
      </c>
      <c r="G176">
        <v>2714915</v>
      </c>
      <c r="I176" s="34">
        <f t="shared" si="6"/>
        <v>2.0213454095599243E-2</v>
      </c>
      <c r="J176" s="33">
        <f t="shared" si="7"/>
        <v>2.0213454095599244</v>
      </c>
      <c r="K176" s="12">
        <v>5.16E-2</v>
      </c>
      <c r="N176" s="12">
        <v>1.9697454095599243</v>
      </c>
      <c r="O176" s="12">
        <f t="shared" si="8"/>
        <v>1.9697454095599243</v>
      </c>
    </row>
    <row r="177" spans="1:15" x14ac:dyDescent="0.3">
      <c r="A177" s="1">
        <v>44755</v>
      </c>
      <c r="B177">
        <v>679.70001200000002</v>
      </c>
      <c r="C177">
        <v>684.54998799999998</v>
      </c>
      <c r="D177">
        <v>667.04998799999998</v>
      </c>
      <c r="E177">
        <v>673.34997599999997</v>
      </c>
      <c r="F177">
        <v>668.78234899999995</v>
      </c>
      <c r="G177">
        <v>2381834</v>
      </c>
      <c r="I177" s="34">
        <f t="shared" si="6"/>
        <v>-6.6787178393362516E-4</v>
      </c>
      <c r="J177" s="33">
        <f t="shared" si="7"/>
        <v>-6.6787178393362512E-2</v>
      </c>
      <c r="K177" s="12">
        <v>5.1799999999999999E-2</v>
      </c>
      <c r="N177" s="12">
        <v>-0.11858717839336251</v>
      </c>
      <c r="O177" s="12">
        <f t="shared" si="8"/>
        <v>-0.11858717839336251</v>
      </c>
    </row>
    <row r="178" spans="1:15" x14ac:dyDescent="0.3">
      <c r="A178" s="1">
        <v>44756</v>
      </c>
      <c r="B178">
        <v>672.40002400000003</v>
      </c>
      <c r="C178">
        <v>680.54998799999998</v>
      </c>
      <c r="D178">
        <v>666.79998799999998</v>
      </c>
      <c r="E178">
        <v>674.25</v>
      </c>
      <c r="F178">
        <v>669.67627000000005</v>
      </c>
      <c r="G178">
        <v>672625</v>
      </c>
      <c r="I178" s="34">
        <f t="shared" si="6"/>
        <v>1.336636269517043E-3</v>
      </c>
      <c r="J178" s="33">
        <f t="shared" si="7"/>
        <v>0.13366362695170431</v>
      </c>
      <c r="K178" s="12">
        <v>5.2199999999999996E-2</v>
      </c>
      <c r="N178" s="12">
        <v>8.146362695170431E-2</v>
      </c>
      <c r="O178" s="12">
        <f t="shared" si="8"/>
        <v>8.146362695170431E-2</v>
      </c>
    </row>
    <row r="179" spans="1:15" x14ac:dyDescent="0.3">
      <c r="A179" s="1">
        <v>44757</v>
      </c>
      <c r="B179">
        <v>670.34997599999997</v>
      </c>
      <c r="C179">
        <v>686.40002400000003</v>
      </c>
      <c r="D179">
        <v>668.25</v>
      </c>
      <c r="E179">
        <v>684.09997599999997</v>
      </c>
      <c r="F179">
        <v>679.45941200000004</v>
      </c>
      <c r="G179">
        <v>1645634</v>
      </c>
      <c r="I179" s="34">
        <f t="shared" si="6"/>
        <v>1.4608789024842372E-2</v>
      </c>
      <c r="J179" s="33">
        <f t="shared" si="7"/>
        <v>1.4608789024842372</v>
      </c>
      <c r="K179" s="12">
        <v>5.2300000000000006E-2</v>
      </c>
      <c r="N179" s="12">
        <v>1.4085789024842372</v>
      </c>
      <c r="O179" s="12">
        <f t="shared" si="8"/>
        <v>1.4085789024842372</v>
      </c>
    </row>
    <row r="180" spans="1:15" x14ac:dyDescent="0.3">
      <c r="A180" s="1">
        <v>44760</v>
      </c>
      <c r="B180">
        <v>684</v>
      </c>
      <c r="C180">
        <v>684</v>
      </c>
      <c r="D180">
        <v>666.40002400000003</v>
      </c>
      <c r="E180">
        <v>671</v>
      </c>
      <c r="F180">
        <v>666.44830300000001</v>
      </c>
      <c r="G180">
        <v>2560666</v>
      </c>
      <c r="I180" s="34">
        <f t="shared" si="6"/>
        <v>-1.9149212775297582E-2</v>
      </c>
      <c r="J180" s="33">
        <f t="shared" si="7"/>
        <v>-1.9149212775297582</v>
      </c>
      <c r="K180" s="12">
        <v>5.2300000000000006E-2</v>
      </c>
      <c r="N180" s="12">
        <v>-1.9672212775297582</v>
      </c>
      <c r="O180" s="12">
        <f t="shared" si="8"/>
        <v>-1.9672212775297582</v>
      </c>
    </row>
    <row r="181" spans="1:15" x14ac:dyDescent="0.3">
      <c r="A181" s="1">
        <v>44761</v>
      </c>
      <c r="B181">
        <v>670.70001200000002</v>
      </c>
      <c r="C181">
        <v>681.20001200000002</v>
      </c>
      <c r="D181">
        <v>669.70001200000002</v>
      </c>
      <c r="E181">
        <v>673.65002400000003</v>
      </c>
      <c r="F181">
        <v>669.08032200000002</v>
      </c>
      <c r="G181">
        <v>1653580</v>
      </c>
      <c r="I181" s="34">
        <f t="shared" si="6"/>
        <v>3.9493651266766473E-3</v>
      </c>
      <c r="J181" s="33">
        <f t="shared" si="7"/>
        <v>0.39493651266766472</v>
      </c>
      <c r="K181" s="12">
        <v>5.2499999999999998E-2</v>
      </c>
      <c r="N181" s="12">
        <v>0.34243651266766473</v>
      </c>
      <c r="O181" s="12">
        <f t="shared" si="8"/>
        <v>0.34243651266766473</v>
      </c>
    </row>
    <row r="182" spans="1:15" x14ac:dyDescent="0.3">
      <c r="A182" s="1">
        <v>44762</v>
      </c>
      <c r="B182">
        <v>676</v>
      </c>
      <c r="C182">
        <v>680</v>
      </c>
      <c r="D182">
        <v>672</v>
      </c>
      <c r="E182">
        <v>673.54998799999998</v>
      </c>
      <c r="F182">
        <v>668.98101799999995</v>
      </c>
      <c r="G182">
        <v>652175</v>
      </c>
      <c r="I182" s="34">
        <f t="shared" si="6"/>
        <v>-1.4849847314789901E-4</v>
      </c>
      <c r="J182" s="33">
        <f t="shared" si="7"/>
        <v>-1.48498473147899E-2</v>
      </c>
      <c r="K182" s="12">
        <v>5.3699999999999998E-2</v>
      </c>
      <c r="N182" s="12">
        <v>-6.85498473147899E-2</v>
      </c>
      <c r="O182" s="12">
        <f t="shared" si="8"/>
        <v>-6.85498473147899E-2</v>
      </c>
    </row>
    <row r="183" spans="1:15" x14ac:dyDescent="0.3">
      <c r="A183" s="1">
        <v>44763</v>
      </c>
      <c r="B183">
        <v>674.65002400000003</v>
      </c>
      <c r="C183">
        <v>685.5</v>
      </c>
      <c r="D183">
        <v>672.54998799999998</v>
      </c>
      <c r="E183">
        <v>681.25</v>
      </c>
      <c r="F183">
        <v>676.628784</v>
      </c>
      <c r="G183">
        <v>1073493</v>
      </c>
      <c r="I183" s="34">
        <f t="shared" si="6"/>
        <v>1.1431982981491813E-2</v>
      </c>
      <c r="J183" s="33">
        <f t="shared" si="7"/>
        <v>1.1431982981491813</v>
      </c>
      <c r="K183" s="12">
        <v>5.4299999999999994E-2</v>
      </c>
      <c r="N183" s="12">
        <v>1.0888982981491813</v>
      </c>
      <c r="O183" s="12">
        <f t="shared" si="8"/>
        <v>1.0888982981491813</v>
      </c>
    </row>
    <row r="184" spans="1:15" x14ac:dyDescent="0.3">
      <c r="A184" s="1">
        <v>44764</v>
      </c>
      <c r="B184">
        <v>682.5</v>
      </c>
      <c r="C184">
        <v>687</v>
      </c>
      <c r="D184">
        <v>670</v>
      </c>
      <c r="E184">
        <v>675.20001200000002</v>
      </c>
      <c r="F184">
        <v>670.61981200000002</v>
      </c>
      <c r="G184">
        <v>772520</v>
      </c>
      <c r="I184" s="34">
        <f t="shared" si="6"/>
        <v>-8.8807163302752068E-3</v>
      </c>
      <c r="J184" s="33">
        <f t="shared" si="7"/>
        <v>-0.88807163302752068</v>
      </c>
      <c r="K184" s="12">
        <v>5.45E-2</v>
      </c>
      <c r="N184" s="12">
        <v>-0.94257163302752067</v>
      </c>
      <c r="O184" s="12">
        <f t="shared" si="8"/>
        <v>-0.94257163302752067</v>
      </c>
    </row>
    <row r="185" spans="1:15" x14ac:dyDescent="0.3">
      <c r="A185" s="1">
        <v>44767</v>
      </c>
      <c r="B185">
        <v>677</v>
      </c>
      <c r="C185">
        <v>677</v>
      </c>
      <c r="D185">
        <v>662.65002400000003</v>
      </c>
      <c r="E185">
        <v>671.5</v>
      </c>
      <c r="F185">
        <v>666.944885</v>
      </c>
      <c r="G185">
        <v>1033364</v>
      </c>
      <c r="I185" s="34">
        <f t="shared" si="6"/>
        <v>-5.4798754950259321E-3</v>
      </c>
      <c r="J185" s="33">
        <f t="shared" si="7"/>
        <v>-0.54798754950259321</v>
      </c>
      <c r="K185" s="12">
        <v>5.45E-2</v>
      </c>
      <c r="N185" s="12">
        <v>-0.6024875495025932</v>
      </c>
      <c r="O185" s="12">
        <f t="shared" si="8"/>
        <v>-0.6024875495025932</v>
      </c>
    </row>
    <row r="186" spans="1:15" x14ac:dyDescent="0.3">
      <c r="A186" s="1">
        <v>44768</v>
      </c>
      <c r="B186">
        <v>669.79998799999998</v>
      </c>
      <c r="C186">
        <v>669.79998799999998</v>
      </c>
      <c r="D186">
        <v>663.20001200000002</v>
      </c>
      <c r="E186">
        <v>666.40002400000003</v>
      </c>
      <c r="F186">
        <v>661.87951699999996</v>
      </c>
      <c r="G186">
        <v>588700</v>
      </c>
      <c r="I186" s="34">
        <f t="shared" si="6"/>
        <v>-7.5949009679820842E-3</v>
      </c>
      <c r="J186" s="33">
        <f t="shared" si="7"/>
        <v>-0.75949009679820845</v>
      </c>
      <c r="K186" s="12">
        <v>5.4400000000000004E-2</v>
      </c>
      <c r="N186" s="12">
        <v>-0.81389009679820845</v>
      </c>
      <c r="O186" s="12">
        <f t="shared" si="8"/>
        <v>-0.81389009679820845</v>
      </c>
    </row>
    <row r="187" spans="1:15" x14ac:dyDescent="0.3">
      <c r="A187" s="1">
        <v>44769</v>
      </c>
      <c r="B187">
        <v>669.29998799999998</v>
      </c>
      <c r="C187">
        <v>683.45001200000002</v>
      </c>
      <c r="D187">
        <v>663.04998799999998</v>
      </c>
      <c r="E187">
        <v>681.15002400000003</v>
      </c>
      <c r="F187">
        <v>676.52941899999996</v>
      </c>
      <c r="G187">
        <v>643997</v>
      </c>
      <c r="I187" s="34">
        <f t="shared" si="6"/>
        <v>2.2133852744279012E-2</v>
      </c>
      <c r="J187" s="33">
        <f t="shared" si="7"/>
        <v>2.2133852744279015</v>
      </c>
      <c r="K187" s="12">
        <v>5.6299999999999996E-2</v>
      </c>
      <c r="N187" s="12">
        <v>2.1570852744279017</v>
      </c>
      <c r="O187" s="12">
        <f t="shared" si="8"/>
        <v>2.1570852744279017</v>
      </c>
    </row>
    <row r="188" spans="1:15" x14ac:dyDescent="0.3">
      <c r="A188" s="1">
        <v>44770</v>
      </c>
      <c r="B188">
        <v>681.15002400000003</v>
      </c>
      <c r="C188">
        <v>694.79998799999998</v>
      </c>
      <c r="D188">
        <v>680</v>
      </c>
      <c r="E188">
        <v>686.04998799999998</v>
      </c>
      <c r="F188">
        <v>681.39617899999996</v>
      </c>
      <c r="G188">
        <v>1218683</v>
      </c>
      <c r="I188" s="34">
        <f t="shared" si="6"/>
        <v>7.1936634035851613E-3</v>
      </c>
      <c r="J188" s="33">
        <f t="shared" si="7"/>
        <v>0.7193663403585161</v>
      </c>
      <c r="K188" s="12">
        <v>5.5999999999999994E-2</v>
      </c>
      <c r="N188" s="12">
        <v>0.66336634035851616</v>
      </c>
      <c r="O188" s="12">
        <f t="shared" si="8"/>
        <v>0.66336634035851616</v>
      </c>
    </row>
    <row r="189" spans="1:15" x14ac:dyDescent="0.3">
      <c r="A189" s="1">
        <v>44771</v>
      </c>
      <c r="B189">
        <v>690.59997599999997</v>
      </c>
      <c r="C189">
        <v>714.65002400000003</v>
      </c>
      <c r="D189">
        <v>688.04998799999998</v>
      </c>
      <c r="E189">
        <v>712.75</v>
      </c>
      <c r="F189">
        <v>707.91510000000005</v>
      </c>
      <c r="G189">
        <v>2506702</v>
      </c>
      <c r="I189" s="34">
        <f t="shared" si="6"/>
        <v>3.8918464349568672E-2</v>
      </c>
      <c r="J189" s="33">
        <f t="shared" si="7"/>
        <v>3.8918464349568671</v>
      </c>
      <c r="K189" s="12">
        <v>5.5999999999999994E-2</v>
      </c>
      <c r="N189" s="12">
        <v>3.8358464349568671</v>
      </c>
      <c r="O189" s="12">
        <f t="shared" si="8"/>
        <v>3.8358464349568671</v>
      </c>
    </row>
    <row r="190" spans="1:15" x14ac:dyDescent="0.3">
      <c r="A190" s="1">
        <v>44774</v>
      </c>
      <c r="B190">
        <v>712.75</v>
      </c>
      <c r="C190">
        <v>720</v>
      </c>
      <c r="D190">
        <v>706.25</v>
      </c>
      <c r="E190">
        <v>710.15002400000003</v>
      </c>
      <c r="F190">
        <v>705.332764</v>
      </c>
      <c r="G190">
        <v>1249603</v>
      </c>
      <c r="I190" s="34">
        <f t="shared" si="6"/>
        <v>-3.6478091897579369E-3</v>
      </c>
      <c r="J190" s="33">
        <f t="shared" si="7"/>
        <v>-0.36478091897579368</v>
      </c>
      <c r="K190" s="12">
        <v>5.5800000000000002E-2</v>
      </c>
      <c r="N190" s="12">
        <v>-0.42058091897579369</v>
      </c>
      <c r="O190" s="12">
        <f t="shared" si="8"/>
        <v>-0.42058091897579369</v>
      </c>
    </row>
    <row r="191" spans="1:15" x14ac:dyDescent="0.3">
      <c r="A191" s="1">
        <v>44775</v>
      </c>
      <c r="B191">
        <v>711.04998799999998</v>
      </c>
      <c r="C191">
        <v>734</v>
      </c>
      <c r="D191">
        <v>701.54998799999998</v>
      </c>
      <c r="E191">
        <v>726.29998799999998</v>
      </c>
      <c r="F191">
        <v>721.373108</v>
      </c>
      <c r="G191">
        <v>1807323</v>
      </c>
      <c r="I191" s="34">
        <f t="shared" si="6"/>
        <v>2.2741622832079145E-2</v>
      </c>
      <c r="J191" s="33">
        <f t="shared" si="7"/>
        <v>2.2741622832079145</v>
      </c>
      <c r="K191" s="12">
        <v>5.4699999999999999E-2</v>
      </c>
      <c r="N191" s="12">
        <v>2.2194622832079145</v>
      </c>
      <c r="O191" s="12">
        <f t="shared" si="8"/>
        <v>2.2194622832079145</v>
      </c>
    </row>
    <row r="192" spans="1:15" x14ac:dyDescent="0.3">
      <c r="A192" s="1">
        <v>44776</v>
      </c>
      <c r="B192">
        <v>720</v>
      </c>
      <c r="C192">
        <v>727.90002400000003</v>
      </c>
      <c r="D192">
        <v>691.04998799999998</v>
      </c>
      <c r="E192">
        <v>699.40002400000003</v>
      </c>
      <c r="F192">
        <v>694.65570100000002</v>
      </c>
      <c r="G192">
        <v>1252143</v>
      </c>
      <c r="I192" s="34">
        <f t="shared" si="6"/>
        <v>-3.7036988082670814E-2</v>
      </c>
      <c r="J192" s="33">
        <f t="shared" si="7"/>
        <v>-3.7036988082670814</v>
      </c>
      <c r="K192" s="12">
        <v>5.5300000000000002E-2</v>
      </c>
      <c r="N192" s="12">
        <v>-3.7589988082670813</v>
      </c>
      <c r="O192" s="12">
        <f t="shared" si="8"/>
        <v>-3.7589988082670813</v>
      </c>
    </row>
    <row r="193" spans="1:15" x14ac:dyDescent="0.3">
      <c r="A193" s="1">
        <v>44777</v>
      </c>
      <c r="B193">
        <v>700.5</v>
      </c>
      <c r="C193">
        <v>702</v>
      </c>
      <c r="D193">
        <v>673.65002400000003</v>
      </c>
      <c r="E193">
        <v>679.45001200000002</v>
      </c>
      <c r="F193">
        <v>674.841003</v>
      </c>
      <c r="G193">
        <v>1458462</v>
      </c>
      <c r="I193" s="34">
        <f t="shared" si="6"/>
        <v>-2.8524465706909977E-2</v>
      </c>
      <c r="J193" s="33">
        <f t="shared" si="7"/>
        <v>-2.8524465706909976</v>
      </c>
      <c r="K193" s="12">
        <v>5.5300000000000002E-2</v>
      </c>
      <c r="N193" s="12">
        <v>-2.9077465706909975</v>
      </c>
      <c r="O193" s="12">
        <f t="shared" si="8"/>
        <v>-2.9077465706909975</v>
      </c>
    </row>
    <row r="194" spans="1:15" x14ac:dyDescent="0.3">
      <c r="A194" s="1">
        <v>44778</v>
      </c>
      <c r="B194">
        <v>692</v>
      </c>
      <c r="C194">
        <v>701.20001200000002</v>
      </c>
      <c r="D194">
        <v>684</v>
      </c>
      <c r="E194">
        <v>685.90002400000003</v>
      </c>
      <c r="F194">
        <v>681.247253</v>
      </c>
      <c r="G194">
        <v>2385753</v>
      </c>
      <c r="I194" s="34">
        <f t="shared" si="6"/>
        <v>9.4929897506573525E-3</v>
      </c>
      <c r="J194" s="33">
        <f t="shared" si="7"/>
        <v>0.94929897506573524</v>
      </c>
      <c r="K194" s="12">
        <v>5.5800000000000002E-2</v>
      </c>
      <c r="N194" s="12">
        <v>0.89349897506573528</v>
      </c>
      <c r="O194" s="12">
        <f t="shared" si="8"/>
        <v>0.89349897506573528</v>
      </c>
    </row>
    <row r="195" spans="1:15" x14ac:dyDescent="0.3">
      <c r="A195" s="1">
        <v>44781</v>
      </c>
      <c r="B195">
        <v>685</v>
      </c>
      <c r="C195">
        <v>699.95001200000002</v>
      </c>
      <c r="D195">
        <v>666.59997599999997</v>
      </c>
      <c r="E195">
        <v>696.40002400000003</v>
      </c>
      <c r="F195">
        <v>691.67602499999998</v>
      </c>
      <c r="G195">
        <v>2072529</v>
      </c>
      <c r="I195" s="34">
        <f t="shared" si="6"/>
        <v>1.5308353451814428E-2</v>
      </c>
      <c r="J195" s="33">
        <f t="shared" si="7"/>
        <v>1.5308353451814427</v>
      </c>
      <c r="K195" s="12">
        <v>5.5800000000000002E-2</v>
      </c>
      <c r="N195" s="12">
        <v>1.4750353451814426</v>
      </c>
      <c r="O195" s="12">
        <f t="shared" si="8"/>
        <v>1.4750353451814426</v>
      </c>
    </row>
    <row r="196" spans="1:15" x14ac:dyDescent="0.3">
      <c r="A196" s="1">
        <v>44783</v>
      </c>
      <c r="B196">
        <v>694</v>
      </c>
      <c r="C196">
        <v>699.90002400000003</v>
      </c>
      <c r="D196">
        <v>681.5</v>
      </c>
      <c r="E196">
        <v>690.45001200000002</v>
      </c>
      <c r="F196">
        <v>685.76641800000004</v>
      </c>
      <c r="G196">
        <v>827596</v>
      </c>
      <c r="I196" s="34">
        <f t="shared" ref="I196:I250" si="9">(E196-E195)/E195</f>
        <v>-8.5439572012421632E-3</v>
      </c>
      <c r="J196" s="33">
        <f t="shared" ref="J196:J250" si="10">I196*100</f>
        <v>-0.85439572012421627</v>
      </c>
      <c r="K196" s="12">
        <v>5.5300000000000002E-2</v>
      </c>
      <c r="N196" s="12">
        <v>-0.90969572012421629</v>
      </c>
      <c r="O196" s="12">
        <f t="shared" ref="O196:O250" si="11">J196-K196</f>
        <v>-0.90969572012421629</v>
      </c>
    </row>
    <row r="197" spans="1:15" x14ac:dyDescent="0.3">
      <c r="A197" s="1">
        <v>44784</v>
      </c>
      <c r="B197">
        <v>699.65002400000003</v>
      </c>
      <c r="C197">
        <v>705.95001200000002</v>
      </c>
      <c r="D197">
        <v>693.84997599999997</v>
      </c>
      <c r="E197">
        <v>699.65002400000003</v>
      </c>
      <c r="F197">
        <v>694.90393100000006</v>
      </c>
      <c r="G197">
        <v>1773747</v>
      </c>
      <c r="I197" s="34">
        <f t="shared" si="9"/>
        <v>1.3324660496928219E-2</v>
      </c>
      <c r="J197" s="33">
        <f t="shared" si="10"/>
        <v>1.332466049692822</v>
      </c>
      <c r="K197" s="12">
        <v>5.6100000000000004E-2</v>
      </c>
      <c r="N197" s="12">
        <v>1.276366049692822</v>
      </c>
      <c r="O197" s="12">
        <f t="shared" si="11"/>
        <v>1.276366049692822</v>
      </c>
    </row>
    <row r="198" spans="1:15" x14ac:dyDescent="0.3">
      <c r="A198" s="1">
        <v>44785</v>
      </c>
      <c r="B198">
        <v>703.79998799999998</v>
      </c>
      <c r="C198">
        <v>708.79998799999998</v>
      </c>
      <c r="D198">
        <v>698.79998799999998</v>
      </c>
      <c r="E198">
        <v>700.15002400000003</v>
      </c>
      <c r="F198">
        <v>695.40057400000001</v>
      </c>
      <c r="G198">
        <v>842801</v>
      </c>
      <c r="I198" s="34">
        <f t="shared" si="9"/>
        <v>7.1464301128931285E-4</v>
      </c>
      <c r="J198" s="33">
        <f t="shared" si="10"/>
        <v>7.146430112893129E-2</v>
      </c>
      <c r="K198" s="12">
        <v>5.5500000000000001E-2</v>
      </c>
      <c r="N198" s="12">
        <v>1.5964301128931289E-2</v>
      </c>
      <c r="O198" s="12">
        <f t="shared" si="11"/>
        <v>1.5964301128931289E-2</v>
      </c>
    </row>
    <row r="199" spans="1:15" x14ac:dyDescent="0.3">
      <c r="A199" s="1">
        <v>44789</v>
      </c>
      <c r="B199">
        <v>705</v>
      </c>
      <c r="C199">
        <v>724.34997599999997</v>
      </c>
      <c r="D199">
        <v>697.04998799999998</v>
      </c>
      <c r="E199">
        <v>718.90002400000003</v>
      </c>
      <c r="F199">
        <v>714.02337599999998</v>
      </c>
      <c r="G199">
        <v>1601279</v>
      </c>
      <c r="I199" s="34">
        <f t="shared" si="9"/>
        <v>2.6779974801514825E-2</v>
      </c>
      <c r="J199" s="33">
        <f t="shared" si="10"/>
        <v>2.6779974801514825</v>
      </c>
      <c r="K199" s="12">
        <v>5.5599999999999997E-2</v>
      </c>
      <c r="N199" s="12">
        <v>2.6223974801514824</v>
      </c>
      <c r="O199" s="12">
        <f t="shared" si="11"/>
        <v>2.6223974801514824</v>
      </c>
    </row>
    <row r="200" spans="1:15" x14ac:dyDescent="0.3">
      <c r="A200" s="1">
        <v>44790</v>
      </c>
      <c r="B200">
        <v>720</v>
      </c>
      <c r="C200">
        <v>726.34997599999997</v>
      </c>
      <c r="D200">
        <v>703.54998799999998</v>
      </c>
      <c r="E200">
        <v>705.90002400000003</v>
      </c>
      <c r="F200">
        <v>703.06756600000006</v>
      </c>
      <c r="G200">
        <v>1654998</v>
      </c>
      <c r="I200" s="34">
        <f t="shared" si="9"/>
        <v>-1.8083182036449617E-2</v>
      </c>
      <c r="J200" s="33">
        <f t="shared" si="10"/>
        <v>-1.8083182036449617</v>
      </c>
      <c r="K200" s="12">
        <v>5.5399999999999998E-2</v>
      </c>
      <c r="N200" s="12">
        <v>-1.8637182036449615</v>
      </c>
      <c r="O200" s="12">
        <f t="shared" si="11"/>
        <v>-1.8637182036449615</v>
      </c>
    </row>
    <row r="201" spans="1:15" x14ac:dyDescent="0.3">
      <c r="A201" s="1">
        <v>44791</v>
      </c>
      <c r="B201">
        <v>707.59997599999997</v>
      </c>
      <c r="C201">
        <v>712.29998799999998</v>
      </c>
      <c r="D201">
        <v>699.09997599999997</v>
      </c>
      <c r="E201">
        <v>703.90002400000003</v>
      </c>
      <c r="F201">
        <v>701.07556199999999</v>
      </c>
      <c r="G201">
        <v>592626</v>
      </c>
      <c r="I201" s="34">
        <f t="shared" si="9"/>
        <v>-2.8332624054422753E-3</v>
      </c>
      <c r="J201" s="33">
        <f t="shared" si="10"/>
        <v>-0.2833262405442275</v>
      </c>
      <c r="K201" s="12">
        <v>5.5599999999999997E-2</v>
      </c>
      <c r="N201" s="12">
        <v>-0.33892624054422749</v>
      </c>
      <c r="O201" s="12">
        <f t="shared" si="11"/>
        <v>-0.33892624054422749</v>
      </c>
    </row>
    <row r="202" spans="1:15" x14ac:dyDescent="0.3">
      <c r="A202" s="1">
        <v>44792</v>
      </c>
      <c r="B202">
        <v>706</v>
      </c>
      <c r="C202">
        <v>706.65002400000003</v>
      </c>
      <c r="D202">
        <v>680.5</v>
      </c>
      <c r="E202">
        <v>683.45001200000002</v>
      </c>
      <c r="F202">
        <v>680.70764199999996</v>
      </c>
      <c r="G202">
        <v>962685</v>
      </c>
      <c r="I202" s="34">
        <f t="shared" si="9"/>
        <v>-2.9052438276376609E-2</v>
      </c>
      <c r="J202" s="33">
        <f t="shared" si="10"/>
        <v>-2.9052438276376611</v>
      </c>
      <c r="K202" s="12">
        <v>5.5500000000000001E-2</v>
      </c>
      <c r="N202" s="12">
        <v>-2.960743827637661</v>
      </c>
      <c r="O202" s="12">
        <f t="shared" si="11"/>
        <v>-2.960743827637661</v>
      </c>
    </row>
    <row r="203" spans="1:15" x14ac:dyDescent="0.3">
      <c r="A203" s="1">
        <v>44795</v>
      </c>
      <c r="B203">
        <v>683.34997599999997</v>
      </c>
      <c r="C203">
        <v>685.79998799999998</v>
      </c>
      <c r="D203">
        <v>669.04998799999998</v>
      </c>
      <c r="E203">
        <v>670.15002400000003</v>
      </c>
      <c r="F203">
        <v>667.46099900000002</v>
      </c>
      <c r="G203">
        <v>782284</v>
      </c>
      <c r="I203" s="34">
        <f t="shared" si="9"/>
        <v>-1.9460074279726524E-2</v>
      </c>
      <c r="J203" s="33">
        <f t="shared" si="10"/>
        <v>-1.9460074279726525</v>
      </c>
      <c r="K203" s="12">
        <v>5.5800000000000002E-2</v>
      </c>
      <c r="N203" s="12">
        <v>-2.0018074279726523</v>
      </c>
      <c r="O203" s="12">
        <f t="shared" si="11"/>
        <v>-2.0018074279726523</v>
      </c>
    </row>
    <row r="204" spans="1:15" x14ac:dyDescent="0.3">
      <c r="A204" s="1">
        <v>44796</v>
      </c>
      <c r="B204">
        <v>662.09997599999997</v>
      </c>
      <c r="C204">
        <v>679.04998799999998</v>
      </c>
      <c r="D204">
        <v>657.54998799999998</v>
      </c>
      <c r="E204">
        <v>676.5</v>
      </c>
      <c r="F204">
        <v>673.78546100000005</v>
      </c>
      <c r="G204">
        <v>939372</v>
      </c>
      <c r="I204" s="34">
        <f t="shared" si="9"/>
        <v>9.4754544095934697E-3</v>
      </c>
      <c r="J204" s="33">
        <f t="shared" si="10"/>
        <v>0.94754544095934701</v>
      </c>
      <c r="K204" s="12">
        <v>5.5199999999999999E-2</v>
      </c>
      <c r="N204" s="12">
        <v>0.89234544095934698</v>
      </c>
      <c r="O204" s="12">
        <f t="shared" si="11"/>
        <v>0.89234544095934698</v>
      </c>
    </row>
    <row r="205" spans="1:15" x14ac:dyDescent="0.3">
      <c r="A205" s="1">
        <v>44797</v>
      </c>
      <c r="B205">
        <v>678</v>
      </c>
      <c r="C205">
        <v>692</v>
      </c>
      <c r="D205">
        <v>673.95001200000002</v>
      </c>
      <c r="E205">
        <v>688.75</v>
      </c>
      <c r="F205">
        <v>685.98632799999996</v>
      </c>
      <c r="G205">
        <v>794168</v>
      </c>
      <c r="I205" s="34">
        <f t="shared" si="9"/>
        <v>1.8107908351810791E-2</v>
      </c>
      <c r="J205" s="33">
        <f t="shared" si="10"/>
        <v>1.8107908351810791</v>
      </c>
      <c r="K205" s="12">
        <v>5.5800000000000002E-2</v>
      </c>
      <c r="N205" s="12">
        <v>1.754990835181079</v>
      </c>
      <c r="O205" s="12">
        <f t="shared" si="11"/>
        <v>1.754990835181079</v>
      </c>
    </row>
    <row r="206" spans="1:15" x14ac:dyDescent="0.3">
      <c r="A206" s="1">
        <v>44798</v>
      </c>
      <c r="B206">
        <v>694.40002400000003</v>
      </c>
      <c r="C206">
        <v>711.90002400000003</v>
      </c>
      <c r="D206">
        <v>690.5</v>
      </c>
      <c r="E206">
        <v>700.79998799999998</v>
      </c>
      <c r="F206">
        <v>697.987976</v>
      </c>
      <c r="G206">
        <v>1402440</v>
      </c>
      <c r="I206" s="34">
        <f t="shared" si="9"/>
        <v>1.7495445372050795E-2</v>
      </c>
      <c r="J206" s="33">
        <f t="shared" si="10"/>
        <v>1.7495445372050795</v>
      </c>
      <c r="K206" s="12">
        <v>5.62E-2</v>
      </c>
      <c r="N206" s="12">
        <v>1.6933445372050795</v>
      </c>
      <c r="O206" s="12">
        <f t="shared" si="11"/>
        <v>1.6933445372050795</v>
      </c>
    </row>
    <row r="207" spans="1:15" x14ac:dyDescent="0.3">
      <c r="A207" s="1">
        <v>44799</v>
      </c>
      <c r="B207">
        <v>703</v>
      </c>
      <c r="C207">
        <v>719.79998799999998</v>
      </c>
      <c r="D207">
        <v>701.04998799999998</v>
      </c>
      <c r="E207">
        <v>712.65002400000003</v>
      </c>
      <c r="F207">
        <v>709.79046600000004</v>
      </c>
      <c r="G207">
        <v>1329374</v>
      </c>
      <c r="I207" s="34">
        <f t="shared" si="9"/>
        <v>1.6909298234748321E-2</v>
      </c>
      <c r="J207" s="33">
        <f t="shared" si="10"/>
        <v>1.690929823474832</v>
      </c>
      <c r="K207" s="12">
        <v>5.5899999999999998E-2</v>
      </c>
      <c r="N207" s="12">
        <v>1.6350298234748319</v>
      </c>
      <c r="O207" s="12">
        <f t="shared" si="11"/>
        <v>1.6350298234748319</v>
      </c>
    </row>
    <row r="208" spans="1:15" x14ac:dyDescent="0.3">
      <c r="A208" s="1">
        <v>44802</v>
      </c>
      <c r="B208">
        <v>690.04998799999998</v>
      </c>
      <c r="C208">
        <v>705.84997599999997</v>
      </c>
      <c r="D208">
        <v>686.90002400000003</v>
      </c>
      <c r="E208">
        <v>688.40002400000003</v>
      </c>
      <c r="F208">
        <v>685.63775599999997</v>
      </c>
      <c r="G208">
        <v>1150065</v>
      </c>
      <c r="I208" s="34">
        <f t="shared" si="9"/>
        <v>-3.4027922799873503E-2</v>
      </c>
      <c r="J208" s="33">
        <f t="shared" si="10"/>
        <v>-3.4027922799873505</v>
      </c>
      <c r="K208" s="12">
        <v>5.5999999999999994E-2</v>
      </c>
      <c r="N208" s="12">
        <v>-3.4587922799873505</v>
      </c>
      <c r="O208" s="12">
        <f t="shared" si="11"/>
        <v>-3.4587922799873505</v>
      </c>
    </row>
    <row r="209" spans="1:15" x14ac:dyDescent="0.3">
      <c r="A209" s="1">
        <v>44803</v>
      </c>
      <c r="B209">
        <v>694</v>
      </c>
      <c r="C209">
        <v>699</v>
      </c>
      <c r="D209">
        <v>686.25</v>
      </c>
      <c r="E209">
        <v>696.54998799999998</v>
      </c>
      <c r="F209">
        <v>693.75500499999998</v>
      </c>
      <c r="G209">
        <v>1036906</v>
      </c>
      <c r="I209" s="34">
        <f t="shared" si="9"/>
        <v>1.1838994357734006E-2</v>
      </c>
      <c r="J209" s="33">
        <f t="shared" si="10"/>
        <v>1.1838994357734005</v>
      </c>
      <c r="K209" s="12">
        <v>5.5899999999999998E-2</v>
      </c>
      <c r="N209" s="12">
        <v>1.1279994357734004</v>
      </c>
      <c r="O209" s="12">
        <f t="shared" si="11"/>
        <v>1.1279994357734004</v>
      </c>
    </row>
    <row r="210" spans="1:15" x14ac:dyDescent="0.3">
      <c r="A210" s="1">
        <v>44805</v>
      </c>
      <c r="B210">
        <v>693.90002400000003</v>
      </c>
      <c r="C210">
        <v>704</v>
      </c>
      <c r="D210">
        <v>690.04998799999998</v>
      </c>
      <c r="E210">
        <v>692.75</v>
      </c>
      <c r="F210">
        <v>689.97027600000001</v>
      </c>
      <c r="G210">
        <v>1068813</v>
      </c>
      <c r="I210" s="34">
        <f t="shared" si="9"/>
        <v>-5.4554419143855977E-3</v>
      </c>
      <c r="J210" s="33">
        <f t="shared" si="10"/>
        <v>-0.54554419143855981</v>
      </c>
      <c r="K210" s="12">
        <v>5.6600000000000004E-2</v>
      </c>
      <c r="N210" s="12">
        <v>-0.60214419143855979</v>
      </c>
      <c r="O210" s="12">
        <f t="shared" si="11"/>
        <v>-0.60214419143855979</v>
      </c>
    </row>
    <row r="211" spans="1:15" x14ac:dyDescent="0.3">
      <c r="A211" s="1">
        <v>44806</v>
      </c>
      <c r="B211">
        <v>690</v>
      </c>
      <c r="C211">
        <v>696.20001200000002</v>
      </c>
      <c r="D211">
        <v>672.09997599999997</v>
      </c>
      <c r="E211">
        <v>674.34997599999997</v>
      </c>
      <c r="F211">
        <v>671.64410399999997</v>
      </c>
      <c r="G211">
        <v>1818609</v>
      </c>
      <c r="I211" s="34">
        <f t="shared" si="9"/>
        <v>-2.6560843016961429E-2</v>
      </c>
      <c r="J211" s="33">
        <f t="shared" si="10"/>
        <v>-2.6560843016961431</v>
      </c>
      <c r="K211" s="12">
        <v>5.6299999999999996E-2</v>
      </c>
      <c r="N211" s="12">
        <v>-2.7123843016961429</v>
      </c>
      <c r="O211" s="12">
        <f t="shared" si="11"/>
        <v>-2.7123843016961429</v>
      </c>
    </row>
    <row r="212" spans="1:15" x14ac:dyDescent="0.3">
      <c r="A212" s="1">
        <v>44809</v>
      </c>
      <c r="B212">
        <v>671</v>
      </c>
      <c r="C212">
        <v>677.90002400000003</v>
      </c>
      <c r="D212">
        <v>663</v>
      </c>
      <c r="E212">
        <v>669.15002400000003</v>
      </c>
      <c r="F212">
        <v>666.46502699999996</v>
      </c>
      <c r="G212">
        <v>2179411</v>
      </c>
      <c r="I212" s="34">
        <f t="shared" si="9"/>
        <v>-7.7110583303408309E-3</v>
      </c>
      <c r="J212" s="33">
        <f t="shared" si="10"/>
        <v>-0.77110583303408309</v>
      </c>
      <c r="K212" s="12">
        <v>5.6299999999999996E-2</v>
      </c>
      <c r="N212" s="12">
        <v>-0.8274058330340831</v>
      </c>
      <c r="O212" s="12">
        <f t="shared" si="11"/>
        <v>-0.8274058330340831</v>
      </c>
    </row>
    <row r="213" spans="1:15" x14ac:dyDescent="0.3">
      <c r="A213" s="1">
        <v>44810</v>
      </c>
      <c r="B213">
        <v>671</v>
      </c>
      <c r="C213">
        <v>675</v>
      </c>
      <c r="D213">
        <v>667.20001200000002</v>
      </c>
      <c r="E213">
        <v>669.34997599999997</v>
      </c>
      <c r="F213">
        <v>666.66412400000002</v>
      </c>
      <c r="G213">
        <v>692273</v>
      </c>
      <c r="I213" s="34">
        <f t="shared" si="9"/>
        <v>2.988149037261923E-4</v>
      </c>
      <c r="J213" s="33">
        <f t="shared" si="10"/>
        <v>2.9881490372619231E-2</v>
      </c>
      <c r="K213" s="12">
        <v>5.5999999999999994E-2</v>
      </c>
      <c r="N213" s="12">
        <v>-2.6118509627380763E-2</v>
      </c>
      <c r="O213" s="12">
        <f t="shared" si="11"/>
        <v>-2.6118509627380763E-2</v>
      </c>
    </row>
    <row r="214" spans="1:15" x14ac:dyDescent="0.3">
      <c r="A214" s="1">
        <v>44811</v>
      </c>
      <c r="B214">
        <v>668</v>
      </c>
      <c r="C214">
        <v>766.70001200000002</v>
      </c>
      <c r="D214">
        <v>660.54998799999998</v>
      </c>
      <c r="E214">
        <v>726.54998799999998</v>
      </c>
      <c r="F214">
        <v>723.63464399999998</v>
      </c>
      <c r="G214">
        <v>21576035</v>
      </c>
      <c r="I214" s="34">
        <f t="shared" si="9"/>
        <v>8.5456060433174677E-2</v>
      </c>
      <c r="J214" s="33">
        <f t="shared" si="10"/>
        <v>8.5456060433174681</v>
      </c>
      <c r="K214" s="12">
        <v>5.5899999999999998E-2</v>
      </c>
      <c r="N214" s="12">
        <v>8.4897060433174687</v>
      </c>
      <c r="O214" s="12">
        <f t="shared" si="11"/>
        <v>8.4897060433174687</v>
      </c>
    </row>
    <row r="215" spans="1:15" x14ac:dyDescent="0.3">
      <c r="A215" s="1">
        <v>44812</v>
      </c>
      <c r="B215">
        <v>734.95001200000002</v>
      </c>
      <c r="C215">
        <v>747</v>
      </c>
      <c r="D215">
        <v>716.59997599999997</v>
      </c>
      <c r="E215">
        <v>732.25</v>
      </c>
      <c r="F215">
        <v>729.31176800000003</v>
      </c>
      <c r="G215">
        <v>10396205</v>
      </c>
      <c r="I215" s="34">
        <f t="shared" si="9"/>
        <v>7.8453129091511538E-3</v>
      </c>
      <c r="J215" s="33">
        <f t="shared" si="10"/>
        <v>0.78453129091511542</v>
      </c>
      <c r="K215" s="12">
        <v>5.6399999999999999E-2</v>
      </c>
      <c r="N215" s="12">
        <v>0.72813129091511541</v>
      </c>
      <c r="O215" s="12">
        <f t="shared" si="11"/>
        <v>0.72813129091511541</v>
      </c>
    </row>
    <row r="216" spans="1:15" x14ac:dyDescent="0.3">
      <c r="A216" s="1">
        <v>44813</v>
      </c>
      <c r="B216">
        <v>732</v>
      </c>
      <c r="C216">
        <v>772</v>
      </c>
      <c r="D216">
        <v>726.04998799999998</v>
      </c>
      <c r="E216">
        <v>752.70001200000002</v>
      </c>
      <c r="F216">
        <v>749.67974900000002</v>
      </c>
      <c r="G216">
        <v>6416237</v>
      </c>
      <c r="I216" s="34">
        <f t="shared" si="9"/>
        <v>2.7927636736087422E-2</v>
      </c>
      <c r="J216" s="33">
        <f t="shared" si="10"/>
        <v>2.7927636736087424</v>
      </c>
      <c r="K216" s="12">
        <v>5.6399999999999999E-2</v>
      </c>
      <c r="N216" s="12">
        <v>2.7363636736087424</v>
      </c>
      <c r="O216" s="12">
        <f t="shared" si="11"/>
        <v>2.7363636736087424</v>
      </c>
    </row>
    <row r="217" spans="1:15" x14ac:dyDescent="0.3">
      <c r="A217" s="1">
        <v>44816</v>
      </c>
      <c r="B217">
        <v>753</v>
      </c>
      <c r="C217">
        <v>771</v>
      </c>
      <c r="D217">
        <v>753</v>
      </c>
      <c r="E217">
        <v>764.84997599999997</v>
      </c>
      <c r="F217">
        <v>761.78094499999997</v>
      </c>
      <c r="G217">
        <v>3719126</v>
      </c>
      <c r="I217" s="34">
        <f t="shared" si="9"/>
        <v>1.6141841113721085E-2</v>
      </c>
      <c r="J217" s="33">
        <f t="shared" si="10"/>
        <v>1.6141841113721085</v>
      </c>
      <c r="K217" s="12">
        <v>5.6600000000000004E-2</v>
      </c>
      <c r="N217" s="12">
        <v>1.5575841113721085</v>
      </c>
      <c r="O217" s="12">
        <f t="shared" si="11"/>
        <v>1.5575841113721085</v>
      </c>
    </row>
    <row r="218" spans="1:15" x14ac:dyDescent="0.3">
      <c r="A218" s="1">
        <v>44817</v>
      </c>
      <c r="B218">
        <v>764.84997599999997</v>
      </c>
      <c r="C218">
        <v>782</v>
      </c>
      <c r="D218">
        <v>762.84997599999997</v>
      </c>
      <c r="E218">
        <v>770.40002400000003</v>
      </c>
      <c r="F218">
        <v>767.308716</v>
      </c>
      <c r="G218">
        <v>2865075</v>
      </c>
      <c r="I218" s="34">
        <f t="shared" si="9"/>
        <v>7.2563877546621787E-3</v>
      </c>
      <c r="J218" s="33">
        <f t="shared" si="10"/>
        <v>0.72563877546621791</v>
      </c>
      <c r="K218" s="12">
        <v>5.6600000000000004E-2</v>
      </c>
      <c r="N218" s="12">
        <v>0.66903877546621793</v>
      </c>
      <c r="O218" s="12">
        <f t="shared" si="11"/>
        <v>0.66903877546621793</v>
      </c>
    </row>
    <row r="219" spans="1:15" x14ac:dyDescent="0.3">
      <c r="A219" s="1">
        <v>44818</v>
      </c>
      <c r="B219">
        <v>753</v>
      </c>
      <c r="C219">
        <v>781</v>
      </c>
      <c r="D219">
        <v>753</v>
      </c>
      <c r="E219">
        <v>768.25</v>
      </c>
      <c r="F219">
        <v>765.16735800000004</v>
      </c>
      <c r="G219">
        <v>3396185</v>
      </c>
      <c r="I219" s="34">
        <f t="shared" si="9"/>
        <v>-2.790789113474937E-3</v>
      </c>
      <c r="J219" s="33">
        <f t="shared" si="10"/>
        <v>-0.27907891134749369</v>
      </c>
      <c r="K219" s="12">
        <v>5.7000000000000002E-2</v>
      </c>
      <c r="N219" s="12">
        <v>-0.33607891134749368</v>
      </c>
      <c r="O219" s="12">
        <f t="shared" si="11"/>
        <v>-0.33607891134749368</v>
      </c>
    </row>
    <row r="220" spans="1:15" x14ac:dyDescent="0.3">
      <c r="A220" s="1">
        <v>44819</v>
      </c>
      <c r="B220">
        <v>770</v>
      </c>
      <c r="C220">
        <v>773.25</v>
      </c>
      <c r="D220">
        <v>756.34997599999997</v>
      </c>
      <c r="E220">
        <v>763.54998799999998</v>
      </c>
      <c r="F220">
        <v>760.48620600000004</v>
      </c>
      <c r="G220">
        <v>1514123</v>
      </c>
      <c r="I220" s="34">
        <f t="shared" si="9"/>
        <v>-6.117815815164354E-3</v>
      </c>
      <c r="J220" s="33">
        <f t="shared" si="10"/>
        <v>-0.61178158151643536</v>
      </c>
      <c r="K220" s="12">
        <v>5.7599999999999998E-2</v>
      </c>
      <c r="N220" s="12">
        <v>-0.66938158151643534</v>
      </c>
      <c r="O220" s="12">
        <f t="shared" si="11"/>
        <v>-0.66938158151643534</v>
      </c>
    </row>
    <row r="221" spans="1:15" x14ac:dyDescent="0.3">
      <c r="A221" s="1">
        <v>44820</v>
      </c>
      <c r="B221">
        <v>758.09997599999997</v>
      </c>
      <c r="C221">
        <v>763.5</v>
      </c>
      <c r="D221">
        <v>730.29998799999998</v>
      </c>
      <c r="E221">
        <v>738.70001200000002</v>
      </c>
      <c r="F221">
        <v>735.73590100000001</v>
      </c>
      <c r="G221">
        <v>1726871</v>
      </c>
      <c r="I221" s="34">
        <f t="shared" si="9"/>
        <v>-3.254531646983664E-2</v>
      </c>
      <c r="J221" s="33">
        <f t="shared" si="10"/>
        <v>-3.254531646983664</v>
      </c>
      <c r="K221" s="12">
        <v>5.7699999999999994E-2</v>
      </c>
      <c r="N221" s="12">
        <v>-3.3122316469836641</v>
      </c>
      <c r="O221" s="12">
        <f t="shared" si="11"/>
        <v>-3.3122316469836641</v>
      </c>
    </row>
    <row r="222" spans="1:15" x14ac:dyDescent="0.3">
      <c r="A222" s="1">
        <v>44823</v>
      </c>
      <c r="B222">
        <v>742.40002400000003</v>
      </c>
      <c r="C222">
        <v>759.84997599999997</v>
      </c>
      <c r="D222">
        <v>736.40002400000003</v>
      </c>
      <c r="E222">
        <v>747.65002400000003</v>
      </c>
      <c r="F222">
        <v>744.65002400000003</v>
      </c>
      <c r="G222">
        <v>1680817</v>
      </c>
      <c r="I222" s="34">
        <f t="shared" si="9"/>
        <v>1.211589529526096E-2</v>
      </c>
      <c r="J222" s="33">
        <f t="shared" si="10"/>
        <v>1.2115895295260959</v>
      </c>
      <c r="K222" s="12">
        <v>5.7800000000000004E-2</v>
      </c>
      <c r="N222" s="12">
        <v>1.1537895295260958</v>
      </c>
      <c r="O222" s="12">
        <f t="shared" si="11"/>
        <v>1.1537895295260958</v>
      </c>
    </row>
    <row r="223" spans="1:15" x14ac:dyDescent="0.3">
      <c r="A223" s="1">
        <v>44824</v>
      </c>
      <c r="B223">
        <v>749.90002400000003</v>
      </c>
      <c r="C223">
        <v>760</v>
      </c>
      <c r="D223">
        <v>742.75</v>
      </c>
      <c r="E223">
        <v>744.75</v>
      </c>
      <c r="F223">
        <v>744.75</v>
      </c>
      <c r="G223">
        <v>1094151</v>
      </c>
      <c r="I223" s="34">
        <f t="shared" si="9"/>
        <v>-3.8788522796864514E-3</v>
      </c>
      <c r="J223" s="33">
        <f t="shared" si="10"/>
        <v>-0.38788522796864516</v>
      </c>
      <c r="K223" s="12">
        <v>5.79E-2</v>
      </c>
      <c r="N223" s="12">
        <v>-0.44578522796864517</v>
      </c>
      <c r="O223" s="12">
        <f t="shared" si="11"/>
        <v>-0.44578522796864517</v>
      </c>
    </row>
    <row r="224" spans="1:15" x14ac:dyDescent="0.3">
      <c r="A224" s="1">
        <v>44825</v>
      </c>
      <c r="B224">
        <v>744.90002400000003</v>
      </c>
      <c r="C224">
        <v>751</v>
      </c>
      <c r="D224">
        <v>733.95001200000002</v>
      </c>
      <c r="E224">
        <v>742.09997599999997</v>
      </c>
      <c r="F224">
        <v>742.09997599999997</v>
      </c>
      <c r="G224">
        <v>880855</v>
      </c>
      <c r="I224" s="34">
        <f t="shared" si="9"/>
        <v>-3.5582732460557641E-3</v>
      </c>
      <c r="J224" s="33">
        <f t="shared" si="10"/>
        <v>-0.35582732460557642</v>
      </c>
      <c r="K224" s="12">
        <v>5.8499999999999996E-2</v>
      </c>
      <c r="N224" s="12">
        <v>-0.41432732460557642</v>
      </c>
      <c r="O224" s="12">
        <f t="shared" si="11"/>
        <v>-0.41432732460557642</v>
      </c>
    </row>
    <row r="225" spans="1:15" x14ac:dyDescent="0.3">
      <c r="A225" s="1">
        <v>44826</v>
      </c>
      <c r="B225">
        <v>738</v>
      </c>
      <c r="C225">
        <v>757</v>
      </c>
      <c r="D225">
        <v>732</v>
      </c>
      <c r="E225">
        <v>751.90002400000003</v>
      </c>
      <c r="F225">
        <v>751.90002400000003</v>
      </c>
      <c r="G225">
        <v>1201721</v>
      </c>
      <c r="I225" s="34">
        <f t="shared" si="9"/>
        <v>1.3205832525185342E-2</v>
      </c>
      <c r="J225" s="33">
        <f t="shared" si="10"/>
        <v>1.3205832525185341</v>
      </c>
      <c r="K225" s="12">
        <v>5.8799999999999998E-2</v>
      </c>
      <c r="N225" s="12">
        <v>1.2617832525185342</v>
      </c>
      <c r="O225" s="12">
        <f t="shared" si="11"/>
        <v>1.2617832525185342</v>
      </c>
    </row>
    <row r="226" spans="1:15" x14ac:dyDescent="0.3">
      <c r="A226" s="1">
        <v>44827</v>
      </c>
      <c r="B226">
        <v>754.40002400000003</v>
      </c>
      <c r="C226">
        <v>755.04998799999998</v>
      </c>
      <c r="D226">
        <v>722.54998799999998</v>
      </c>
      <c r="E226">
        <v>726.54998799999998</v>
      </c>
      <c r="F226">
        <v>726.54998799999998</v>
      </c>
      <c r="G226">
        <v>1039225</v>
      </c>
      <c r="I226" s="34">
        <f t="shared" si="9"/>
        <v>-3.3714636508643127E-2</v>
      </c>
      <c r="J226" s="33">
        <f t="shared" si="10"/>
        <v>-3.3714636508643125</v>
      </c>
      <c r="K226" s="12">
        <v>5.9000000000000004E-2</v>
      </c>
      <c r="N226" s="12">
        <v>-3.4304636508643127</v>
      </c>
      <c r="O226" s="12">
        <f t="shared" si="11"/>
        <v>-3.4304636508643127</v>
      </c>
    </row>
    <row r="227" spans="1:15" x14ac:dyDescent="0.3">
      <c r="A227" s="1">
        <v>44830</v>
      </c>
      <c r="B227">
        <v>722</v>
      </c>
      <c r="C227">
        <v>724.90002400000003</v>
      </c>
      <c r="D227">
        <v>693.5</v>
      </c>
      <c r="E227">
        <v>698.40002400000003</v>
      </c>
      <c r="F227">
        <v>698.40002400000003</v>
      </c>
      <c r="G227">
        <v>1956203</v>
      </c>
      <c r="I227" s="34">
        <f t="shared" si="9"/>
        <v>-3.8744703688578075E-2</v>
      </c>
      <c r="J227" s="33">
        <f t="shared" si="10"/>
        <v>-3.8744703688578075</v>
      </c>
      <c r="K227" s="12">
        <v>5.9400000000000001E-2</v>
      </c>
      <c r="N227" s="12">
        <v>-3.9338703688578076</v>
      </c>
      <c r="O227" s="12">
        <f t="shared" si="11"/>
        <v>-3.9338703688578076</v>
      </c>
    </row>
    <row r="228" spans="1:15" x14ac:dyDescent="0.3">
      <c r="A228" s="1">
        <v>44831</v>
      </c>
      <c r="B228">
        <v>701.90002400000003</v>
      </c>
      <c r="C228">
        <v>704.84997599999997</v>
      </c>
      <c r="D228">
        <v>674</v>
      </c>
      <c r="E228">
        <v>685.59997599999997</v>
      </c>
      <c r="F228">
        <v>685.59997599999997</v>
      </c>
      <c r="G228">
        <v>2966715</v>
      </c>
      <c r="I228" s="34">
        <f t="shared" si="9"/>
        <v>-1.8327674055177382E-2</v>
      </c>
      <c r="J228" s="33">
        <f t="shared" si="10"/>
        <v>-1.8327674055177383</v>
      </c>
      <c r="K228" s="12">
        <v>5.9699999999999996E-2</v>
      </c>
      <c r="N228" s="12">
        <v>-1.8924674055177384</v>
      </c>
      <c r="O228" s="12">
        <f t="shared" si="11"/>
        <v>-1.8924674055177384</v>
      </c>
    </row>
    <row r="229" spans="1:15" x14ac:dyDescent="0.3">
      <c r="A229" s="1">
        <v>44832</v>
      </c>
      <c r="B229">
        <v>682.95001200000002</v>
      </c>
      <c r="C229">
        <v>694.45001200000002</v>
      </c>
      <c r="D229">
        <v>681.59997599999997</v>
      </c>
      <c r="E229">
        <v>686.59997599999997</v>
      </c>
      <c r="F229">
        <v>686.59997599999997</v>
      </c>
      <c r="G229">
        <v>1054161</v>
      </c>
      <c r="I229" s="34">
        <f t="shared" si="9"/>
        <v>1.4585764804635874E-3</v>
      </c>
      <c r="J229" s="33">
        <f t="shared" si="10"/>
        <v>0.14585764804635873</v>
      </c>
      <c r="K229" s="12">
        <v>6.0999999999999999E-2</v>
      </c>
      <c r="N229" s="12">
        <v>8.485764804635873E-2</v>
      </c>
      <c r="O229" s="12">
        <f t="shared" si="11"/>
        <v>8.485764804635873E-2</v>
      </c>
    </row>
    <row r="230" spans="1:15" x14ac:dyDescent="0.3">
      <c r="A230" s="1">
        <v>44833</v>
      </c>
      <c r="B230">
        <v>690.04998799999998</v>
      </c>
      <c r="C230">
        <v>698.25</v>
      </c>
      <c r="D230">
        <v>685</v>
      </c>
      <c r="E230">
        <v>695.79998799999998</v>
      </c>
      <c r="F230">
        <v>695.79998799999998</v>
      </c>
      <c r="G230">
        <v>1057787</v>
      </c>
      <c r="I230" s="34">
        <f t="shared" si="9"/>
        <v>1.3399377106881832E-2</v>
      </c>
      <c r="J230" s="33">
        <f t="shared" si="10"/>
        <v>1.3399377106881831</v>
      </c>
      <c r="K230" s="12">
        <v>6.0899999999999996E-2</v>
      </c>
      <c r="N230" s="12">
        <v>1.2790377106881832</v>
      </c>
      <c r="O230" s="12">
        <f t="shared" si="11"/>
        <v>1.2790377106881832</v>
      </c>
    </row>
    <row r="231" spans="1:15" x14ac:dyDescent="0.3">
      <c r="A231" s="1">
        <v>44834</v>
      </c>
      <c r="B231">
        <v>699</v>
      </c>
      <c r="C231">
        <v>717.75</v>
      </c>
      <c r="D231">
        <v>690.65002400000003</v>
      </c>
      <c r="E231">
        <v>711.65002400000003</v>
      </c>
      <c r="F231">
        <v>711.65002400000003</v>
      </c>
      <c r="G231">
        <v>1607400</v>
      </c>
      <c r="I231" s="34">
        <f t="shared" si="9"/>
        <v>2.2779586480820759E-2</v>
      </c>
      <c r="J231" s="33">
        <f t="shared" si="10"/>
        <v>2.2779586480820759</v>
      </c>
      <c r="K231" s="12">
        <v>6.0899999999999996E-2</v>
      </c>
      <c r="N231" s="12">
        <v>2.2170586480820758</v>
      </c>
      <c r="O231" s="12">
        <f t="shared" si="11"/>
        <v>2.2170586480820758</v>
      </c>
    </row>
    <row r="232" spans="1:15" x14ac:dyDescent="0.3">
      <c r="A232" s="1">
        <v>44837</v>
      </c>
      <c r="B232">
        <v>707</v>
      </c>
      <c r="C232">
        <v>711.20001200000002</v>
      </c>
      <c r="D232">
        <v>690</v>
      </c>
      <c r="E232">
        <v>693.04998799999998</v>
      </c>
      <c r="F232">
        <v>693.04998799999998</v>
      </c>
      <c r="G232">
        <v>668430</v>
      </c>
      <c r="I232" s="34">
        <f t="shared" si="9"/>
        <v>-2.6136493181654195E-2</v>
      </c>
      <c r="J232" s="33">
        <f t="shared" si="10"/>
        <v>-2.6136493181654195</v>
      </c>
      <c r="K232" s="12">
        <v>5.9800000000000006E-2</v>
      </c>
      <c r="N232" s="12">
        <v>-2.6734493181654195</v>
      </c>
      <c r="O232" s="12">
        <f t="shared" si="11"/>
        <v>-2.6734493181654195</v>
      </c>
    </row>
    <row r="233" spans="1:15" x14ac:dyDescent="0.3">
      <c r="A233" s="1">
        <v>44838</v>
      </c>
      <c r="B233">
        <v>699.95001200000002</v>
      </c>
      <c r="C233">
        <v>716</v>
      </c>
      <c r="D233">
        <v>699.95001200000002</v>
      </c>
      <c r="E233">
        <v>710.15002400000003</v>
      </c>
      <c r="F233">
        <v>710.15002400000003</v>
      </c>
      <c r="G233">
        <v>966281</v>
      </c>
      <c r="I233" s="34">
        <f t="shared" si="9"/>
        <v>2.4673596848832274E-2</v>
      </c>
      <c r="J233" s="33">
        <f t="shared" si="10"/>
        <v>2.4673596848832275</v>
      </c>
      <c r="K233" s="12">
        <v>5.96E-2</v>
      </c>
      <c r="N233" s="12">
        <v>2.4077596848832274</v>
      </c>
      <c r="O233" s="12">
        <f t="shared" si="11"/>
        <v>2.4077596848832274</v>
      </c>
    </row>
    <row r="234" spans="1:15" x14ac:dyDescent="0.3">
      <c r="A234" s="1">
        <v>44840</v>
      </c>
      <c r="B234">
        <v>712.90002400000003</v>
      </c>
      <c r="C234">
        <v>719.90002400000003</v>
      </c>
      <c r="D234">
        <v>705.54998799999998</v>
      </c>
      <c r="E234">
        <v>710</v>
      </c>
      <c r="F234">
        <v>710</v>
      </c>
      <c r="G234">
        <v>1029933</v>
      </c>
      <c r="I234" s="34">
        <f t="shared" si="9"/>
        <v>-2.1125676959778621E-4</v>
      </c>
      <c r="J234" s="33">
        <f t="shared" si="10"/>
        <v>-2.1125676959778621E-2</v>
      </c>
      <c r="K234" s="12">
        <v>6.0899999999999996E-2</v>
      </c>
      <c r="N234" s="12">
        <v>-8.202567695977861E-2</v>
      </c>
      <c r="O234" s="12">
        <f t="shared" si="11"/>
        <v>-8.202567695977861E-2</v>
      </c>
    </row>
    <row r="235" spans="1:15" x14ac:dyDescent="0.3">
      <c r="A235" s="1">
        <v>44841</v>
      </c>
      <c r="B235">
        <v>712.70001200000002</v>
      </c>
      <c r="C235">
        <v>712.70001200000002</v>
      </c>
      <c r="D235">
        <v>692.79998799999998</v>
      </c>
      <c r="E235">
        <v>698.70001200000002</v>
      </c>
      <c r="F235">
        <v>698.70001200000002</v>
      </c>
      <c r="G235">
        <v>827197</v>
      </c>
      <c r="I235" s="34">
        <f t="shared" si="9"/>
        <v>-1.5915476056338008E-2</v>
      </c>
      <c r="J235" s="33">
        <f t="shared" si="10"/>
        <v>-1.5915476056338009</v>
      </c>
      <c r="K235" s="12">
        <v>6.1200000000000004E-2</v>
      </c>
      <c r="N235" s="12">
        <v>-1.6527476056338009</v>
      </c>
      <c r="O235" s="12">
        <f t="shared" si="11"/>
        <v>-1.6527476056338009</v>
      </c>
    </row>
    <row r="236" spans="1:15" x14ac:dyDescent="0.3">
      <c r="A236" s="1">
        <v>44844</v>
      </c>
      <c r="B236">
        <v>685</v>
      </c>
      <c r="C236">
        <v>692.84997599999997</v>
      </c>
      <c r="D236">
        <v>684</v>
      </c>
      <c r="E236">
        <v>689.95001200000002</v>
      </c>
      <c r="F236">
        <v>689.95001200000002</v>
      </c>
      <c r="G236">
        <v>700631</v>
      </c>
      <c r="I236" s="34">
        <f t="shared" si="9"/>
        <v>-1.25232572630899E-2</v>
      </c>
      <c r="J236" s="33">
        <f t="shared" si="10"/>
        <v>-1.25232572630899</v>
      </c>
      <c r="K236" s="12">
        <v>6.13E-2</v>
      </c>
      <c r="N236" s="12">
        <v>-1.3136257263089899</v>
      </c>
      <c r="O236" s="12">
        <f t="shared" si="11"/>
        <v>-1.3136257263089899</v>
      </c>
    </row>
    <row r="237" spans="1:15" x14ac:dyDescent="0.3">
      <c r="A237" s="1">
        <v>44845</v>
      </c>
      <c r="B237">
        <v>695.5</v>
      </c>
      <c r="C237">
        <v>711.79998799999998</v>
      </c>
      <c r="D237">
        <v>688.40002400000003</v>
      </c>
      <c r="E237">
        <v>691.04998799999998</v>
      </c>
      <c r="F237">
        <v>691.04998799999998</v>
      </c>
      <c r="G237">
        <v>2074615</v>
      </c>
      <c r="I237" s="34">
        <f t="shared" si="9"/>
        <v>1.5942836160135752E-3</v>
      </c>
      <c r="J237" s="33">
        <f t="shared" si="10"/>
        <v>0.15942836160135751</v>
      </c>
      <c r="K237" s="12">
        <v>6.2E-2</v>
      </c>
      <c r="N237" s="12">
        <v>9.742836160135751E-2</v>
      </c>
      <c r="O237" s="12">
        <f t="shared" si="11"/>
        <v>9.742836160135751E-2</v>
      </c>
    </row>
    <row r="238" spans="1:15" x14ac:dyDescent="0.3">
      <c r="A238" s="1">
        <v>44846</v>
      </c>
      <c r="B238">
        <v>694.54998799999998</v>
      </c>
      <c r="C238">
        <v>712</v>
      </c>
      <c r="D238">
        <v>692.34997599999997</v>
      </c>
      <c r="E238">
        <v>707.70001200000002</v>
      </c>
      <c r="F238">
        <v>707.70001200000002</v>
      </c>
      <c r="G238">
        <v>1828097</v>
      </c>
      <c r="I238" s="34">
        <f t="shared" si="9"/>
        <v>2.4093805497613339E-2</v>
      </c>
      <c r="J238" s="33">
        <f t="shared" si="10"/>
        <v>2.4093805497613339</v>
      </c>
      <c r="K238" s="12">
        <v>6.2300000000000001E-2</v>
      </c>
      <c r="N238" s="12">
        <v>2.3470805497613338</v>
      </c>
      <c r="O238" s="12">
        <f t="shared" si="11"/>
        <v>2.3470805497613338</v>
      </c>
    </row>
    <row r="239" spans="1:15" x14ac:dyDescent="0.3">
      <c r="A239" s="1">
        <v>44847</v>
      </c>
      <c r="B239">
        <v>712</v>
      </c>
      <c r="C239">
        <v>720.79998799999998</v>
      </c>
      <c r="D239">
        <v>692.40002400000003</v>
      </c>
      <c r="E239">
        <v>695.09997599999997</v>
      </c>
      <c r="F239">
        <v>695.09997599999997</v>
      </c>
      <c r="G239">
        <v>1326752</v>
      </c>
      <c r="I239" s="34">
        <f t="shared" si="9"/>
        <v>-1.7804204869788873E-2</v>
      </c>
      <c r="J239" s="33">
        <f t="shared" si="10"/>
        <v>-1.7804204869788873</v>
      </c>
      <c r="K239" s="12">
        <v>6.3E-2</v>
      </c>
      <c r="N239" s="12">
        <v>-1.8434204869788873</v>
      </c>
      <c r="O239" s="12">
        <f t="shared" si="11"/>
        <v>-1.8434204869788873</v>
      </c>
    </row>
    <row r="240" spans="1:15" x14ac:dyDescent="0.3">
      <c r="A240" s="1">
        <v>44848</v>
      </c>
      <c r="B240">
        <v>714.59997599999997</v>
      </c>
      <c r="C240">
        <v>714.59997599999997</v>
      </c>
      <c r="D240">
        <v>693.09997599999997</v>
      </c>
      <c r="E240">
        <v>696</v>
      </c>
      <c r="F240">
        <v>696</v>
      </c>
      <c r="G240">
        <v>602819</v>
      </c>
      <c r="I240" s="34">
        <f t="shared" si="9"/>
        <v>1.2948123019357297E-3</v>
      </c>
      <c r="J240" s="33">
        <f t="shared" si="10"/>
        <v>0.12948123019357297</v>
      </c>
      <c r="K240" s="12">
        <v>6.3299999999999995E-2</v>
      </c>
      <c r="N240" s="12">
        <v>6.6181230193572971E-2</v>
      </c>
      <c r="O240" s="12">
        <f t="shared" si="11"/>
        <v>6.6181230193572971E-2</v>
      </c>
    </row>
    <row r="241" spans="1:15" x14ac:dyDescent="0.3">
      <c r="A241" s="1">
        <v>44851</v>
      </c>
      <c r="B241">
        <v>697.90002400000003</v>
      </c>
      <c r="C241">
        <v>714.65002400000003</v>
      </c>
      <c r="D241">
        <v>686.70001200000002</v>
      </c>
      <c r="E241">
        <v>712.75</v>
      </c>
      <c r="F241">
        <v>712.75</v>
      </c>
      <c r="G241">
        <v>1114583</v>
      </c>
      <c r="I241" s="34">
        <f t="shared" si="9"/>
        <v>2.4066091954022987E-2</v>
      </c>
      <c r="J241" s="33">
        <f t="shared" si="10"/>
        <v>2.4066091954022988</v>
      </c>
      <c r="K241" s="12">
        <v>6.3E-2</v>
      </c>
      <c r="N241" s="12">
        <v>2.3436091954022986</v>
      </c>
      <c r="O241" s="12">
        <f t="shared" si="11"/>
        <v>2.3436091954022986</v>
      </c>
    </row>
    <row r="242" spans="1:15" x14ac:dyDescent="0.3">
      <c r="A242" s="1">
        <v>44852</v>
      </c>
      <c r="B242">
        <v>719.95001200000002</v>
      </c>
      <c r="C242">
        <v>728.40002400000003</v>
      </c>
      <c r="D242">
        <v>707.54998799999998</v>
      </c>
      <c r="E242">
        <v>721.40002400000003</v>
      </c>
      <c r="F242">
        <v>721.40002400000003</v>
      </c>
      <c r="G242">
        <v>1463879</v>
      </c>
      <c r="I242" s="34">
        <f t="shared" si="9"/>
        <v>1.2136126271483732E-2</v>
      </c>
      <c r="J242" s="33">
        <f t="shared" si="10"/>
        <v>1.2136126271483731</v>
      </c>
      <c r="K242" s="12">
        <v>6.3E-2</v>
      </c>
      <c r="N242" s="12">
        <v>1.1506126271483732</v>
      </c>
      <c r="O242" s="12">
        <f t="shared" si="11"/>
        <v>1.1506126271483732</v>
      </c>
    </row>
    <row r="243" spans="1:15" x14ac:dyDescent="0.3">
      <c r="A243" s="1">
        <v>44853</v>
      </c>
      <c r="B243">
        <v>722</v>
      </c>
      <c r="C243">
        <v>778</v>
      </c>
      <c r="D243">
        <v>721.40002400000003</v>
      </c>
      <c r="E243">
        <v>771.25</v>
      </c>
      <c r="F243">
        <v>771.25</v>
      </c>
      <c r="G243">
        <v>6323614</v>
      </c>
      <c r="I243" s="34">
        <f t="shared" si="9"/>
        <v>6.9101711036261296E-2</v>
      </c>
      <c r="J243" s="33">
        <f t="shared" si="10"/>
        <v>6.91017110362613</v>
      </c>
      <c r="K243" s="12">
        <v>6.3299999999999995E-2</v>
      </c>
      <c r="N243" s="12">
        <v>6.8468711036261301</v>
      </c>
      <c r="O243" s="12">
        <f t="shared" si="11"/>
        <v>6.8468711036261301</v>
      </c>
    </row>
    <row r="244" spans="1:15" x14ac:dyDescent="0.3">
      <c r="A244" s="1">
        <v>44854</v>
      </c>
      <c r="B244">
        <v>769.5</v>
      </c>
      <c r="C244">
        <v>769.5</v>
      </c>
      <c r="D244">
        <v>732.95001200000002</v>
      </c>
      <c r="E244">
        <v>744.09997599999997</v>
      </c>
      <c r="F244">
        <v>744.09997599999997</v>
      </c>
      <c r="G244">
        <v>4514522</v>
      </c>
      <c r="I244" s="34">
        <f t="shared" si="9"/>
        <v>-3.5202624311183185E-2</v>
      </c>
      <c r="J244" s="33">
        <f t="shared" si="10"/>
        <v>-3.5202624311183186</v>
      </c>
      <c r="K244" s="12">
        <v>6.3799999999999996E-2</v>
      </c>
      <c r="N244" s="12">
        <v>-3.5840624311183187</v>
      </c>
      <c r="O244" s="12">
        <f t="shared" si="11"/>
        <v>-3.5840624311183187</v>
      </c>
    </row>
    <row r="245" spans="1:15" x14ac:dyDescent="0.3">
      <c r="A245" s="1">
        <v>44855</v>
      </c>
      <c r="B245">
        <v>747.84997599999997</v>
      </c>
      <c r="C245">
        <v>754.40002400000003</v>
      </c>
      <c r="D245">
        <v>737.54998799999998</v>
      </c>
      <c r="E245">
        <v>748.20001200000002</v>
      </c>
      <c r="F245">
        <v>748.20001200000002</v>
      </c>
      <c r="G245">
        <v>1411663</v>
      </c>
      <c r="I245" s="34">
        <f t="shared" si="9"/>
        <v>5.5100606534625738E-3</v>
      </c>
      <c r="J245" s="33">
        <f t="shared" si="10"/>
        <v>0.5510060653462574</v>
      </c>
      <c r="K245" s="12">
        <v>6.3799999999999996E-2</v>
      </c>
      <c r="N245" s="12">
        <v>0.48720606534625743</v>
      </c>
      <c r="O245" s="12">
        <f t="shared" si="11"/>
        <v>0.48720606534625743</v>
      </c>
    </row>
    <row r="246" spans="1:15" x14ac:dyDescent="0.3">
      <c r="A246" s="1">
        <v>44858</v>
      </c>
      <c r="B246">
        <v>754</v>
      </c>
      <c r="C246">
        <v>754.70001200000002</v>
      </c>
      <c r="D246">
        <v>740.15002400000003</v>
      </c>
      <c r="E246">
        <v>746.90002400000003</v>
      </c>
      <c r="F246">
        <v>746.90002400000003</v>
      </c>
      <c r="G246">
        <v>171678</v>
      </c>
      <c r="I246" s="34">
        <f t="shared" si="9"/>
        <v>-1.7374872749935011E-3</v>
      </c>
      <c r="J246" s="33">
        <f t="shared" si="10"/>
        <v>-0.17374872749935011</v>
      </c>
      <c r="K246" s="12">
        <v>6.25E-2</v>
      </c>
      <c r="N246" s="12">
        <v>-0.23624872749935011</v>
      </c>
      <c r="O246" s="12">
        <f t="shared" si="11"/>
        <v>-0.23624872749935011</v>
      </c>
    </row>
    <row r="247" spans="1:15" x14ac:dyDescent="0.3">
      <c r="A247" s="1">
        <v>44859</v>
      </c>
      <c r="B247">
        <v>754.79998799999998</v>
      </c>
      <c r="C247">
        <v>764.90002400000003</v>
      </c>
      <c r="D247">
        <v>747</v>
      </c>
      <c r="E247">
        <v>759.34997599999997</v>
      </c>
      <c r="F247">
        <v>759.34997599999997</v>
      </c>
      <c r="G247">
        <v>2563790</v>
      </c>
      <c r="I247" s="34">
        <f t="shared" si="9"/>
        <v>1.6668833310949177E-2</v>
      </c>
      <c r="J247" s="33">
        <f t="shared" si="10"/>
        <v>1.6668833310949176</v>
      </c>
      <c r="K247" s="12">
        <v>6.3600000000000004E-2</v>
      </c>
      <c r="N247" s="12">
        <v>1.6032833310949175</v>
      </c>
      <c r="O247" s="12">
        <f t="shared" si="11"/>
        <v>1.6032833310949175</v>
      </c>
    </row>
    <row r="248" spans="1:15" x14ac:dyDescent="0.3">
      <c r="A248" s="1">
        <v>44861</v>
      </c>
      <c r="B248">
        <v>763.15002400000003</v>
      </c>
      <c r="C248">
        <v>796</v>
      </c>
      <c r="D248">
        <v>761</v>
      </c>
      <c r="E248">
        <v>790.04998799999998</v>
      </c>
      <c r="F248">
        <v>790.04998799999998</v>
      </c>
      <c r="G248">
        <v>4384523</v>
      </c>
      <c r="I248" s="34">
        <f t="shared" si="9"/>
        <v>4.0429331626132846E-2</v>
      </c>
      <c r="J248" s="33">
        <f t="shared" si="10"/>
        <v>4.0429331626132843</v>
      </c>
      <c r="K248" s="12">
        <v>6.3799999999999996E-2</v>
      </c>
      <c r="N248" s="12">
        <v>3.9791331626132842</v>
      </c>
      <c r="O248" s="12">
        <f t="shared" si="11"/>
        <v>3.9791331626132842</v>
      </c>
    </row>
    <row r="249" spans="1:15" x14ac:dyDescent="0.3">
      <c r="A249" s="1">
        <v>44862</v>
      </c>
      <c r="B249">
        <v>793.45001200000002</v>
      </c>
      <c r="C249">
        <v>799.5</v>
      </c>
      <c r="D249">
        <v>782.5</v>
      </c>
      <c r="E249">
        <v>785.59997599999997</v>
      </c>
      <c r="F249">
        <v>785.59997599999997</v>
      </c>
      <c r="G249">
        <v>1580334</v>
      </c>
      <c r="I249" s="34">
        <f t="shared" si="9"/>
        <v>-5.6325701760532336E-3</v>
      </c>
      <c r="J249" s="33">
        <f t="shared" si="10"/>
        <v>-0.56325701760532332</v>
      </c>
      <c r="K249" s="12">
        <v>6.4500000000000002E-2</v>
      </c>
      <c r="N249" s="12">
        <v>-0.62775701760532332</v>
      </c>
      <c r="O249" s="12">
        <f t="shared" si="11"/>
        <v>-0.62775701760532332</v>
      </c>
    </row>
    <row r="250" spans="1:15" x14ac:dyDescent="0.3">
      <c r="A250" s="1">
        <v>44865</v>
      </c>
      <c r="B250">
        <v>789.54998799999998</v>
      </c>
      <c r="C250">
        <v>810.95001200000002</v>
      </c>
      <c r="D250">
        <v>788</v>
      </c>
      <c r="E250">
        <v>798</v>
      </c>
      <c r="F250">
        <v>798</v>
      </c>
      <c r="G250">
        <v>2854067</v>
      </c>
      <c r="I250" s="34">
        <f t="shared" si="9"/>
        <v>1.5784145085055389E-2</v>
      </c>
      <c r="J250" s="33">
        <f t="shared" si="10"/>
        <v>1.578414508505539</v>
      </c>
      <c r="K250" s="12">
        <v>6.4399999999999999E-2</v>
      </c>
      <c r="N250" s="12">
        <v>1.514014508505539</v>
      </c>
      <c r="O250" s="12">
        <f t="shared" si="11"/>
        <v>1.514014508505539</v>
      </c>
    </row>
    <row r="251" spans="1:15" x14ac:dyDescent="0.3">
      <c r="J251" s="35" t="s">
        <v>7</v>
      </c>
      <c r="K251" s="51">
        <v>4.58E-2</v>
      </c>
    </row>
  </sheetData>
  <mergeCells count="2">
    <mergeCell ref="L2:M2"/>
    <mergeCell ref="P2:Q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E160-B8F3-40E0-BD28-5B3F601756C2}">
  <dimension ref="A1:Q55"/>
  <sheetViews>
    <sheetView topLeftCell="K1" workbookViewId="0">
      <selection activeCell="AB16" sqref="AB16"/>
    </sheetView>
  </sheetViews>
  <sheetFormatPr defaultRowHeight="14.4" x14ac:dyDescent="0.3"/>
  <cols>
    <col min="1" max="1" width="12.77734375" customWidth="1"/>
    <col min="9" max="9" width="20.77734375" style="2" customWidth="1"/>
    <col min="10" max="10" width="23.5546875" style="7" bestFit="1" customWidth="1"/>
    <col min="11" max="11" width="15.5546875" customWidth="1"/>
    <col min="12" max="12" width="12" style="2" bestFit="1" customWidth="1"/>
    <col min="13" max="13" width="11.5546875" customWidth="1"/>
    <col min="14" max="14" width="8.88671875" customWidth="1"/>
    <col min="15" max="15" width="22.88671875" customWidth="1"/>
    <col min="16" max="16" width="15.6640625" customWidth="1"/>
    <col min="17" max="17" width="12.109375" customWidth="1"/>
    <col min="18" max="18" width="10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2" t="s">
        <v>295</v>
      </c>
      <c r="K1" s="13" t="s">
        <v>9</v>
      </c>
      <c r="L1"/>
      <c r="N1" s="8"/>
      <c r="O1" s="7" t="s">
        <v>296</v>
      </c>
    </row>
    <row r="2" spans="1:17" ht="26.4" thickBot="1" x14ac:dyDescent="0.55000000000000004">
      <c r="A2" s="1">
        <v>44501</v>
      </c>
      <c r="B2">
        <v>3954.3000489999999</v>
      </c>
      <c r="C2">
        <v>4126.4501950000003</v>
      </c>
      <c r="D2">
        <v>3860.1999510000001</v>
      </c>
      <c r="E2">
        <v>4049.3500979999999</v>
      </c>
      <c r="F2">
        <v>4016.7612300000001</v>
      </c>
      <c r="G2">
        <v>487371</v>
      </c>
      <c r="I2" s="34"/>
      <c r="J2" s="32"/>
      <c r="K2" s="14"/>
      <c r="L2" s="54" t="s">
        <v>293</v>
      </c>
      <c r="M2" s="54"/>
      <c r="N2" s="8"/>
      <c r="O2" s="7"/>
      <c r="P2" s="54" t="s">
        <v>301</v>
      </c>
      <c r="Q2" s="54"/>
    </row>
    <row r="3" spans="1:17" x14ac:dyDescent="0.3">
      <c r="A3" s="1">
        <v>44508</v>
      </c>
      <c r="B3">
        <v>4061</v>
      </c>
      <c r="C3">
        <v>4199</v>
      </c>
      <c r="D3">
        <v>3993.3000489999999</v>
      </c>
      <c r="E3">
        <v>4146.9501950000003</v>
      </c>
      <c r="F3">
        <v>4113.5756840000004</v>
      </c>
      <c r="G3">
        <v>914184</v>
      </c>
      <c r="I3" s="33">
        <f>(E3-E2)/E2</f>
        <v>2.4102657127178451E-2</v>
      </c>
      <c r="J3" s="12">
        <f>I3*100</f>
        <v>2.4102657127178451</v>
      </c>
      <c r="K3" s="7">
        <v>3.5299999999999998E-2</v>
      </c>
      <c r="L3" s="3" t="s">
        <v>297</v>
      </c>
      <c r="M3" s="36">
        <f>MAX(J3:J250)</f>
        <v>15.624548806847633</v>
      </c>
      <c r="O3" s="11">
        <f>J3-K3</f>
        <v>2.3749657127178452</v>
      </c>
      <c r="P3" s="3" t="s">
        <v>297</v>
      </c>
      <c r="Q3" s="36">
        <f>MAX(O3:O250)</f>
        <v>15.570048806847632</v>
      </c>
    </row>
    <row r="4" spans="1:17" x14ac:dyDescent="0.3">
      <c r="A4" s="1">
        <v>44515</v>
      </c>
      <c r="B4">
        <v>4155</v>
      </c>
      <c r="C4">
        <v>4439.8500979999999</v>
      </c>
      <c r="D4">
        <v>4105.3999020000001</v>
      </c>
      <c r="E4">
        <v>4161.4501950000003</v>
      </c>
      <c r="F4">
        <v>4127.9589839999999</v>
      </c>
      <c r="G4">
        <v>1211246</v>
      </c>
      <c r="I4" s="33">
        <f t="shared" ref="I4:I54" si="0">(E4-E3)/E3</f>
        <v>3.4965454896185456E-3</v>
      </c>
      <c r="J4" s="12">
        <f t="shared" ref="J4:J54" si="1">I4*100</f>
        <v>0.34965454896185455</v>
      </c>
      <c r="K4" s="7">
        <v>3.5400000000000001E-2</v>
      </c>
      <c r="L4" s="4" t="s">
        <v>298</v>
      </c>
      <c r="M4" s="37">
        <f>MIN(J3:J250)</f>
        <v>-11.493474513666586</v>
      </c>
      <c r="O4" s="11">
        <f t="shared" ref="O4:O54" si="2">J4-K4</f>
        <v>0.31425454896185456</v>
      </c>
      <c r="P4" s="4" t="s">
        <v>298</v>
      </c>
      <c r="Q4" s="37">
        <f>MIN(O3:O250)</f>
        <v>-11.542474513666585</v>
      </c>
    </row>
    <row r="5" spans="1:17" x14ac:dyDescent="0.3">
      <c r="A5" s="1">
        <v>44522</v>
      </c>
      <c r="B5">
        <v>4161.4501950000003</v>
      </c>
      <c r="C5">
        <v>4204.9501950000003</v>
      </c>
      <c r="D5">
        <v>3887.4499510000001</v>
      </c>
      <c r="E5">
        <v>3909.1000979999999</v>
      </c>
      <c r="F5">
        <v>3877.6401369999999</v>
      </c>
      <c r="G5">
        <v>903450</v>
      </c>
      <c r="I5" s="33">
        <f t="shared" si="0"/>
        <v>-6.0639941648995381E-2</v>
      </c>
      <c r="J5" s="12">
        <f t="shared" si="1"/>
        <v>-6.0639941648995377</v>
      </c>
      <c r="K5" s="7">
        <v>3.5400000000000001E-2</v>
      </c>
      <c r="L5" s="4" t="s">
        <v>299</v>
      </c>
      <c r="M5" s="37">
        <f>AVERAGE(J3:J250)</f>
        <v>1.2080204771021879E-2</v>
      </c>
      <c r="O5" s="11">
        <f t="shared" si="2"/>
        <v>-6.0993941648995378</v>
      </c>
      <c r="P5" s="4" t="s">
        <v>299</v>
      </c>
      <c r="Q5" s="37">
        <f>AVERAGE(O3:O250)</f>
        <v>-3.4535179844362635E-2</v>
      </c>
    </row>
    <row r="6" spans="1:17" ht="15" thickBot="1" x14ac:dyDescent="0.35">
      <c r="A6" s="1">
        <v>44529</v>
      </c>
      <c r="B6">
        <v>3800</v>
      </c>
      <c r="C6">
        <v>4434.7998049999997</v>
      </c>
      <c r="D6">
        <v>3750</v>
      </c>
      <c r="E6">
        <v>4336.25</v>
      </c>
      <c r="F6">
        <v>4301.3520509999998</v>
      </c>
      <c r="G6">
        <v>1667683</v>
      </c>
      <c r="I6" s="33">
        <f t="shared" si="0"/>
        <v>0.10927064830561423</v>
      </c>
      <c r="J6" s="12">
        <f t="shared" si="1"/>
        <v>10.927064830561422</v>
      </c>
      <c r="K6" s="7">
        <v>3.5499999999999997E-2</v>
      </c>
      <c r="L6" s="5" t="s">
        <v>300</v>
      </c>
      <c r="M6" s="38">
        <f>_xlfn.STDEV.S(J3:J250)</f>
        <v>5.581253838003347</v>
      </c>
      <c r="O6" s="11">
        <f t="shared" si="2"/>
        <v>10.891564830561421</v>
      </c>
      <c r="P6" s="5" t="s">
        <v>300</v>
      </c>
      <c r="Q6" s="38">
        <f>_xlfn.STDEV.S(O3:O250)</f>
        <v>5.5810042812207428</v>
      </c>
    </row>
    <row r="7" spans="1:17" ht="15" thickBot="1" x14ac:dyDescent="0.35">
      <c r="A7" s="1">
        <v>44536</v>
      </c>
      <c r="B7">
        <v>4336.25</v>
      </c>
      <c r="C7">
        <v>4378.7998049999997</v>
      </c>
      <c r="D7">
        <v>4130.2998049999997</v>
      </c>
      <c r="E7">
        <v>4337.6000979999999</v>
      </c>
      <c r="F7">
        <v>4302.6914059999999</v>
      </c>
      <c r="G7">
        <v>1044340</v>
      </c>
      <c r="I7" s="33">
        <f t="shared" si="0"/>
        <v>3.1135151340441373E-4</v>
      </c>
      <c r="J7" s="12">
        <f t="shared" si="1"/>
        <v>3.1135151340441373E-2</v>
      </c>
      <c r="K7" s="7">
        <v>3.5000000000000003E-2</v>
      </c>
      <c r="O7" s="11">
        <f t="shared" si="2"/>
        <v>-3.8648486595586305E-3</v>
      </c>
    </row>
    <row r="8" spans="1:17" ht="15" thickBot="1" x14ac:dyDescent="0.35">
      <c r="A8" s="1">
        <v>44543</v>
      </c>
      <c r="B8">
        <v>4360</v>
      </c>
      <c r="C8">
        <v>4752.1000979999999</v>
      </c>
      <c r="D8">
        <v>4325.2998049999997</v>
      </c>
      <c r="E8">
        <v>4640.1499020000001</v>
      </c>
      <c r="F8">
        <v>4602.8066410000001</v>
      </c>
      <c r="G8">
        <v>2780255</v>
      </c>
      <c r="I8" s="33">
        <f t="shared" si="0"/>
        <v>6.9750506539203838E-2</v>
      </c>
      <c r="J8" s="12">
        <f t="shared" si="1"/>
        <v>6.975050653920384</v>
      </c>
      <c r="K8" s="7">
        <v>3.56E-2</v>
      </c>
      <c r="O8" s="11">
        <f t="shared" si="2"/>
        <v>6.9394506539203844</v>
      </c>
      <c r="P8" s="39" t="s">
        <v>8</v>
      </c>
      <c r="Q8" s="40">
        <f>(M5-K55)/M6</f>
        <v>2.0809035499849038E-3</v>
      </c>
    </row>
    <row r="9" spans="1:17" x14ac:dyDescent="0.3">
      <c r="A9" s="1">
        <v>44550</v>
      </c>
      <c r="B9">
        <v>4670</v>
      </c>
      <c r="C9">
        <v>4788.7998049999997</v>
      </c>
      <c r="D9">
        <v>4352.2998049999997</v>
      </c>
      <c r="E9">
        <v>4618.0498049999997</v>
      </c>
      <c r="F9">
        <v>4580.8842770000001</v>
      </c>
      <c r="G9">
        <v>2043965</v>
      </c>
      <c r="I9" s="33">
        <f t="shared" si="0"/>
        <v>-4.7627980704836419E-3</v>
      </c>
      <c r="J9" s="12">
        <f t="shared" si="1"/>
        <v>-0.4762798070483642</v>
      </c>
      <c r="K9" s="7">
        <v>3.6299999999999999E-2</v>
      </c>
      <c r="O9" s="11">
        <f t="shared" si="2"/>
        <v>-0.51257980704836426</v>
      </c>
    </row>
    <row r="10" spans="1:17" x14ac:dyDescent="0.3">
      <c r="A10" s="1">
        <v>44557</v>
      </c>
      <c r="B10">
        <v>4623</v>
      </c>
      <c r="C10">
        <v>4925</v>
      </c>
      <c r="D10">
        <v>4534.8500979999999</v>
      </c>
      <c r="E10">
        <v>4904.3500979999999</v>
      </c>
      <c r="F10">
        <v>4864.8798829999996</v>
      </c>
      <c r="G10">
        <v>1330025</v>
      </c>
      <c r="I10" s="33">
        <f t="shared" si="0"/>
        <v>6.199593011968399E-2</v>
      </c>
      <c r="J10" s="12">
        <f t="shared" si="1"/>
        <v>6.1995930119683988</v>
      </c>
      <c r="K10" s="7">
        <v>3.6400000000000002E-2</v>
      </c>
      <c r="O10" s="11">
        <f t="shared" si="2"/>
        <v>6.1631930119683984</v>
      </c>
    </row>
    <row r="11" spans="1:17" x14ac:dyDescent="0.3">
      <c r="A11" s="1">
        <v>44564</v>
      </c>
      <c r="B11">
        <v>4940</v>
      </c>
      <c r="C11">
        <v>4987.5</v>
      </c>
      <c r="D11">
        <v>4502.1000979999999</v>
      </c>
      <c r="E11">
        <v>4545.1000979999999</v>
      </c>
      <c r="F11">
        <v>4508.5214839999999</v>
      </c>
      <c r="G11">
        <v>1525295</v>
      </c>
      <c r="I11" s="33">
        <f t="shared" si="0"/>
        <v>-7.3251295853960868E-2</v>
      </c>
      <c r="J11" s="12">
        <f t="shared" si="1"/>
        <v>-7.3251295853960867</v>
      </c>
      <c r="K11" s="7">
        <v>3.6000000000000004E-2</v>
      </c>
      <c r="O11" s="11">
        <f t="shared" si="2"/>
        <v>-7.3611295853960863</v>
      </c>
    </row>
    <row r="12" spans="1:17" x14ac:dyDescent="0.3">
      <c r="A12" s="1">
        <v>44571</v>
      </c>
      <c r="B12">
        <v>4569</v>
      </c>
      <c r="C12">
        <v>4596.6000979999999</v>
      </c>
      <c r="D12">
        <v>4425.25</v>
      </c>
      <c r="E12">
        <v>4445.5498049999997</v>
      </c>
      <c r="F12">
        <v>4409.7724609999996</v>
      </c>
      <c r="G12">
        <v>1228057</v>
      </c>
      <c r="I12" s="33">
        <f t="shared" si="0"/>
        <v>-2.1902772404023794E-2</v>
      </c>
      <c r="J12" s="12">
        <f t="shared" si="1"/>
        <v>-2.1902772404023794</v>
      </c>
      <c r="K12" s="7">
        <v>3.5900000000000001E-2</v>
      </c>
      <c r="O12" s="11">
        <f t="shared" si="2"/>
        <v>-2.2261772404023792</v>
      </c>
    </row>
    <row r="13" spans="1:17" x14ac:dyDescent="0.3">
      <c r="A13" s="1">
        <v>44578</v>
      </c>
      <c r="B13">
        <v>4414.9501950000003</v>
      </c>
      <c r="C13">
        <v>4499.4501950000003</v>
      </c>
      <c r="D13">
        <v>4182.8999020000001</v>
      </c>
      <c r="E13">
        <v>4301.6000979999999</v>
      </c>
      <c r="F13">
        <v>4266.9809569999998</v>
      </c>
      <c r="G13">
        <v>2257620</v>
      </c>
      <c r="I13" s="33">
        <f t="shared" si="0"/>
        <v>-3.2380630813785199E-2</v>
      </c>
      <c r="J13" s="12">
        <f t="shared" si="1"/>
        <v>-3.2380630813785198</v>
      </c>
      <c r="K13" s="7">
        <v>3.73E-2</v>
      </c>
      <c r="O13" s="11">
        <f t="shared" si="2"/>
        <v>-3.2753630813785199</v>
      </c>
    </row>
    <row r="14" spans="1:17" x14ac:dyDescent="0.3">
      <c r="A14" s="1">
        <v>44585</v>
      </c>
      <c r="B14">
        <v>4282</v>
      </c>
      <c r="C14">
        <v>4360.25</v>
      </c>
      <c r="D14">
        <v>3800.0500489999999</v>
      </c>
      <c r="E14">
        <v>4287</v>
      </c>
      <c r="F14">
        <v>4252.4985349999997</v>
      </c>
      <c r="G14">
        <v>2043548</v>
      </c>
      <c r="I14" s="33">
        <f t="shared" si="0"/>
        <v>-3.3941086264127869E-3</v>
      </c>
      <c r="J14" s="12">
        <f t="shared" si="1"/>
        <v>-0.33941086264127868</v>
      </c>
      <c r="K14" s="7">
        <v>3.7599999999999995E-2</v>
      </c>
      <c r="O14" s="11">
        <f t="shared" si="2"/>
        <v>-0.3770108626412787</v>
      </c>
    </row>
    <row r="15" spans="1:17" x14ac:dyDescent="0.3">
      <c r="A15" s="1">
        <v>44592</v>
      </c>
      <c r="B15">
        <v>4381.0498049999997</v>
      </c>
      <c r="C15">
        <v>4542.0498049999997</v>
      </c>
      <c r="D15">
        <v>4236.0498049999997</v>
      </c>
      <c r="E15">
        <v>4296.25</v>
      </c>
      <c r="F15">
        <v>4282.3413090000004</v>
      </c>
      <c r="G15">
        <v>1118966</v>
      </c>
      <c r="I15" s="33">
        <f t="shared" si="0"/>
        <v>2.1576860275250758E-3</v>
      </c>
      <c r="J15" s="12">
        <f t="shared" si="1"/>
        <v>0.21576860275250759</v>
      </c>
      <c r="K15" s="7">
        <v>3.8599999999999995E-2</v>
      </c>
      <c r="O15" s="11">
        <f t="shared" si="2"/>
        <v>0.17716860275250759</v>
      </c>
    </row>
    <row r="16" spans="1:17" x14ac:dyDescent="0.3">
      <c r="A16" s="1">
        <v>44599</v>
      </c>
      <c r="B16">
        <v>4307</v>
      </c>
      <c r="C16">
        <v>4456.1000979999999</v>
      </c>
      <c r="D16">
        <v>4140</v>
      </c>
      <c r="E16">
        <v>4196.25</v>
      </c>
      <c r="F16">
        <v>4182.6650390000004</v>
      </c>
      <c r="G16">
        <v>980381</v>
      </c>
      <c r="I16" s="33">
        <f t="shared" si="0"/>
        <v>-2.3276112889147511E-2</v>
      </c>
      <c r="J16" s="12">
        <f t="shared" si="1"/>
        <v>-2.3276112889147509</v>
      </c>
      <c r="K16" s="7">
        <v>3.7499999999999999E-2</v>
      </c>
      <c r="O16" s="11">
        <f t="shared" si="2"/>
        <v>-2.365111288914751</v>
      </c>
    </row>
    <row r="17" spans="1:15" x14ac:dyDescent="0.3">
      <c r="A17" s="1">
        <v>44606</v>
      </c>
      <c r="B17">
        <v>3970</v>
      </c>
      <c r="C17">
        <v>4219.6499020000001</v>
      </c>
      <c r="D17">
        <v>3839.5500489999999</v>
      </c>
      <c r="E17">
        <v>3858.3999020000001</v>
      </c>
      <c r="F17">
        <v>3845.9089359999998</v>
      </c>
      <c r="G17">
        <v>1432557</v>
      </c>
      <c r="I17" s="33">
        <f t="shared" si="0"/>
        <v>-8.0512385582365176E-2</v>
      </c>
      <c r="J17" s="12">
        <f t="shared" si="1"/>
        <v>-8.051238558236518</v>
      </c>
      <c r="K17" s="7">
        <v>3.7200000000000004E-2</v>
      </c>
      <c r="O17" s="11">
        <f t="shared" si="2"/>
        <v>-8.0884385582365184</v>
      </c>
    </row>
    <row r="18" spans="1:15" x14ac:dyDescent="0.3">
      <c r="A18" s="1">
        <v>44613</v>
      </c>
      <c r="B18">
        <v>3825</v>
      </c>
      <c r="C18">
        <v>4013.8999020000001</v>
      </c>
      <c r="D18">
        <v>3651.0500489999999</v>
      </c>
      <c r="E18">
        <v>3873.6499020000001</v>
      </c>
      <c r="F18">
        <v>3861.109375</v>
      </c>
      <c r="G18">
        <v>1747482</v>
      </c>
      <c r="I18" s="33">
        <f t="shared" si="0"/>
        <v>3.9524156094071974E-3</v>
      </c>
      <c r="J18" s="12">
        <f t="shared" si="1"/>
        <v>0.39524156094071972</v>
      </c>
      <c r="K18" s="7">
        <v>3.7400000000000003E-2</v>
      </c>
      <c r="O18" s="11">
        <f t="shared" si="2"/>
        <v>0.35784156094071973</v>
      </c>
    </row>
    <row r="19" spans="1:15" x14ac:dyDescent="0.3">
      <c r="A19" s="1">
        <v>44620</v>
      </c>
      <c r="B19">
        <v>3850</v>
      </c>
      <c r="C19">
        <v>4159.8500979999999</v>
      </c>
      <c r="D19">
        <v>3752.0500489999999</v>
      </c>
      <c r="E19">
        <v>4072.1999510000001</v>
      </c>
      <c r="F19">
        <v>4059.016846</v>
      </c>
      <c r="G19">
        <v>1510035</v>
      </c>
      <c r="I19" s="33">
        <f t="shared" si="0"/>
        <v>5.1256580750234239E-2</v>
      </c>
      <c r="J19" s="12">
        <f t="shared" si="1"/>
        <v>5.1256580750234235</v>
      </c>
      <c r="K19" s="7">
        <v>3.7999999999999999E-2</v>
      </c>
      <c r="O19" s="11">
        <f t="shared" si="2"/>
        <v>5.0876580750234233</v>
      </c>
    </row>
    <row r="20" spans="1:15" x14ac:dyDescent="0.3">
      <c r="A20" s="1">
        <v>44627</v>
      </c>
      <c r="B20">
        <v>3950.0500489999999</v>
      </c>
      <c r="C20">
        <v>4371.1000979999999</v>
      </c>
      <c r="D20">
        <v>3950.0500489999999</v>
      </c>
      <c r="E20">
        <v>4358.6499020000001</v>
      </c>
      <c r="F20">
        <v>4344.5395509999998</v>
      </c>
      <c r="G20">
        <v>1235687</v>
      </c>
      <c r="I20" s="33">
        <f t="shared" si="0"/>
        <v>7.034280105269812E-2</v>
      </c>
      <c r="J20" s="12">
        <f t="shared" si="1"/>
        <v>7.0342801052698123</v>
      </c>
      <c r="K20" s="7">
        <v>3.8300000000000001E-2</v>
      </c>
      <c r="O20" s="11">
        <f t="shared" si="2"/>
        <v>6.9959801052698118</v>
      </c>
    </row>
    <row r="21" spans="1:15" x14ac:dyDescent="0.3">
      <c r="A21" s="1">
        <v>44634</v>
      </c>
      <c r="B21">
        <v>4351.0498049999997</v>
      </c>
      <c r="C21">
        <v>4555</v>
      </c>
      <c r="D21">
        <v>4291.0498049999997</v>
      </c>
      <c r="E21">
        <v>4484.9501950000003</v>
      </c>
      <c r="F21">
        <v>4470.4306640000004</v>
      </c>
      <c r="G21">
        <v>1886069</v>
      </c>
      <c r="I21" s="33">
        <f t="shared" si="0"/>
        <v>2.8976929975964891E-2</v>
      </c>
      <c r="J21" s="12">
        <f t="shared" si="1"/>
        <v>2.8976929975964891</v>
      </c>
      <c r="K21" s="7">
        <v>3.7699999999999997E-2</v>
      </c>
      <c r="O21" s="11">
        <f t="shared" si="2"/>
        <v>2.8599929975964891</v>
      </c>
    </row>
    <row r="22" spans="1:15" x14ac:dyDescent="0.3">
      <c r="A22" s="1">
        <v>44641</v>
      </c>
      <c r="B22">
        <v>4457.2998049999997</v>
      </c>
      <c r="C22">
        <v>4723</v>
      </c>
      <c r="D22">
        <v>4364.25</v>
      </c>
      <c r="E22">
        <v>4675.9501950000003</v>
      </c>
      <c r="F22">
        <v>4660.8125</v>
      </c>
      <c r="G22">
        <v>1766328</v>
      </c>
      <c r="I22" s="33">
        <f t="shared" si="0"/>
        <v>4.2586872026568842E-2</v>
      </c>
      <c r="J22" s="12">
        <f t="shared" si="1"/>
        <v>4.2586872026568843</v>
      </c>
      <c r="K22" s="7">
        <v>3.7900000000000003E-2</v>
      </c>
      <c r="O22" s="11">
        <f t="shared" si="2"/>
        <v>4.2207872026568847</v>
      </c>
    </row>
    <row r="23" spans="1:15" x14ac:dyDescent="0.3">
      <c r="A23" s="1">
        <v>44648</v>
      </c>
      <c r="B23">
        <v>4689.8999020000001</v>
      </c>
      <c r="C23">
        <v>4875</v>
      </c>
      <c r="D23">
        <v>4557.0498049999997</v>
      </c>
      <c r="E23">
        <v>4722.75</v>
      </c>
      <c r="F23">
        <v>4707.4609380000002</v>
      </c>
      <c r="G23">
        <v>1585132</v>
      </c>
      <c r="I23" s="33">
        <f t="shared" si="0"/>
        <v>1.0008619221402903E-2</v>
      </c>
      <c r="J23" s="12">
        <f t="shared" si="1"/>
        <v>1.0008619221402903</v>
      </c>
      <c r="K23" s="7">
        <v>3.8300000000000001E-2</v>
      </c>
      <c r="O23" s="11">
        <f t="shared" si="2"/>
        <v>0.96256192214029035</v>
      </c>
    </row>
    <row r="24" spans="1:15" x14ac:dyDescent="0.3">
      <c r="A24" s="1">
        <v>44655</v>
      </c>
      <c r="B24">
        <v>4735</v>
      </c>
      <c r="C24">
        <v>4954</v>
      </c>
      <c r="D24">
        <v>4665.1000979999999</v>
      </c>
      <c r="E24">
        <v>4710.8999020000001</v>
      </c>
      <c r="F24">
        <v>4695.6489259999998</v>
      </c>
      <c r="G24">
        <v>1437792</v>
      </c>
      <c r="I24" s="33">
        <f t="shared" si="0"/>
        <v>-2.5091520830024644E-3</v>
      </c>
      <c r="J24" s="12">
        <f t="shared" si="1"/>
        <v>-0.25091520830024644</v>
      </c>
      <c r="K24" s="7">
        <v>3.9800000000000002E-2</v>
      </c>
      <c r="O24" s="11">
        <f t="shared" si="2"/>
        <v>-0.29071520830024644</v>
      </c>
    </row>
    <row r="25" spans="1:15" x14ac:dyDescent="0.3">
      <c r="A25" s="1">
        <v>44662</v>
      </c>
      <c r="B25">
        <v>4700</v>
      </c>
      <c r="C25">
        <v>4701</v>
      </c>
      <c r="D25">
        <v>4303.4501950000003</v>
      </c>
      <c r="E25">
        <v>4329.9501950000003</v>
      </c>
      <c r="F25">
        <v>4315.9326170000004</v>
      </c>
      <c r="G25">
        <v>860246</v>
      </c>
      <c r="I25" s="33">
        <f t="shared" si="0"/>
        <v>-8.0865591484605426E-2</v>
      </c>
      <c r="J25" s="12">
        <f t="shared" si="1"/>
        <v>-8.0865591484605428</v>
      </c>
      <c r="K25" s="7">
        <v>3.9900000000000005E-2</v>
      </c>
      <c r="O25" s="11">
        <f t="shared" si="2"/>
        <v>-8.1264591484605422</v>
      </c>
    </row>
    <row r="26" spans="1:15" x14ac:dyDescent="0.3">
      <c r="A26" s="1">
        <v>44669</v>
      </c>
      <c r="B26">
        <v>4280</v>
      </c>
      <c r="C26">
        <v>4352.5</v>
      </c>
      <c r="D26">
        <v>3943.1000979999999</v>
      </c>
      <c r="E26">
        <v>4027.3999020000001</v>
      </c>
      <c r="F26">
        <v>4014.3618160000001</v>
      </c>
      <c r="G26">
        <v>1531518</v>
      </c>
      <c r="I26" s="33">
        <f t="shared" si="0"/>
        <v>-6.9873850592870435E-2</v>
      </c>
      <c r="J26" s="12">
        <f t="shared" si="1"/>
        <v>-6.9873850592870435</v>
      </c>
      <c r="K26" s="7">
        <v>3.9800000000000002E-2</v>
      </c>
      <c r="O26" s="11">
        <f t="shared" si="2"/>
        <v>-7.0271850592870431</v>
      </c>
    </row>
    <row r="27" spans="1:15" x14ac:dyDescent="0.3">
      <c r="A27" s="1">
        <v>44676</v>
      </c>
      <c r="B27">
        <v>4000</v>
      </c>
      <c r="C27">
        <v>4410</v>
      </c>
      <c r="D27">
        <v>3897.5500489999999</v>
      </c>
      <c r="E27">
        <v>4320.6499020000001</v>
      </c>
      <c r="F27">
        <v>4306.6625979999999</v>
      </c>
      <c r="G27">
        <v>2406533</v>
      </c>
      <c r="I27" s="33">
        <f t="shared" si="0"/>
        <v>7.2813727748856666E-2</v>
      </c>
      <c r="J27" s="12">
        <f t="shared" si="1"/>
        <v>7.2813727748856669</v>
      </c>
      <c r="K27" s="7">
        <v>4.0099999999999997E-2</v>
      </c>
      <c r="O27" s="11">
        <f t="shared" si="2"/>
        <v>7.2412727748856671</v>
      </c>
    </row>
    <row r="28" spans="1:15" x14ac:dyDescent="0.3">
      <c r="A28" s="1">
        <v>44683</v>
      </c>
      <c r="B28">
        <v>4285</v>
      </c>
      <c r="C28">
        <v>4310</v>
      </c>
      <c r="D28">
        <v>3886.8500979999999</v>
      </c>
      <c r="E28">
        <v>4061</v>
      </c>
      <c r="F28">
        <v>4047.8530270000001</v>
      </c>
      <c r="G28">
        <v>914381</v>
      </c>
      <c r="I28" s="33">
        <f t="shared" si="0"/>
        <v>-6.0095103257454367E-2</v>
      </c>
      <c r="J28" s="12">
        <f t="shared" si="1"/>
        <v>-6.0095103257454365</v>
      </c>
      <c r="K28" s="7">
        <v>4.6300000000000001E-2</v>
      </c>
      <c r="O28" s="11">
        <f t="shared" si="2"/>
        <v>-6.0558103257454361</v>
      </c>
    </row>
    <row r="29" spans="1:15" x14ac:dyDescent="0.3">
      <c r="A29" s="1">
        <v>44690</v>
      </c>
      <c r="B29">
        <v>4000</v>
      </c>
      <c r="C29">
        <v>4120.0498049999997</v>
      </c>
      <c r="D29">
        <v>3567.25</v>
      </c>
      <c r="E29">
        <v>3594.25</v>
      </c>
      <c r="F29">
        <v>3582.6140140000002</v>
      </c>
      <c r="G29">
        <v>1222460</v>
      </c>
      <c r="I29" s="33">
        <f t="shared" si="0"/>
        <v>-0.11493474513666585</v>
      </c>
      <c r="J29" s="12">
        <f t="shared" si="1"/>
        <v>-11.493474513666586</v>
      </c>
      <c r="K29" s="7">
        <v>4.9000000000000002E-2</v>
      </c>
      <c r="O29" s="11">
        <f t="shared" si="2"/>
        <v>-11.542474513666585</v>
      </c>
    </row>
    <row r="30" spans="1:15" x14ac:dyDescent="0.3">
      <c r="A30" s="1">
        <v>44697</v>
      </c>
      <c r="B30">
        <v>3624.8999020000001</v>
      </c>
      <c r="C30">
        <v>3924.8999020000001</v>
      </c>
      <c r="D30">
        <v>3540.0500489999999</v>
      </c>
      <c r="E30">
        <v>3698.8500979999999</v>
      </c>
      <c r="F30">
        <v>3686.8754880000001</v>
      </c>
      <c r="G30">
        <v>1563165</v>
      </c>
      <c r="I30" s="33">
        <f t="shared" si="0"/>
        <v>2.9102065243096581E-2</v>
      </c>
      <c r="J30" s="12">
        <f t="shared" si="1"/>
        <v>2.910206524309658</v>
      </c>
      <c r="K30" s="7">
        <v>4.9200000000000001E-2</v>
      </c>
      <c r="O30" s="11">
        <f t="shared" si="2"/>
        <v>2.8610065243096581</v>
      </c>
    </row>
    <row r="31" spans="1:15" x14ac:dyDescent="0.3">
      <c r="A31" s="1">
        <v>44704</v>
      </c>
      <c r="B31">
        <v>3717</v>
      </c>
      <c r="C31">
        <v>3857.8000489999999</v>
      </c>
      <c r="D31">
        <v>3281</v>
      </c>
      <c r="E31">
        <v>3546.1999510000001</v>
      </c>
      <c r="F31">
        <v>3534.719482</v>
      </c>
      <c r="G31">
        <v>1632172</v>
      </c>
      <c r="I31" s="33">
        <f t="shared" si="0"/>
        <v>-4.1269622438211022E-2</v>
      </c>
      <c r="J31" s="12">
        <f t="shared" si="1"/>
        <v>-4.1269622438211018</v>
      </c>
      <c r="K31" s="7">
        <v>4.8799999999999996E-2</v>
      </c>
      <c r="O31" s="11">
        <f t="shared" si="2"/>
        <v>-4.1757622438211017</v>
      </c>
    </row>
    <row r="32" spans="1:15" x14ac:dyDescent="0.3">
      <c r="A32" s="1">
        <v>44711</v>
      </c>
      <c r="B32">
        <v>3605</v>
      </c>
      <c r="C32">
        <v>4000</v>
      </c>
      <c r="D32">
        <v>3605</v>
      </c>
      <c r="E32">
        <v>3800.9499510000001</v>
      </c>
      <c r="F32">
        <v>3788.6447750000002</v>
      </c>
      <c r="G32">
        <v>1476469</v>
      </c>
      <c r="I32" s="33">
        <f t="shared" si="0"/>
        <v>7.1837460808763062E-2</v>
      </c>
      <c r="J32" s="12">
        <f t="shared" si="1"/>
        <v>7.1837460808763058</v>
      </c>
      <c r="K32" s="7">
        <v>4.9800000000000004E-2</v>
      </c>
      <c r="O32" s="11">
        <f t="shared" si="2"/>
        <v>7.1339460808763056</v>
      </c>
    </row>
    <row r="33" spans="1:15" x14ac:dyDescent="0.3">
      <c r="A33" s="1">
        <v>44718</v>
      </c>
      <c r="B33">
        <v>3760</v>
      </c>
      <c r="C33">
        <v>3789</v>
      </c>
      <c r="D33">
        <v>3478.75</v>
      </c>
      <c r="E33">
        <v>3494.8000489999999</v>
      </c>
      <c r="F33">
        <v>3483.4860840000001</v>
      </c>
      <c r="G33">
        <v>912165</v>
      </c>
      <c r="I33" s="33">
        <f t="shared" si="0"/>
        <v>-8.0545628315746298E-2</v>
      </c>
      <c r="J33" s="12">
        <f t="shared" si="1"/>
        <v>-8.0545628315746303</v>
      </c>
      <c r="K33" s="7">
        <v>0.05</v>
      </c>
      <c r="O33" s="11">
        <f t="shared" si="2"/>
        <v>-8.104562831574631</v>
      </c>
    </row>
    <row r="34" spans="1:15" x14ac:dyDescent="0.3">
      <c r="A34" s="1">
        <v>44725</v>
      </c>
      <c r="B34">
        <v>3382</v>
      </c>
      <c r="C34">
        <v>3490</v>
      </c>
      <c r="D34">
        <v>3106</v>
      </c>
      <c r="E34">
        <v>3187.3000489999999</v>
      </c>
      <c r="F34">
        <v>3176.9816890000002</v>
      </c>
      <c r="G34">
        <v>1069466</v>
      </c>
      <c r="I34" s="33">
        <f t="shared" si="0"/>
        <v>-8.7987866455475142E-2</v>
      </c>
      <c r="J34" s="12">
        <f t="shared" si="1"/>
        <v>-8.7987866455475139</v>
      </c>
      <c r="K34" s="7">
        <v>5.1200000000000002E-2</v>
      </c>
      <c r="O34" s="11">
        <f t="shared" si="2"/>
        <v>-8.8499866455475136</v>
      </c>
    </row>
    <row r="35" spans="1:15" x14ac:dyDescent="0.3">
      <c r="A35" s="1">
        <v>44732</v>
      </c>
      <c r="B35">
        <v>3217.6499020000001</v>
      </c>
      <c r="C35">
        <v>3445.6499020000001</v>
      </c>
      <c r="D35">
        <v>3102</v>
      </c>
      <c r="E35">
        <v>3261.0500489999999</v>
      </c>
      <c r="F35">
        <v>3250.4929200000001</v>
      </c>
      <c r="G35">
        <v>1057716</v>
      </c>
      <c r="I35" s="33">
        <f t="shared" si="0"/>
        <v>2.3138706386660619E-2</v>
      </c>
      <c r="J35" s="12">
        <f t="shared" si="1"/>
        <v>2.3138706386660619</v>
      </c>
      <c r="K35" s="7">
        <v>5.1100000000000007E-2</v>
      </c>
      <c r="O35" s="11">
        <f t="shared" si="2"/>
        <v>2.262770638666062</v>
      </c>
    </row>
    <row r="36" spans="1:15" x14ac:dyDescent="0.3">
      <c r="A36" s="1">
        <v>44739</v>
      </c>
      <c r="B36">
        <v>3359</v>
      </c>
      <c r="C36">
        <v>3550</v>
      </c>
      <c r="D36">
        <v>3270.0500489999999</v>
      </c>
      <c r="E36">
        <v>3314</v>
      </c>
      <c r="F36">
        <v>3303.2714839999999</v>
      </c>
      <c r="G36">
        <v>1603320</v>
      </c>
      <c r="I36" s="33">
        <f t="shared" si="0"/>
        <v>1.6237086277236728E-2</v>
      </c>
      <c r="J36" s="12">
        <f t="shared" si="1"/>
        <v>1.6237086277236727</v>
      </c>
      <c r="K36" s="7">
        <v>5.1299999999999998E-2</v>
      </c>
      <c r="O36" s="11">
        <f t="shared" si="2"/>
        <v>1.5724086277236728</v>
      </c>
    </row>
    <row r="37" spans="1:15" x14ac:dyDescent="0.3">
      <c r="A37" s="1">
        <v>44746</v>
      </c>
      <c r="B37">
        <v>3324.8999020000001</v>
      </c>
      <c r="C37">
        <v>3491.1000979999999</v>
      </c>
      <c r="D37">
        <v>3185</v>
      </c>
      <c r="E37">
        <v>3397.8000489999999</v>
      </c>
      <c r="F37">
        <v>3386.8000489999999</v>
      </c>
      <c r="G37">
        <v>1247637</v>
      </c>
      <c r="I37" s="33">
        <f t="shared" si="0"/>
        <v>2.5286677429088699E-2</v>
      </c>
      <c r="J37" s="12">
        <f t="shared" si="1"/>
        <v>2.52866774290887</v>
      </c>
      <c r="K37" s="7">
        <v>5.1699999999999996E-2</v>
      </c>
      <c r="O37" s="11">
        <f t="shared" si="2"/>
        <v>2.4769677429088701</v>
      </c>
    </row>
    <row r="38" spans="1:15" x14ac:dyDescent="0.3">
      <c r="A38" s="1">
        <v>44753</v>
      </c>
      <c r="B38">
        <v>3330</v>
      </c>
      <c r="C38">
        <v>3397</v>
      </c>
      <c r="D38">
        <v>3111.3000489999999</v>
      </c>
      <c r="E38">
        <v>3141.8500979999999</v>
      </c>
      <c r="F38">
        <v>3131.678711</v>
      </c>
      <c r="G38">
        <v>1288581</v>
      </c>
      <c r="I38" s="33">
        <f t="shared" si="0"/>
        <v>-7.5328138003685124E-2</v>
      </c>
      <c r="J38" s="12">
        <f t="shared" si="1"/>
        <v>-7.5328138003685128</v>
      </c>
      <c r="K38" s="7">
        <v>5.2300000000000006E-2</v>
      </c>
      <c r="O38" s="11">
        <f t="shared" si="2"/>
        <v>-7.5851138003685126</v>
      </c>
    </row>
    <row r="39" spans="1:15" x14ac:dyDescent="0.3">
      <c r="A39" s="1">
        <v>44760</v>
      </c>
      <c r="B39">
        <v>3174.75</v>
      </c>
      <c r="C39">
        <v>3747</v>
      </c>
      <c r="D39">
        <v>3164.1999510000001</v>
      </c>
      <c r="E39">
        <v>3632.75</v>
      </c>
      <c r="F39">
        <v>3632.75</v>
      </c>
      <c r="G39">
        <v>3407326</v>
      </c>
      <c r="I39" s="33">
        <f t="shared" si="0"/>
        <v>0.15624548806847632</v>
      </c>
      <c r="J39" s="12">
        <f t="shared" si="1"/>
        <v>15.624548806847633</v>
      </c>
      <c r="K39" s="7">
        <v>5.45E-2</v>
      </c>
      <c r="O39" s="11">
        <f t="shared" si="2"/>
        <v>15.570048806847632</v>
      </c>
    </row>
    <row r="40" spans="1:15" x14ac:dyDescent="0.3">
      <c r="A40" s="1">
        <v>44767</v>
      </c>
      <c r="B40">
        <v>3625</v>
      </c>
      <c r="C40">
        <v>3678.8999020000001</v>
      </c>
      <c r="D40">
        <v>3291.25</v>
      </c>
      <c r="E40">
        <v>3632.8500979999999</v>
      </c>
      <c r="F40">
        <v>3632.8500979999999</v>
      </c>
      <c r="G40">
        <v>2848634</v>
      </c>
      <c r="I40" s="33">
        <f t="shared" si="0"/>
        <v>2.7554332117511251E-5</v>
      </c>
      <c r="J40" s="12">
        <f t="shared" si="1"/>
        <v>2.7554332117511252E-3</v>
      </c>
      <c r="K40" s="7">
        <v>5.5999999999999994E-2</v>
      </c>
      <c r="O40" s="11">
        <f t="shared" si="2"/>
        <v>-5.3244566788248869E-2</v>
      </c>
    </row>
    <row r="41" spans="1:15" x14ac:dyDescent="0.3">
      <c r="A41" s="1">
        <v>44774</v>
      </c>
      <c r="B41">
        <v>3665.9499510000001</v>
      </c>
      <c r="C41">
        <v>3845.1999510000001</v>
      </c>
      <c r="D41">
        <v>3571.1499020000001</v>
      </c>
      <c r="E41">
        <v>3792.4499510000001</v>
      </c>
      <c r="F41">
        <v>3792.4499510000001</v>
      </c>
      <c r="G41">
        <v>2390790</v>
      </c>
      <c r="I41" s="33">
        <f t="shared" si="0"/>
        <v>4.393240808032927E-2</v>
      </c>
      <c r="J41" s="12">
        <f t="shared" si="1"/>
        <v>4.3932408080329273</v>
      </c>
      <c r="K41" s="7">
        <v>5.5800000000000002E-2</v>
      </c>
      <c r="O41" s="11">
        <f t="shared" si="2"/>
        <v>4.3374408080329276</v>
      </c>
    </row>
    <row r="42" spans="1:15" x14ac:dyDescent="0.3">
      <c r="A42" s="1">
        <v>44781</v>
      </c>
      <c r="B42">
        <v>3798</v>
      </c>
      <c r="C42">
        <v>3829.3999020000001</v>
      </c>
      <c r="D42">
        <v>3615.0500489999999</v>
      </c>
      <c r="E42">
        <v>3723.3999020000001</v>
      </c>
      <c r="F42">
        <v>3723.3999020000001</v>
      </c>
      <c r="G42">
        <v>994986</v>
      </c>
      <c r="I42" s="33">
        <f t="shared" si="0"/>
        <v>-1.8207240673484091E-2</v>
      </c>
      <c r="J42" s="12">
        <f t="shared" si="1"/>
        <v>-1.8207240673484091</v>
      </c>
      <c r="K42" s="7">
        <v>5.5500000000000001E-2</v>
      </c>
      <c r="O42" s="11">
        <f t="shared" si="2"/>
        <v>-1.8762240673484092</v>
      </c>
    </row>
    <row r="43" spans="1:15" x14ac:dyDescent="0.3">
      <c r="A43" s="1">
        <v>44788</v>
      </c>
      <c r="B43">
        <v>3723.3999020000001</v>
      </c>
      <c r="C43">
        <v>3923</v>
      </c>
      <c r="D43">
        <v>3706.8999020000001</v>
      </c>
      <c r="E43">
        <v>3763.6999510000001</v>
      </c>
      <c r="F43">
        <v>3763.6999510000001</v>
      </c>
      <c r="G43">
        <v>1174826</v>
      </c>
      <c r="I43" s="33">
        <f t="shared" si="0"/>
        <v>1.0823454385964031E-2</v>
      </c>
      <c r="J43" s="12">
        <f t="shared" si="1"/>
        <v>1.0823454385964031</v>
      </c>
      <c r="K43" s="7">
        <v>5.5500000000000001E-2</v>
      </c>
      <c r="O43" s="11">
        <f t="shared" si="2"/>
        <v>1.026845438596403</v>
      </c>
    </row>
    <row r="44" spans="1:15" x14ac:dyDescent="0.3">
      <c r="A44" s="1">
        <v>44795</v>
      </c>
      <c r="B44">
        <v>3739</v>
      </c>
      <c r="C44">
        <v>3739</v>
      </c>
      <c r="D44">
        <v>3505.0500489999999</v>
      </c>
      <c r="E44">
        <v>3525.5500489999999</v>
      </c>
      <c r="F44">
        <v>3525.5500489999999</v>
      </c>
      <c r="G44">
        <v>1154516</v>
      </c>
      <c r="I44" s="33">
        <f t="shared" si="0"/>
        <v>-6.3275474958285297E-2</v>
      </c>
      <c r="J44" s="12">
        <f t="shared" si="1"/>
        <v>-6.3275474958285294</v>
      </c>
      <c r="K44" s="7">
        <v>5.5899999999999998E-2</v>
      </c>
      <c r="O44" s="11">
        <f t="shared" si="2"/>
        <v>-6.3834474958285297</v>
      </c>
    </row>
    <row r="45" spans="1:15" x14ac:dyDescent="0.3">
      <c r="A45" s="1">
        <v>44802</v>
      </c>
      <c r="B45">
        <v>3380.0500489999999</v>
      </c>
      <c r="C45">
        <v>3537.9499510000001</v>
      </c>
      <c r="D45">
        <v>3355.1499020000001</v>
      </c>
      <c r="E45">
        <v>3414.4499510000001</v>
      </c>
      <c r="F45">
        <v>3414.4499510000001</v>
      </c>
      <c r="G45">
        <v>1449234</v>
      </c>
      <c r="I45" s="33">
        <f t="shared" si="0"/>
        <v>-3.1512840962649995E-2</v>
      </c>
      <c r="J45" s="12">
        <f t="shared" si="1"/>
        <v>-3.1512840962649995</v>
      </c>
      <c r="K45" s="7">
        <v>5.6299999999999996E-2</v>
      </c>
      <c r="O45" s="11">
        <f t="shared" si="2"/>
        <v>-3.2075840962649993</v>
      </c>
    </row>
    <row r="46" spans="1:15" x14ac:dyDescent="0.3">
      <c r="A46" s="1">
        <v>44809</v>
      </c>
      <c r="B46">
        <v>3428.8999020000001</v>
      </c>
      <c r="C46">
        <v>3444</v>
      </c>
      <c r="D46">
        <v>3270</v>
      </c>
      <c r="E46">
        <v>3393.25</v>
      </c>
      <c r="F46">
        <v>3393.25</v>
      </c>
      <c r="G46">
        <v>1796293</v>
      </c>
      <c r="I46" s="33">
        <f t="shared" si="0"/>
        <v>-6.2088920043449937E-3</v>
      </c>
      <c r="J46" s="12">
        <f t="shared" si="1"/>
        <v>-0.62088920043449936</v>
      </c>
      <c r="K46" s="7">
        <v>5.6399999999999999E-2</v>
      </c>
      <c r="O46" s="11">
        <f t="shared" si="2"/>
        <v>-0.67728920043449936</v>
      </c>
    </row>
    <row r="47" spans="1:15" x14ac:dyDescent="0.3">
      <c r="A47" s="1">
        <v>44816</v>
      </c>
      <c r="B47">
        <v>3433.5</v>
      </c>
      <c r="C47">
        <v>3478.5</v>
      </c>
      <c r="D47">
        <v>3150</v>
      </c>
      <c r="E47">
        <v>3161.1000979999999</v>
      </c>
      <c r="F47">
        <v>3161.1000979999999</v>
      </c>
      <c r="G47">
        <v>1457541</v>
      </c>
      <c r="I47" s="33">
        <f t="shared" si="0"/>
        <v>-6.8415207249686916E-2</v>
      </c>
      <c r="J47" s="12">
        <f t="shared" si="1"/>
        <v>-6.8415207249686913</v>
      </c>
      <c r="K47" s="7">
        <v>5.7699999999999994E-2</v>
      </c>
      <c r="O47" s="11">
        <f t="shared" si="2"/>
        <v>-6.899220724968691</v>
      </c>
    </row>
    <row r="48" spans="1:15" x14ac:dyDescent="0.3">
      <c r="A48" s="1">
        <v>44823</v>
      </c>
      <c r="B48">
        <v>3181</v>
      </c>
      <c r="C48">
        <v>3260</v>
      </c>
      <c r="D48">
        <v>3125.5</v>
      </c>
      <c r="E48">
        <v>3148</v>
      </c>
      <c r="F48">
        <v>3148</v>
      </c>
      <c r="G48">
        <v>1194782</v>
      </c>
      <c r="I48" s="33">
        <f t="shared" si="0"/>
        <v>-4.1441579177730579E-3</v>
      </c>
      <c r="J48" s="12">
        <f t="shared" si="1"/>
        <v>-0.41441579177730581</v>
      </c>
      <c r="K48" s="7">
        <v>5.9000000000000004E-2</v>
      </c>
      <c r="O48" s="11">
        <f t="shared" si="2"/>
        <v>-0.47341579177730581</v>
      </c>
    </row>
    <row r="49" spans="1:15" x14ac:dyDescent="0.3">
      <c r="A49" s="1">
        <v>44830</v>
      </c>
      <c r="B49">
        <v>3138</v>
      </c>
      <c r="C49">
        <v>3300</v>
      </c>
      <c r="D49">
        <v>3092.0500489999999</v>
      </c>
      <c r="E49">
        <v>3241.1999510000001</v>
      </c>
      <c r="F49">
        <v>3241.1999510000001</v>
      </c>
      <c r="G49">
        <v>1831835</v>
      </c>
      <c r="I49" s="33">
        <f t="shared" si="0"/>
        <v>2.9606083545108023E-2</v>
      </c>
      <c r="J49" s="12">
        <f t="shared" si="1"/>
        <v>2.9606083545108022</v>
      </c>
      <c r="K49" s="7">
        <v>6.0899999999999996E-2</v>
      </c>
      <c r="O49" s="11">
        <f t="shared" si="2"/>
        <v>2.899708354510802</v>
      </c>
    </row>
    <row r="50" spans="1:15" x14ac:dyDescent="0.3">
      <c r="A50" s="1">
        <v>44837</v>
      </c>
      <c r="B50">
        <v>3230</v>
      </c>
      <c r="C50">
        <v>3570.4499510000001</v>
      </c>
      <c r="D50">
        <v>3175.8000489999999</v>
      </c>
      <c r="E50">
        <v>3489.25</v>
      </c>
      <c r="F50">
        <v>3489.25</v>
      </c>
      <c r="G50">
        <v>2436400</v>
      </c>
      <c r="I50" s="33">
        <f t="shared" si="0"/>
        <v>7.6530313695540322E-2</v>
      </c>
      <c r="J50" s="12">
        <f t="shared" si="1"/>
        <v>7.6530313695540322</v>
      </c>
      <c r="K50" s="7">
        <v>6.1200000000000004E-2</v>
      </c>
      <c r="O50" s="11">
        <f t="shared" si="2"/>
        <v>7.5918313695540318</v>
      </c>
    </row>
    <row r="51" spans="1:15" x14ac:dyDescent="0.3">
      <c r="A51" s="1">
        <v>44844</v>
      </c>
      <c r="B51">
        <v>3448</v>
      </c>
      <c r="C51">
        <v>3684</v>
      </c>
      <c r="D51">
        <v>3426</v>
      </c>
      <c r="E51">
        <v>3647.3999020000001</v>
      </c>
      <c r="F51">
        <v>3647.3999020000001</v>
      </c>
      <c r="G51">
        <v>1812032</v>
      </c>
      <c r="I51" s="33">
        <f t="shared" si="0"/>
        <v>4.5324898473884101E-2</v>
      </c>
      <c r="J51" s="12">
        <f t="shared" si="1"/>
        <v>4.5324898473884101</v>
      </c>
      <c r="K51" s="7">
        <v>6.3299999999999995E-2</v>
      </c>
      <c r="O51" s="11">
        <f t="shared" si="2"/>
        <v>4.4691898473884102</v>
      </c>
    </row>
    <row r="52" spans="1:15" x14ac:dyDescent="0.3">
      <c r="A52" s="1">
        <v>44851</v>
      </c>
      <c r="B52">
        <v>3625</v>
      </c>
      <c r="C52">
        <v>3730</v>
      </c>
      <c r="D52">
        <v>3585</v>
      </c>
      <c r="E52">
        <v>3665.6999510000001</v>
      </c>
      <c r="F52">
        <v>3665.6999510000001</v>
      </c>
      <c r="G52">
        <v>1332740</v>
      </c>
      <c r="I52" s="33">
        <f t="shared" si="0"/>
        <v>5.0172861467604286E-3</v>
      </c>
      <c r="J52" s="12">
        <f t="shared" si="1"/>
        <v>0.50172861467604291</v>
      </c>
      <c r="K52" s="7">
        <v>6.3799999999999996E-2</v>
      </c>
      <c r="O52" s="11">
        <f t="shared" si="2"/>
        <v>0.43792861467604294</v>
      </c>
    </row>
    <row r="53" spans="1:15" x14ac:dyDescent="0.3">
      <c r="A53" s="1">
        <v>44858</v>
      </c>
      <c r="B53">
        <v>3715</v>
      </c>
      <c r="C53">
        <v>3865</v>
      </c>
      <c r="D53">
        <v>3612.5</v>
      </c>
      <c r="E53">
        <v>3621.5</v>
      </c>
      <c r="F53">
        <v>3621.5</v>
      </c>
      <c r="G53">
        <v>983434</v>
      </c>
      <c r="I53" s="33">
        <f t="shared" si="0"/>
        <v>-1.2057711103152985E-2</v>
      </c>
      <c r="J53" s="12">
        <f t="shared" si="1"/>
        <v>-1.2057711103152986</v>
      </c>
      <c r="K53" s="7">
        <v>6.4500000000000002E-2</v>
      </c>
      <c r="O53" s="11">
        <f t="shared" si="2"/>
        <v>-1.2702711103152986</v>
      </c>
    </row>
    <row r="54" spans="1:15" x14ac:dyDescent="0.3">
      <c r="A54" s="1">
        <v>44865</v>
      </c>
      <c r="B54">
        <v>3657</v>
      </c>
      <c r="C54">
        <v>3778.1999510000001</v>
      </c>
      <c r="D54">
        <v>3651.5</v>
      </c>
      <c r="E54">
        <v>3764.5500489999999</v>
      </c>
      <c r="F54">
        <v>3764.5500489999999</v>
      </c>
      <c r="G54">
        <v>311384</v>
      </c>
      <c r="I54" s="33">
        <f t="shared" si="0"/>
        <v>3.9500220626812077E-2</v>
      </c>
      <c r="J54" s="12">
        <f t="shared" si="1"/>
        <v>3.9500220626812075</v>
      </c>
      <c r="K54" s="7">
        <v>6.480000000000001E-2</v>
      </c>
      <c r="O54" s="11">
        <f t="shared" si="2"/>
        <v>3.8852220626812075</v>
      </c>
    </row>
    <row r="55" spans="1:15" x14ac:dyDescent="0.3">
      <c r="J55" s="17" t="s">
        <v>7</v>
      </c>
      <c r="K55" s="15">
        <v>4.6615384615384601E-4</v>
      </c>
    </row>
  </sheetData>
  <mergeCells count="2">
    <mergeCell ref="L2:M2"/>
    <mergeCell ref="P2:Q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E932-ECA1-47BA-A662-A4DED8696920}">
  <dimension ref="A1:Q55"/>
  <sheetViews>
    <sheetView topLeftCell="K1" workbookViewId="0">
      <selection activeCell="O1" activeCellId="1" sqref="A1:A1048576 O1:O1048576"/>
    </sheetView>
  </sheetViews>
  <sheetFormatPr defaultRowHeight="14.4" x14ac:dyDescent="0.3"/>
  <cols>
    <col min="1" max="1" width="10.6640625" customWidth="1"/>
    <col min="9" max="9" width="20.77734375" style="2" customWidth="1"/>
    <col min="10" max="10" width="23.5546875" style="7" bestFit="1" customWidth="1"/>
    <col min="11" max="11" width="15.5546875" customWidth="1"/>
    <col min="12" max="12" width="12" style="2" bestFit="1" customWidth="1"/>
    <col min="13" max="13" width="11.5546875" customWidth="1"/>
    <col min="15" max="15" width="22.88671875" customWidth="1"/>
    <col min="16" max="16" width="15.6640625" customWidth="1"/>
    <col min="17" max="17" width="12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2" t="s">
        <v>295</v>
      </c>
      <c r="K1" s="13" t="s">
        <v>9</v>
      </c>
      <c r="L1"/>
      <c r="N1" s="8"/>
      <c r="O1" s="7" t="s">
        <v>296</v>
      </c>
    </row>
    <row r="2" spans="1:17" ht="26.4" thickBot="1" x14ac:dyDescent="0.55000000000000004">
      <c r="A2" s="1">
        <v>44501</v>
      </c>
      <c r="B2">
        <v>664.84997599999997</v>
      </c>
      <c r="C2">
        <v>690.95001200000002</v>
      </c>
      <c r="D2">
        <v>654.79998799999998</v>
      </c>
      <c r="E2">
        <v>686.54998799999998</v>
      </c>
      <c r="F2">
        <v>675.73809800000004</v>
      </c>
      <c r="G2">
        <v>3520596</v>
      </c>
      <c r="I2" s="34"/>
      <c r="J2" s="32"/>
      <c r="K2" s="14"/>
      <c r="L2" s="54" t="s">
        <v>293</v>
      </c>
      <c r="M2" s="54"/>
      <c r="N2" s="8"/>
      <c r="O2" s="7"/>
      <c r="P2" s="54" t="s">
        <v>301</v>
      </c>
      <c r="Q2" s="54"/>
    </row>
    <row r="3" spans="1:17" x14ac:dyDescent="0.3">
      <c r="A3" s="1">
        <v>44508</v>
      </c>
      <c r="B3">
        <v>690.95001200000002</v>
      </c>
      <c r="C3">
        <v>710.79998799999998</v>
      </c>
      <c r="D3">
        <v>680.79998799999998</v>
      </c>
      <c r="E3">
        <v>687.20001200000002</v>
      </c>
      <c r="F3">
        <v>680.45831299999998</v>
      </c>
      <c r="G3">
        <v>7434494</v>
      </c>
      <c r="I3" s="33">
        <f>(E3-E2)/E2</f>
        <v>9.4679777344928073E-4</v>
      </c>
      <c r="J3" s="12">
        <f>I3*100</f>
        <v>9.4679777344928079E-2</v>
      </c>
      <c r="K3" s="7">
        <v>3.5299999999999998E-2</v>
      </c>
      <c r="L3" s="3" t="s">
        <v>297</v>
      </c>
      <c r="M3" s="36">
        <f>MAX(J3:J250)</f>
        <v>14.754093557554501</v>
      </c>
      <c r="O3" s="11">
        <f>J3-K3</f>
        <v>5.9379777344928081E-2</v>
      </c>
      <c r="P3" s="3" t="s">
        <v>297</v>
      </c>
      <c r="Q3" s="36">
        <f>MAX(O3:O250)</f>
        <v>14.705293557554501</v>
      </c>
    </row>
    <row r="4" spans="1:17" x14ac:dyDescent="0.3">
      <c r="A4" s="1">
        <v>44515</v>
      </c>
      <c r="B4">
        <v>690.84997599999997</v>
      </c>
      <c r="C4">
        <v>690.84997599999997</v>
      </c>
      <c r="D4">
        <v>646</v>
      </c>
      <c r="E4">
        <v>653.34997599999997</v>
      </c>
      <c r="F4">
        <v>646.94030799999996</v>
      </c>
      <c r="G4">
        <v>3300000</v>
      </c>
      <c r="I4" s="33">
        <f t="shared" ref="I4:I54" si="0">(E4-E3)/E3</f>
        <v>-4.9257909500735053E-2</v>
      </c>
      <c r="J4" s="12">
        <f t="shared" ref="J4:J54" si="1">I4*100</f>
        <v>-4.9257909500735053</v>
      </c>
      <c r="K4" s="7">
        <v>3.5400000000000001E-2</v>
      </c>
      <c r="L4" s="4" t="s">
        <v>298</v>
      </c>
      <c r="M4" s="37">
        <f>MIN(J3:J250)</f>
        <v>-9.9559617637304783</v>
      </c>
      <c r="O4" s="11">
        <f t="shared" ref="O4:O54" si="2">J4-K4</f>
        <v>-4.9611909500735054</v>
      </c>
      <c r="P4" s="4" t="s">
        <v>298</v>
      </c>
      <c r="Q4" s="37">
        <f>MIN(O3:O250)</f>
        <v>-9.9932617637304784</v>
      </c>
    </row>
    <row r="5" spans="1:17" x14ac:dyDescent="0.3">
      <c r="A5" s="1">
        <v>44522</v>
      </c>
      <c r="B5">
        <v>654</v>
      </c>
      <c r="C5">
        <v>655.95001200000002</v>
      </c>
      <c r="D5">
        <v>600</v>
      </c>
      <c r="E5">
        <v>604</v>
      </c>
      <c r="F5">
        <v>598.074524</v>
      </c>
      <c r="G5">
        <v>7753119</v>
      </c>
      <c r="I5" s="33">
        <f t="shared" si="0"/>
        <v>-7.5533753444264259E-2</v>
      </c>
      <c r="J5" s="12">
        <f t="shared" si="1"/>
        <v>-7.553375344426426</v>
      </c>
      <c r="K5" s="7">
        <v>3.5400000000000001E-2</v>
      </c>
      <c r="L5" s="4" t="s">
        <v>299</v>
      </c>
      <c r="M5" s="37">
        <f>AVERAGE(J3:J250)</f>
        <v>0.40927363802195504</v>
      </c>
      <c r="O5" s="11">
        <f t="shared" si="2"/>
        <v>-7.5887753444264261</v>
      </c>
      <c r="P5" s="4" t="s">
        <v>299</v>
      </c>
      <c r="Q5" s="37">
        <f>AVERAGE(O3:O250)</f>
        <v>0.36265825340657049</v>
      </c>
    </row>
    <row r="6" spans="1:17" ht="15" thickBot="1" x14ac:dyDescent="0.35">
      <c r="A6" s="1">
        <v>44529</v>
      </c>
      <c r="B6">
        <v>604</v>
      </c>
      <c r="C6">
        <v>649.79998799999998</v>
      </c>
      <c r="D6">
        <v>581.84997599999997</v>
      </c>
      <c r="E6">
        <v>640.79998799999998</v>
      </c>
      <c r="F6">
        <v>634.51348900000005</v>
      </c>
      <c r="G6">
        <v>11159977</v>
      </c>
      <c r="I6" s="33">
        <f t="shared" si="0"/>
        <v>6.0927132450331101E-2</v>
      </c>
      <c r="J6" s="12">
        <f t="shared" si="1"/>
        <v>6.0927132450331101</v>
      </c>
      <c r="K6" s="7">
        <v>3.5499999999999997E-2</v>
      </c>
      <c r="L6" s="5" t="s">
        <v>300</v>
      </c>
      <c r="M6" s="38">
        <f>_xlfn.STDEV.S(J3:J250)</f>
        <v>5.1307906673446508</v>
      </c>
      <c r="O6" s="11">
        <f t="shared" si="2"/>
        <v>6.0572132450331102</v>
      </c>
      <c r="P6" s="5" t="s">
        <v>300</v>
      </c>
      <c r="Q6" s="38">
        <f>_xlfn.STDEV.S(O3:O250)</f>
        <v>5.1296189928656988</v>
      </c>
    </row>
    <row r="7" spans="1:17" ht="15" thickBot="1" x14ac:dyDescent="0.35">
      <c r="A7" s="1">
        <v>44536</v>
      </c>
      <c r="B7">
        <v>634.40002400000003</v>
      </c>
      <c r="C7">
        <v>656.34997599999997</v>
      </c>
      <c r="D7">
        <v>626.5</v>
      </c>
      <c r="E7">
        <v>652.15002400000003</v>
      </c>
      <c r="F7">
        <v>645.75213599999995</v>
      </c>
      <c r="G7">
        <v>5627376</v>
      </c>
      <c r="I7" s="33">
        <f t="shared" si="0"/>
        <v>1.7712291218082928E-2</v>
      </c>
      <c r="J7" s="12">
        <f t="shared" si="1"/>
        <v>1.7712291218082927</v>
      </c>
      <c r="K7" s="7">
        <v>3.5000000000000003E-2</v>
      </c>
      <c r="O7" s="11">
        <f t="shared" si="2"/>
        <v>1.7362291218082928</v>
      </c>
    </row>
    <row r="8" spans="1:17" ht="15" thickBot="1" x14ac:dyDescent="0.35">
      <c r="A8" s="1">
        <v>44543</v>
      </c>
      <c r="B8">
        <v>653.59997599999997</v>
      </c>
      <c r="C8">
        <v>654.04998799999998</v>
      </c>
      <c r="D8">
        <v>621.5</v>
      </c>
      <c r="E8">
        <v>625</v>
      </c>
      <c r="F8">
        <v>618.868469</v>
      </c>
      <c r="G8">
        <v>3706329</v>
      </c>
      <c r="I8" s="33">
        <f t="shared" si="0"/>
        <v>-4.1631561758556389E-2</v>
      </c>
      <c r="J8" s="12">
        <f t="shared" si="1"/>
        <v>-4.1631561758556392</v>
      </c>
      <c r="K8" s="7">
        <v>3.56E-2</v>
      </c>
      <c r="O8" s="11">
        <f t="shared" si="2"/>
        <v>-4.1987561758556389</v>
      </c>
      <c r="P8" s="39" t="s">
        <v>8</v>
      </c>
      <c r="Q8" s="40">
        <f>(M5-K55)/M6</f>
        <v>7.9677287708830313E-2</v>
      </c>
    </row>
    <row r="9" spans="1:17" x14ac:dyDescent="0.3">
      <c r="A9" s="1">
        <v>44550</v>
      </c>
      <c r="B9">
        <v>617.45001200000002</v>
      </c>
      <c r="C9">
        <v>626.79998799999998</v>
      </c>
      <c r="D9">
        <v>593.29998799999998</v>
      </c>
      <c r="E9">
        <v>602.25</v>
      </c>
      <c r="F9">
        <v>596.34167500000001</v>
      </c>
      <c r="G9">
        <v>6046705</v>
      </c>
      <c r="I9" s="33">
        <f t="shared" si="0"/>
        <v>-3.6400000000000002E-2</v>
      </c>
      <c r="J9" s="12">
        <f t="shared" si="1"/>
        <v>-3.64</v>
      </c>
      <c r="K9" s="7">
        <v>3.6299999999999999E-2</v>
      </c>
      <c r="O9" s="11">
        <f t="shared" si="2"/>
        <v>-3.6763000000000003</v>
      </c>
    </row>
    <row r="10" spans="1:17" x14ac:dyDescent="0.3">
      <c r="A10" s="1">
        <v>44557</v>
      </c>
      <c r="B10">
        <v>600</v>
      </c>
      <c r="C10">
        <v>617.45001200000002</v>
      </c>
      <c r="D10">
        <v>595.15002400000003</v>
      </c>
      <c r="E10">
        <v>614.54998799999998</v>
      </c>
      <c r="F10">
        <v>608.52093500000001</v>
      </c>
      <c r="G10">
        <v>2267615</v>
      </c>
      <c r="I10" s="33">
        <f t="shared" si="0"/>
        <v>2.0423392278953897E-2</v>
      </c>
      <c r="J10" s="12">
        <f t="shared" si="1"/>
        <v>2.0423392278953898</v>
      </c>
      <c r="K10" s="7">
        <v>3.6400000000000002E-2</v>
      </c>
      <c r="O10" s="11">
        <f t="shared" si="2"/>
        <v>2.0059392278953898</v>
      </c>
    </row>
    <row r="11" spans="1:17" x14ac:dyDescent="0.3">
      <c r="A11" s="1">
        <v>44564</v>
      </c>
      <c r="B11">
        <v>618.79998799999998</v>
      </c>
      <c r="C11">
        <v>641</v>
      </c>
      <c r="D11">
        <v>614.04998799999998</v>
      </c>
      <c r="E11">
        <v>636.59997599999997</v>
      </c>
      <c r="F11">
        <v>630.35461399999997</v>
      </c>
      <c r="G11">
        <v>4106295</v>
      </c>
      <c r="I11" s="33">
        <f t="shared" si="0"/>
        <v>3.587989330495274E-2</v>
      </c>
      <c r="J11" s="12">
        <f t="shared" si="1"/>
        <v>3.5879893304952741</v>
      </c>
      <c r="K11" s="7">
        <v>3.6000000000000004E-2</v>
      </c>
      <c r="O11" s="11">
        <f t="shared" si="2"/>
        <v>3.5519893304952741</v>
      </c>
    </row>
    <row r="12" spans="1:17" x14ac:dyDescent="0.3">
      <c r="A12" s="1">
        <v>44571</v>
      </c>
      <c r="B12">
        <v>635.04998799999998</v>
      </c>
      <c r="C12">
        <v>695</v>
      </c>
      <c r="D12">
        <v>635.04998799999998</v>
      </c>
      <c r="E12">
        <v>692.54998799999998</v>
      </c>
      <c r="F12">
        <v>685.75573699999995</v>
      </c>
      <c r="G12">
        <v>7925773</v>
      </c>
      <c r="I12" s="33">
        <f t="shared" si="0"/>
        <v>8.7888806329455504E-2</v>
      </c>
      <c r="J12" s="12">
        <f t="shared" si="1"/>
        <v>8.7888806329455509</v>
      </c>
      <c r="K12" s="7">
        <v>3.5900000000000001E-2</v>
      </c>
      <c r="O12" s="11">
        <f t="shared" si="2"/>
        <v>8.7529806329455511</v>
      </c>
    </row>
    <row r="13" spans="1:17" x14ac:dyDescent="0.3">
      <c r="A13" s="1">
        <v>44578</v>
      </c>
      <c r="B13">
        <v>692</v>
      </c>
      <c r="C13">
        <v>696.45001200000002</v>
      </c>
      <c r="D13">
        <v>619</v>
      </c>
      <c r="E13">
        <v>623.59997599999997</v>
      </c>
      <c r="F13">
        <v>617.48223900000005</v>
      </c>
      <c r="G13">
        <v>8110113</v>
      </c>
      <c r="I13" s="33">
        <f t="shared" si="0"/>
        <v>-9.9559617637304781E-2</v>
      </c>
      <c r="J13" s="12">
        <f t="shared" si="1"/>
        <v>-9.9559617637304783</v>
      </c>
      <c r="K13" s="7">
        <v>3.73E-2</v>
      </c>
      <c r="O13" s="11">
        <f t="shared" si="2"/>
        <v>-9.9932617637304784</v>
      </c>
    </row>
    <row r="14" spans="1:17" x14ac:dyDescent="0.3">
      <c r="A14" s="1">
        <v>44585</v>
      </c>
      <c r="B14">
        <v>626.90002400000003</v>
      </c>
      <c r="C14">
        <v>647.84997599999997</v>
      </c>
      <c r="D14">
        <v>600.54998799999998</v>
      </c>
      <c r="E14">
        <v>634.40002400000003</v>
      </c>
      <c r="F14">
        <v>628.17627000000005</v>
      </c>
      <c r="G14">
        <v>5442332</v>
      </c>
      <c r="I14" s="33">
        <f t="shared" si="0"/>
        <v>1.7318871737737305E-2</v>
      </c>
      <c r="J14" s="12">
        <f t="shared" si="1"/>
        <v>1.7318871737737305</v>
      </c>
      <c r="K14" s="7">
        <v>3.7599999999999995E-2</v>
      </c>
      <c r="O14" s="11">
        <f t="shared" si="2"/>
        <v>1.6942871737737304</v>
      </c>
    </row>
    <row r="15" spans="1:17" x14ac:dyDescent="0.3">
      <c r="A15" s="1">
        <v>44592</v>
      </c>
      <c r="B15">
        <v>644</v>
      </c>
      <c r="C15">
        <v>666</v>
      </c>
      <c r="D15">
        <v>638.15002400000003</v>
      </c>
      <c r="E15">
        <v>643.20001200000002</v>
      </c>
      <c r="F15">
        <v>636.88995399999999</v>
      </c>
      <c r="G15">
        <v>4937952</v>
      </c>
      <c r="I15" s="33">
        <f t="shared" si="0"/>
        <v>1.3871355086833957E-2</v>
      </c>
      <c r="J15" s="12">
        <f t="shared" si="1"/>
        <v>1.3871355086833956</v>
      </c>
      <c r="K15" s="7">
        <v>3.8599999999999995E-2</v>
      </c>
      <c r="O15" s="11">
        <f t="shared" si="2"/>
        <v>1.3485355086833957</v>
      </c>
    </row>
    <row r="16" spans="1:17" x14ac:dyDescent="0.3">
      <c r="A16" s="1">
        <v>44599</v>
      </c>
      <c r="B16">
        <v>637</v>
      </c>
      <c r="C16">
        <v>647.25</v>
      </c>
      <c r="D16">
        <v>608.20001200000002</v>
      </c>
      <c r="E16">
        <v>611.40002400000003</v>
      </c>
      <c r="F16">
        <v>607.25262499999997</v>
      </c>
      <c r="G16">
        <v>4097500</v>
      </c>
      <c r="I16" s="33">
        <f t="shared" si="0"/>
        <v>-4.9440278928352982E-2</v>
      </c>
      <c r="J16" s="12">
        <f t="shared" si="1"/>
        <v>-4.9440278928352983</v>
      </c>
      <c r="K16" s="7">
        <v>3.7499999999999999E-2</v>
      </c>
      <c r="O16" s="11">
        <f t="shared" si="2"/>
        <v>-4.981527892835298</v>
      </c>
    </row>
    <row r="17" spans="1:15" x14ac:dyDescent="0.3">
      <c r="A17" s="1">
        <v>44606</v>
      </c>
      <c r="B17">
        <v>602.95001200000002</v>
      </c>
      <c r="C17">
        <v>608.45001200000002</v>
      </c>
      <c r="D17">
        <v>575.70001200000002</v>
      </c>
      <c r="E17">
        <v>593.59997599999997</v>
      </c>
      <c r="F17">
        <v>589.57330300000001</v>
      </c>
      <c r="G17">
        <v>6271532</v>
      </c>
      <c r="I17" s="33">
        <f t="shared" si="0"/>
        <v>-2.9113587342613614E-2</v>
      </c>
      <c r="J17" s="12">
        <f t="shared" si="1"/>
        <v>-2.9113587342613614</v>
      </c>
      <c r="K17" s="7">
        <v>3.7200000000000004E-2</v>
      </c>
      <c r="O17" s="11">
        <f t="shared" si="2"/>
        <v>-2.9485587342613613</v>
      </c>
    </row>
    <row r="18" spans="1:15" x14ac:dyDescent="0.3">
      <c r="A18" s="1">
        <v>44613</v>
      </c>
      <c r="B18">
        <v>590.09997599999997</v>
      </c>
      <c r="C18">
        <v>597.75</v>
      </c>
      <c r="D18">
        <v>556</v>
      </c>
      <c r="E18">
        <v>578.59997599999997</v>
      </c>
      <c r="F18">
        <v>574.67504899999994</v>
      </c>
      <c r="G18">
        <v>6542714</v>
      </c>
      <c r="I18" s="33">
        <f t="shared" si="0"/>
        <v>-2.5269542800655371E-2</v>
      </c>
      <c r="J18" s="12">
        <f t="shared" si="1"/>
        <v>-2.5269542800655369</v>
      </c>
      <c r="K18" s="7">
        <v>3.7400000000000003E-2</v>
      </c>
      <c r="O18" s="11">
        <f t="shared" si="2"/>
        <v>-2.5643542800655368</v>
      </c>
    </row>
    <row r="19" spans="1:15" x14ac:dyDescent="0.3">
      <c r="A19" s="1">
        <v>44620</v>
      </c>
      <c r="B19">
        <v>577.79998799999998</v>
      </c>
      <c r="C19">
        <v>611.40002400000003</v>
      </c>
      <c r="D19">
        <v>570.09997599999997</v>
      </c>
      <c r="E19">
        <v>579.95001200000002</v>
      </c>
      <c r="F19">
        <v>576.01593000000003</v>
      </c>
      <c r="G19">
        <v>3367177</v>
      </c>
      <c r="I19" s="33">
        <f t="shared" si="0"/>
        <v>2.3332804286186931E-3</v>
      </c>
      <c r="J19" s="12">
        <f t="shared" si="1"/>
        <v>0.23332804286186931</v>
      </c>
      <c r="K19" s="7">
        <v>3.7999999999999999E-2</v>
      </c>
      <c r="O19" s="11">
        <f t="shared" si="2"/>
        <v>0.19532804286186931</v>
      </c>
    </row>
    <row r="20" spans="1:15" x14ac:dyDescent="0.3">
      <c r="A20" s="1">
        <v>44627</v>
      </c>
      <c r="B20">
        <v>567.90002400000003</v>
      </c>
      <c r="C20">
        <v>603</v>
      </c>
      <c r="D20">
        <v>556</v>
      </c>
      <c r="E20">
        <v>596.40002400000003</v>
      </c>
      <c r="F20">
        <v>592.35430899999994</v>
      </c>
      <c r="G20">
        <v>5484126</v>
      </c>
      <c r="I20" s="33">
        <f t="shared" si="0"/>
        <v>2.8364534286793006E-2</v>
      </c>
      <c r="J20" s="12">
        <f t="shared" si="1"/>
        <v>2.8364534286793006</v>
      </c>
      <c r="K20" s="7">
        <v>3.8300000000000001E-2</v>
      </c>
      <c r="O20" s="11">
        <f t="shared" si="2"/>
        <v>2.7981534286793006</v>
      </c>
    </row>
    <row r="21" spans="1:15" x14ac:dyDescent="0.3">
      <c r="A21" s="1">
        <v>44634</v>
      </c>
      <c r="B21">
        <v>596.95001200000002</v>
      </c>
      <c r="C21">
        <v>622</v>
      </c>
      <c r="D21">
        <v>586.84997599999997</v>
      </c>
      <c r="E21">
        <v>616.09997599999997</v>
      </c>
      <c r="F21">
        <v>611.92071499999997</v>
      </c>
      <c r="G21">
        <v>3854715</v>
      </c>
      <c r="I21" s="33">
        <f t="shared" si="0"/>
        <v>3.3031440656011678E-2</v>
      </c>
      <c r="J21" s="12">
        <f t="shared" si="1"/>
        <v>3.3031440656011677</v>
      </c>
      <c r="K21" s="7">
        <v>3.7699999999999997E-2</v>
      </c>
      <c r="O21" s="11">
        <f t="shared" si="2"/>
        <v>3.2654440656011676</v>
      </c>
    </row>
    <row r="22" spans="1:15" x14ac:dyDescent="0.3">
      <c r="A22" s="1">
        <v>44641</v>
      </c>
      <c r="B22">
        <v>619.90002400000003</v>
      </c>
      <c r="C22">
        <v>705</v>
      </c>
      <c r="D22">
        <v>607.59997599999997</v>
      </c>
      <c r="E22">
        <v>689.79998799999998</v>
      </c>
      <c r="F22">
        <v>685.12072799999999</v>
      </c>
      <c r="G22">
        <v>17889457</v>
      </c>
      <c r="I22" s="33">
        <f t="shared" si="0"/>
        <v>0.11962346189086691</v>
      </c>
      <c r="J22" s="12">
        <f t="shared" si="1"/>
        <v>11.962346189086691</v>
      </c>
      <c r="K22" s="7">
        <v>3.7900000000000003E-2</v>
      </c>
      <c r="O22" s="11">
        <f t="shared" si="2"/>
        <v>11.924446189086691</v>
      </c>
    </row>
    <row r="23" spans="1:15" x14ac:dyDescent="0.3">
      <c r="A23" s="1">
        <v>44648</v>
      </c>
      <c r="B23">
        <v>680.09997599999997</v>
      </c>
      <c r="C23">
        <v>691</v>
      </c>
      <c r="D23">
        <v>643.75</v>
      </c>
      <c r="E23">
        <v>682.59997599999997</v>
      </c>
      <c r="F23">
        <v>677.96954300000004</v>
      </c>
      <c r="G23">
        <v>14378298</v>
      </c>
      <c r="I23" s="33">
        <f t="shared" si="0"/>
        <v>-1.043782563823416E-2</v>
      </c>
      <c r="J23" s="12">
        <f t="shared" si="1"/>
        <v>-1.0437825638234159</v>
      </c>
      <c r="K23" s="7">
        <v>3.8300000000000001E-2</v>
      </c>
      <c r="O23" s="11">
        <f t="shared" si="2"/>
        <v>-1.0820825638234159</v>
      </c>
    </row>
    <row r="24" spans="1:15" x14ac:dyDescent="0.3">
      <c r="A24" s="1">
        <v>44655</v>
      </c>
      <c r="B24">
        <v>681.95001200000002</v>
      </c>
      <c r="C24">
        <v>718</v>
      </c>
      <c r="D24">
        <v>673</v>
      </c>
      <c r="E24">
        <v>703.29998799999998</v>
      </c>
      <c r="F24">
        <v>698.52917500000001</v>
      </c>
      <c r="G24">
        <v>10541097</v>
      </c>
      <c r="I24" s="33">
        <f t="shared" si="0"/>
        <v>3.0325245719024192E-2</v>
      </c>
      <c r="J24" s="12">
        <f t="shared" si="1"/>
        <v>3.0325245719024192</v>
      </c>
      <c r="K24" s="7">
        <v>3.9800000000000002E-2</v>
      </c>
      <c r="O24" s="11">
        <f t="shared" si="2"/>
        <v>2.9927245719024191</v>
      </c>
    </row>
    <row r="25" spans="1:15" x14ac:dyDescent="0.3">
      <c r="A25" s="1">
        <v>44662</v>
      </c>
      <c r="B25">
        <v>703.25</v>
      </c>
      <c r="C25">
        <v>711.09997599999997</v>
      </c>
      <c r="D25">
        <v>673</v>
      </c>
      <c r="E25">
        <v>674.54998799999998</v>
      </c>
      <c r="F25">
        <v>669.97418200000004</v>
      </c>
      <c r="G25">
        <v>2310747</v>
      </c>
      <c r="I25" s="33">
        <f t="shared" si="0"/>
        <v>-4.0878715328514982E-2</v>
      </c>
      <c r="J25" s="12">
        <f t="shared" si="1"/>
        <v>-4.0878715328514978</v>
      </c>
      <c r="K25" s="7">
        <v>3.9900000000000005E-2</v>
      </c>
      <c r="O25" s="11">
        <f t="shared" si="2"/>
        <v>-4.1277715328514981</v>
      </c>
    </row>
    <row r="26" spans="1:15" x14ac:dyDescent="0.3">
      <c r="A26" s="1">
        <v>44669</v>
      </c>
      <c r="B26">
        <v>671</v>
      </c>
      <c r="C26">
        <v>684.79998799999998</v>
      </c>
      <c r="D26">
        <v>645</v>
      </c>
      <c r="E26">
        <v>658.84997599999997</v>
      </c>
      <c r="F26">
        <v>654.38067599999999</v>
      </c>
      <c r="G26">
        <v>5010740</v>
      </c>
      <c r="I26" s="33">
        <f t="shared" si="0"/>
        <v>-2.3274793980131263E-2</v>
      </c>
      <c r="J26" s="12">
        <f t="shared" si="1"/>
        <v>-2.3274793980131263</v>
      </c>
      <c r="K26" s="7">
        <v>3.9800000000000002E-2</v>
      </c>
      <c r="O26" s="11">
        <f t="shared" si="2"/>
        <v>-2.3672793980131264</v>
      </c>
    </row>
    <row r="27" spans="1:15" x14ac:dyDescent="0.3">
      <c r="A27" s="1">
        <v>44676</v>
      </c>
      <c r="B27">
        <v>648</v>
      </c>
      <c r="C27">
        <v>662.84997599999997</v>
      </c>
      <c r="D27">
        <v>635</v>
      </c>
      <c r="E27">
        <v>646.40002400000003</v>
      </c>
      <c r="F27">
        <v>642.01513699999998</v>
      </c>
      <c r="G27">
        <v>3924593</v>
      </c>
      <c r="I27" s="33">
        <f t="shared" si="0"/>
        <v>-1.8896490025826364E-2</v>
      </c>
      <c r="J27" s="12">
        <f t="shared" si="1"/>
        <v>-1.8896490025826365</v>
      </c>
      <c r="K27" s="7">
        <v>4.0099999999999997E-2</v>
      </c>
      <c r="O27" s="11">
        <f t="shared" si="2"/>
        <v>-1.9297490025826365</v>
      </c>
    </row>
    <row r="28" spans="1:15" x14ac:dyDescent="0.3">
      <c r="A28" s="1">
        <v>44683</v>
      </c>
      <c r="B28">
        <v>640</v>
      </c>
      <c r="C28">
        <v>669.90002400000003</v>
      </c>
      <c r="D28">
        <v>626.84997599999997</v>
      </c>
      <c r="E28">
        <v>637.79998799999998</v>
      </c>
      <c r="F28">
        <v>633.47344999999996</v>
      </c>
      <c r="G28">
        <v>4973021</v>
      </c>
      <c r="I28" s="33">
        <f t="shared" si="0"/>
        <v>-1.3304510644634575E-2</v>
      </c>
      <c r="J28" s="12">
        <f t="shared" si="1"/>
        <v>-1.3304510644634575</v>
      </c>
      <c r="K28" s="7">
        <v>4.6300000000000001E-2</v>
      </c>
      <c r="O28" s="11">
        <f t="shared" si="2"/>
        <v>-1.3767510644634575</v>
      </c>
    </row>
    <row r="29" spans="1:15" x14ac:dyDescent="0.3">
      <c r="A29" s="1">
        <v>44690</v>
      </c>
      <c r="B29">
        <v>625.04998799999998</v>
      </c>
      <c r="C29">
        <v>646</v>
      </c>
      <c r="D29">
        <v>584.79998799999998</v>
      </c>
      <c r="E29">
        <v>605.79998799999998</v>
      </c>
      <c r="F29">
        <v>601.69055200000003</v>
      </c>
      <c r="G29">
        <v>7232137</v>
      </c>
      <c r="I29" s="33">
        <f t="shared" si="0"/>
        <v>-5.0172468802241493E-2</v>
      </c>
      <c r="J29" s="12">
        <f t="shared" si="1"/>
        <v>-5.0172468802241497</v>
      </c>
      <c r="K29" s="7">
        <v>4.9000000000000002E-2</v>
      </c>
      <c r="O29" s="11">
        <f t="shared" si="2"/>
        <v>-5.06624688022415</v>
      </c>
    </row>
    <row r="30" spans="1:15" x14ac:dyDescent="0.3">
      <c r="A30" s="1">
        <v>44697</v>
      </c>
      <c r="B30">
        <v>605.79998799999998</v>
      </c>
      <c r="C30">
        <v>636.04998799999998</v>
      </c>
      <c r="D30">
        <v>554</v>
      </c>
      <c r="E30">
        <v>573.40002400000003</v>
      </c>
      <c r="F30">
        <v>569.51037599999995</v>
      </c>
      <c r="G30">
        <v>11156182</v>
      </c>
      <c r="I30" s="33">
        <f t="shared" si="0"/>
        <v>-5.3482939322870959E-2</v>
      </c>
      <c r="J30" s="12">
        <f t="shared" si="1"/>
        <v>-5.3482939322870955</v>
      </c>
      <c r="K30" s="7">
        <v>4.9200000000000001E-2</v>
      </c>
      <c r="O30" s="11">
        <f t="shared" si="2"/>
        <v>-5.3974939322870954</v>
      </c>
    </row>
    <row r="31" spans="1:15" x14ac:dyDescent="0.3">
      <c r="A31" s="1">
        <v>44704</v>
      </c>
      <c r="B31">
        <v>580</v>
      </c>
      <c r="C31">
        <v>660</v>
      </c>
      <c r="D31">
        <v>580</v>
      </c>
      <c r="E31">
        <v>658</v>
      </c>
      <c r="F31">
        <v>653.53649900000005</v>
      </c>
      <c r="G31">
        <v>24024415</v>
      </c>
      <c r="I31" s="33">
        <f t="shared" si="0"/>
        <v>0.14754093557554501</v>
      </c>
      <c r="J31" s="12">
        <f t="shared" si="1"/>
        <v>14.754093557554501</v>
      </c>
      <c r="K31" s="7">
        <v>4.8799999999999996E-2</v>
      </c>
      <c r="O31" s="11">
        <f t="shared" si="2"/>
        <v>14.705293557554501</v>
      </c>
    </row>
    <row r="32" spans="1:15" x14ac:dyDescent="0.3">
      <c r="A32" s="1">
        <v>44711</v>
      </c>
      <c r="B32">
        <v>660</v>
      </c>
      <c r="C32">
        <v>677.70001200000002</v>
      </c>
      <c r="D32">
        <v>641.04998799999998</v>
      </c>
      <c r="E32">
        <v>642.59997599999997</v>
      </c>
      <c r="F32">
        <v>638.24096699999996</v>
      </c>
      <c r="G32">
        <v>9666735</v>
      </c>
      <c r="I32" s="33">
        <f t="shared" si="0"/>
        <v>-2.3404291793313117E-2</v>
      </c>
      <c r="J32" s="12">
        <f t="shared" si="1"/>
        <v>-2.3404291793313119</v>
      </c>
      <c r="K32" s="7">
        <v>4.9800000000000004E-2</v>
      </c>
      <c r="O32" s="11">
        <f t="shared" si="2"/>
        <v>-2.3902291793313117</v>
      </c>
    </row>
    <row r="33" spans="1:15" x14ac:dyDescent="0.3">
      <c r="A33" s="1">
        <v>44718</v>
      </c>
      <c r="B33">
        <v>645.45001200000002</v>
      </c>
      <c r="C33">
        <v>664.84997599999997</v>
      </c>
      <c r="D33">
        <v>615</v>
      </c>
      <c r="E33">
        <v>650.04998799999998</v>
      </c>
      <c r="F33">
        <v>645.64038100000005</v>
      </c>
      <c r="G33">
        <v>8172722</v>
      </c>
      <c r="I33" s="33">
        <f t="shared" si="0"/>
        <v>1.1593545406543893E-2</v>
      </c>
      <c r="J33" s="12">
        <f t="shared" si="1"/>
        <v>1.1593545406543893</v>
      </c>
      <c r="K33" s="7">
        <v>0.05</v>
      </c>
      <c r="O33" s="11">
        <f t="shared" si="2"/>
        <v>1.1093545406543892</v>
      </c>
    </row>
    <row r="34" spans="1:15" x14ac:dyDescent="0.3">
      <c r="A34" s="1">
        <v>44725</v>
      </c>
      <c r="B34">
        <v>641.95001200000002</v>
      </c>
      <c r="C34">
        <v>651.25</v>
      </c>
      <c r="D34">
        <v>599.79998799999998</v>
      </c>
      <c r="E34">
        <v>609.54998799999998</v>
      </c>
      <c r="F34">
        <v>605.41510000000005</v>
      </c>
      <c r="G34">
        <v>5581593</v>
      </c>
      <c r="I34" s="33">
        <f t="shared" si="0"/>
        <v>-6.2302900927059167E-2</v>
      </c>
      <c r="J34" s="12">
        <f t="shared" si="1"/>
        <v>-6.2302900927059168</v>
      </c>
      <c r="K34" s="7">
        <v>5.1200000000000002E-2</v>
      </c>
      <c r="O34" s="11">
        <f t="shared" si="2"/>
        <v>-6.2814900927059165</v>
      </c>
    </row>
    <row r="35" spans="1:15" x14ac:dyDescent="0.3">
      <c r="A35" s="1">
        <v>44732</v>
      </c>
      <c r="B35">
        <v>602</v>
      </c>
      <c r="C35">
        <v>629</v>
      </c>
      <c r="D35">
        <v>602</v>
      </c>
      <c r="E35">
        <v>622.09997599999997</v>
      </c>
      <c r="F35">
        <v>617.88000499999998</v>
      </c>
      <c r="G35">
        <v>3800053</v>
      </c>
      <c r="I35" s="33">
        <f t="shared" si="0"/>
        <v>2.0588939786838262E-2</v>
      </c>
      <c r="J35" s="12">
        <f t="shared" si="1"/>
        <v>2.0588939786838263</v>
      </c>
      <c r="K35" s="7">
        <v>5.1100000000000007E-2</v>
      </c>
      <c r="O35" s="11">
        <f t="shared" si="2"/>
        <v>2.0077939786838264</v>
      </c>
    </row>
    <row r="36" spans="1:15" x14ac:dyDescent="0.3">
      <c r="A36" s="1">
        <v>44739</v>
      </c>
      <c r="B36">
        <v>627</v>
      </c>
      <c r="C36">
        <v>635.40002400000003</v>
      </c>
      <c r="D36">
        <v>585.04998799999998</v>
      </c>
      <c r="E36">
        <v>603.29998799999998</v>
      </c>
      <c r="F36">
        <v>599.20752000000005</v>
      </c>
      <c r="G36">
        <v>6103103</v>
      </c>
      <c r="I36" s="33">
        <f t="shared" si="0"/>
        <v>-3.0220203705650015E-2</v>
      </c>
      <c r="J36" s="12">
        <f t="shared" si="1"/>
        <v>-3.0220203705650017</v>
      </c>
      <c r="K36" s="7">
        <v>5.1299999999999998E-2</v>
      </c>
      <c r="O36" s="11">
        <f t="shared" si="2"/>
        <v>-3.0733203705650016</v>
      </c>
    </row>
    <row r="37" spans="1:15" x14ac:dyDescent="0.3">
      <c r="A37" s="1">
        <v>44746</v>
      </c>
      <c r="B37">
        <v>600</v>
      </c>
      <c r="C37">
        <v>665.75</v>
      </c>
      <c r="D37">
        <v>600</v>
      </c>
      <c r="E37">
        <v>656.59997599999997</v>
      </c>
      <c r="F37">
        <v>652.14593500000001</v>
      </c>
      <c r="G37">
        <v>12841047</v>
      </c>
      <c r="I37" s="33">
        <f t="shared" si="0"/>
        <v>8.8347404376212232E-2</v>
      </c>
      <c r="J37" s="12">
        <f t="shared" si="1"/>
        <v>8.8347404376212229</v>
      </c>
      <c r="K37" s="7">
        <v>5.1699999999999996E-2</v>
      </c>
      <c r="O37" s="11">
        <f t="shared" si="2"/>
        <v>8.7830404376212226</v>
      </c>
    </row>
    <row r="38" spans="1:15" x14ac:dyDescent="0.3">
      <c r="A38" s="1">
        <v>44753</v>
      </c>
      <c r="B38">
        <v>656.65002400000003</v>
      </c>
      <c r="C38">
        <v>686.40002400000003</v>
      </c>
      <c r="D38">
        <v>652.40002400000003</v>
      </c>
      <c r="E38">
        <v>684.09997599999997</v>
      </c>
      <c r="F38">
        <v>679.45941200000004</v>
      </c>
      <c r="G38">
        <v>8228028</v>
      </c>
      <c r="I38" s="33">
        <f t="shared" si="0"/>
        <v>4.1882426142519386E-2</v>
      </c>
      <c r="J38" s="12">
        <f t="shared" si="1"/>
        <v>4.1882426142519389</v>
      </c>
      <c r="K38" s="7">
        <v>5.2300000000000006E-2</v>
      </c>
      <c r="O38" s="11">
        <f t="shared" si="2"/>
        <v>4.1359426142519391</v>
      </c>
    </row>
    <row r="39" spans="1:15" x14ac:dyDescent="0.3">
      <c r="A39" s="1">
        <v>44760</v>
      </c>
      <c r="B39">
        <v>684</v>
      </c>
      <c r="C39">
        <v>687</v>
      </c>
      <c r="D39">
        <v>666.40002400000003</v>
      </c>
      <c r="E39">
        <v>675.20001200000002</v>
      </c>
      <c r="F39">
        <v>670.61981200000002</v>
      </c>
      <c r="G39">
        <v>6712434</v>
      </c>
      <c r="I39" s="33">
        <f t="shared" si="0"/>
        <v>-1.300974172231217E-2</v>
      </c>
      <c r="J39" s="12">
        <f t="shared" si="1"/>
        <v>-1.3009741722312169</v>
      </c>
      <c r="K39" s="7">
        <v>5.45E-2</v>
      </c>
      <c r="O39" s="11">
        <f t="shared" si="2"/>
        <v>-1.3554741722312169</v>
      </c>
    </row>
    <row r="40" spans="1:15" x14ac:dyDescent="0.3">
      <c r="A40" s="1">
        <v>44767</v>
      </c>
      <c r="B40">
        <v>677</v>
      </c>
      <c r="C40">
        <v>714.65002400000003</v>
      </c>
      <c r="D40">
        <v>662.65002400000003</v>
      </c>
      <c r="E40">
        <v>712.75</v>
      </c>
      <c r="F40">
        <v>707.91510000000005</v>
      </c>
      <c r="G40">
        <v>5991446</v>
      </c>
      <c r="I40" s="33">
        <f t="shared" si="0"/>
        <v>5.5613132897870836E-2</v>
      </c>
      <c r="J40" s="12">
        <f t="shared" si="1"/>
        <v>5.5613132897870834</v>
      </c>
      <c r="K40" s="7">
        <v>5.5999999999999994E-2</v>
      </c>
      <c r="O40" s="11">
        <f t="shared" si="2"/>
        <v>5.5053132897870833</v>
      </c>
    </row>
    <row r="41" spans="1:15" x14ac:dyDescent="0.3">
      <c r="A41" s="1">
        <v>44774</v>
      </c>
      <c r="B41">
        <v>712.75</v>
      </c>
      <c r="C41">
        <v>734</v>
      </c>
      <c r="D41">
        <v>673.65002400000003</v>
      </c>
      <c r="E41">
        <v>685.90002400000003</v>
      </c>
      <c r="F41">
        <v>681.247253</v>
      </c>
      <c r="G41">
        <v>8153284</v>
      </c>
      <c r="I41" s="33">
        <f t="shared" si="0"/>
        <v>-3.767095896176776E-2</v>
      </c>
      <c r="J41" s="12">
        <f t="shared" si="1"/>
        <v>-3.7670958961767762</v>
      </c>
      <c r="K41" s="7">
        <v>5.5800000000000002E-2</v>
      </c>
      <c r="O41" s="11">
        <f t="shared" si="2"/>
        <v>-3.8228958961767763</v>
      </c>
    </row>
    <row r="42" spans="1:15" x14ac:dyDescent="0.3">
      <c r="A42" s="1">
        <v>44781</v>
      </c>
      <c r="B42">
        <v>685</v>
      </c>
      <c r="C42">
        <v>708.79998799999998</v>
      </c>
      <c r="D42">
        <v>666.59997599999997</v>
      </c>
      <c r="E42">
        <v>700.15002400000003</v>
      </c>
      <c r="F42">
        <v>695.40057400000001</v>
      </c>
      <c r="G42">
        <v>5516673</v>
      </c>
      <c r="I42" s="33">
        <f t="shared" si="0"/>
        <v>2.0775622541748154E-2</v>
      </c>
      <c r="J42" s="12">
        <f t="shared" si="1"/>
        <v>2.0775622541748153</v>
      </c>
      <c r="K42" s="7">
        <v>5.5500000000000001E-2</v>
      </c>
      <c r="O42" s="11">
        <f t="shared" si="2"/>
        <v>2.0220622541748154</v>
      </c>
    </row>
    <row r="43" spans="1:15" x14ac:dyDescent="0.3">
      <c r="A43" s="1">
        <v>44788</v>
      </c>
      <c r="B43">
        <v>700.15002400000003</v>
      </c>
      <c r="C43">
        <v>726.34997599999997</v>
      </c>
      <c r="D43">
        <v>680.5</v>
      </c>
      <c r="E43">
        <v>683.45001200000002</v>
      </c>
      <c r="F43">
        <v>678.81390399999998</v>
      </c>
      <c r="G43">
        <v>4811588</v>
      </c>
      <c r="I43" s="33">
        <f t="shared" si="0"/>
        <v>-2.3852048029066431E-2</v>
      </c>
      <c r="J43" s="12">
        <f t="shared" si="1"/>
        <v>-2.3852048029066433</v>
      </c>
      <c r="K43" s="7">
        <v>5.5500000000000001E-2</v>
      </c>
      <c r="O43" s="11">
        <f t="shared" si="2"/>
        <v>-2.4407048029066432</v>
      </c>
    </row>
    <row r="44" spans="1:15" x14ac:dyDescent="0.3">
      <c r="A44" s="1">
        <v>44795</v>
      </c>
      <c r="B44">
        <v>683.34997599999997</v>
      </c>
      <c r="C44">
        <v>719.79998799999998</v>
      </c>
      <c r="D44">
        <v>657.54998799999998</v>
      </c>
      <c r="E44">
        <v>712.65002400000003</v>
      </c>
      <c r="F44">
        <v>709.79046600000004</v>
      </c>
      <c r="G44">
        <v>5247638</v>
      </c>
      <c r="I44" s="33">
        <f t="shared" si="0"/>
        <v>4.2724429712937093E-2</v>
      </c>
      <c r="J44" s="12">
        <f t="shared" si="1"/>
        <v>4.2724429712937093</v>
      </c>
      <c r="K44" s="7">
        <v>5.5899999999999998E-2</v>
      </c>
      <c r="O44" s="11">
        <f t="shared" si="2"/>
        <v>4.216542971293709</v>
      </c>
    </row>
    <row r="45" spans="1:15" x14ac:dyDescent="0.3">
      <c r="A45" s="1">
        <v>44802</v>
      </c>
      <c r="B45">
        <v>690.04998799999998</v>
      </c>
      <c r="C45">
        <v>705.84997599999997</v>
      </c>
      <c r="D45">
        <v>672.09997599999997</v>
      </c>
      <c r="E45">
        <v>674.34997599999997</v>
      </c>
      <c r="F45">
        <v>671.64410399999997</v>
      </c>
      <c r="G45">
        <v>5074393</v>
      </c>
      <c r="I45" s="33">
        <f t="shared" si="0"/>
        <v>-5.3743137178369142E-2</v>
      </c>
      <c r="J45" s="12">
        <f t="shared" si="1"/>
        <v>-5.3743137178369143</v>
      </c>
      <c r="K45" s="7">
        <v>5.6299999999999996E-2</v>
      </c>
      <c r="O45" s="11">
        <f t="shared" si="2"/>
        <v>-5.4306137178369145</v>
      </c>
    </row>
    <row r="46" spans="1:15" x14ac:dyDescent="0.3">
      <c r="A46" s="1">
        <v>44809</v>
      </c>
      <c r="B46">
        <v>671</v>
      </c>
      <c r="C46">
        <v>772</v>
      </c>
      <c r="D46">
        <v>660.54998799999998</v>
      </c>
      <c r="E46">
        <v>752.70001200000002</v>
      </c>
      <c r="F46">
        <v>749.67974900000002</v>
      </c>
      <c r="G46">
        <v>41260161</v>
      </c>
      <c r="I46" s="33">
        <f t="shared" si="0"/>
        <v>0.11618601436711558</v>
      </c>
      <c r="J46" s="12">
        <f t="shared" si="1"/>
        <v>11.618601436711558</v>
      </c>
      <c r="K46" s="7">
        <v>5.6399999999999999E-2</v>
      </c>
      <c r="O46" s="11">
        <f t="shared" si="2"/>
        <v>11.562201436711558</v>
      </c>
    </row>
    <row r="47" spans="1:15" x14ac:dyDescent="0.3">
      <c r="A47" s="1">
        <v>44816</v>
      </c>
      <c r="B47">
        <v>753</v>
      </c>
      <c r="C47">
        <v>782</v>
      </c>
      <c r="D47">
        <v>730.29998799999998</v>
      </c>
      <c r="E47">
        <v>738.70001200000002</v>
      </c>
      <c r="F47">
        <v>735.73590100000001</v>
      </c>
      <c r="G47">
        <v>13221380</v>
      </c>
      <c r="I47" s="33">
        <f t="shared" si="0"/>
        <v>-1.8599707422350883E-2</v>
      </c>
      <c r="J47" s="12">
        <f t="shared" si="1"/>
        <v>-1.8599707422350884</v>
      </c>
      <c r="K47" s="7">
        <v>5.7699999999999994E-2</v>
      </c>
      <c r="O47" s="11">
        <f t="shared" si="2"/>
        <v>-1.9176707422350885</v>
      </c>
    </row>
    <row r="48" spans="1:15" x14ac:dyDescent="0.3">
      <c r="A48" s="1">
        <v>44823</v>
      </c>
      <c r="B48">
        <v>742.40002400000003</v>
      </c>
      <c r="C48">
        <v>760</v>
      </c>
      <c r="D48">
        <v>722.54998799999998</v>
      </c>
      <c r="E48">
        <v>726.54998799999998</v>
      </c>
      <c r="F48">
        <v>723.63464399999998</v>
      </c>
      <c r="G48">
        <v>5896769</v>
      </c>
      <c r="I48" s="33">
        <f t="shared" si="0"/>
        <v>-1.6447845949134801E-2</v>
      </c>
      <c r="J48" s="12">
        <f t="shared" si="1"/>
        <v>-1.6447845949134801</v>
      </c>
      <c r="K48" s="7">
        <v>5.9000000000000004E-2</v>
      </c>
      <c r="O48" s="11">
        <f t="shared" si="2"/>
        <v>-1.70378459491348</v>
      </c>
    </row>
    <row r="49" spans="1:15" x14ac:dyDescent="0.3">
      <c r="A49" s="1">
        <v>44830</v>
      </c>
      <c r="B49">
        <v>722</v>
      </c>
      <c r="C49">
        <v>724.90002400000003</v>
      </c>
      <c r="D49">
        <v>674</v>
      </c>
      <c r="E49">
        <v>711.65002400000003</v>
      </c>
      <c r="F49">
        <v>711.65002400000003</v>
      </c>
      <c r="G49">
        <v>8642266</v>
      </c>
      <c r="I49" s="33">
        <f t="shared" si="0"/>
        <v>-2.0507830494933481E-2</v>
      </c>
      <c r="J49" s="12">
        <f t="shared" si="1"/>
        <v>-2.0507830494933481</v>
      </c>
      <c r="K49" s="7">
        <v>6.0899999999999996E-2</v>
      </c>
      <c r="O49" s="11">
        <f t="shared" si="2"/>
        <v>-2.1116830494933483</v>
      </c>
    </row>
    <row r="50" spans="1:15" x14ac:dyDescent="0.3">
      <c r="A50" s="1">
        <v>44837</v>
      </c>
      <c r="B50">
        <v>707</v>
      </c>
      <c r="C50">
        <v>719.90002400000003</v>
      </c>
      <c r="D50">
        <v>690</v>
      </c>
      <c r="E50">
        <v>698.70001200000002</v>
      </c>
      <c r="F50">
        <v>698.70001200000002</v>
      </c>
      <c r="G50">
        <v>3491841</v>
      </c>
      <c r="I50" s="33">
        <f t="shared" si="0"/>
        <v>-1.8197163722712129E-2</v>
      </c>
      <c r="J50" s="12">
        <f t="shared" si="1"/>
        <v>-1.8197163722712129</v>
      </c>
      <c r="K50" s="7">
        <v>6.1200000000000004E-2</v>
      </c>
      <c r="O50" s="11">
        <f t="shared" si="2"/>
        <v>-1.8809163722712128</v>
      </c>
    </row>
    <row r="51" spans="1:15" x14ac:dyDescent="0.3">
      <c r="A51" s="1">
        <v>44844</v>
      </c>
      <c r="B51">
        <v>685</v>
      </c>
      <c r="C51">
        <v>720.79998799999998</v>
      </c>
      <c r="D51">
        <v>684</v>
      </c>
      <c r="E51">
        <v>696</v>
      </c>
      <c r="F51">
        <v>696</v>
      </c>
      <c r="G51">
        <v>6532914</v>
      </c>
      <c r="I51" s="33">
        <f t="shared" si="0"/>
        <v>-3.8643365587920087E-3</v>
      </c>
      <c r="J51" s="12">
        <f t="shared" si="1"/>
        <v>-0.38643365587920087</v>
      </c>
      <c r="K51" s="7">
        <v>6.3299999999999995E-2</v>
      </c>
      <c r="O51" s="11">
        <f t="shared" si="2"/>
        <v>-0.44973365587920089</v>
      </c>
    </row>
    <row r="52" spans="1:15" x14ac:dyDescent="0.3">
      <c r="A52" s="1">
        <v>44851</v>
      </c>
      <c r="B52">
        <v>697.90002400000003</v>
      </c>
      <c r="C52">
        <v>778</v>
      </c>
      <c r="D52">
        <v>686.70001200000002</v>
      </c>
      <c r="E52">
        <v>748.20001200000002</v>
      </c>
      <c r="F52">
        <v>748.20001200000002</v>
      </c>
      <c r="G52">
        <v>14828261</v>
      </c>
      <c r="I52" s="33">
        <f t="shared" si="0"/>
        <v>7.5000017241379335E-2</v>
      </c>
      <c r="J52" s="12">
        <f t="shared" si="1"/>
        <v>7.5000017241379338</v>
      </c>
      <c r="K52" s="7">
        <v>6.3799999999999996E-2</v>
      </c>
      <c r="O52" s="11">
        <f t="shared" si="2"/>
        <v>7.4362017241379341</v>
      </c>
    </row>
    <row r="53" spans="1:15" x14ac:dyDescent="0.3">
      <c r="A53" s="1">
        <v>44858</v>
      </c>
      <c r="B53">
        <v>754</v>
      </c>
      <c r="C53">
        <v>799.5</v>
      </c>
      <c r="D53">
        <v>740.15002400000003</v>
      </c>
      <c r="E53">
        <v>785.59997599999997</v>
      </c>
      <c r="F53">
        <v>785.59997599999997</v>
      </c>
      <c r="G53">
        <v>8700325</v>
      </c>
      <c r="I53" s="33">
        <f t="shared" si="0"/>
        <v>4.9986585672495219E-2</v>
      </c>
      <c r="J53" s="12">
        <f t="shared" si="1"/>
        <v>4.9986585672495218</v>
      </c>
      <c r="K53" s="7">
        <v>6.4500000000000002E-2</v>
      </c>
      <c r="O53" s="11">
        <f t="shared" si="2"/>
        <v>4.9341585672495221</v>
      </c>
    </row>
    <row r="54" spans="1:15" x14ac:dyDescent="0.3">
      <c r="A54" s="1">
        <v>44865</v>
      </c>
      <c r="B54">
        <v>789.54998799999998</v>
      </c>
      <c r="C54">
        <v>810.95001200000002</v>
      </c>
      <c r="D54">
        <v>788</v>
      </c>
      <c r="E54">
        <v>795.34997599999997</v>
      </c>
      <c r="F54">
        <v>795.34997599999997</v>
      </c>
      <c r="G54">
        <v>4299201</v>
      </c>
      <c r="I54" s="33">
        <f t="shared" si="0"/>
        <v>1.2410896509497856E-2</v>
      </c>
      <c r="J54" s="12">
        <f t="shared" si="1"/>
        <v>1.2410896509497857</v>
      </c>
      <c r="K54" s="7">
        <v>6.480000000000001E-2</v>
      </c>
      <c r="O54" s="11">
        <f t="shared" si="2"/>
        <v>1.1762896509497858</v>
      </c>
    </row>
    <row r="55" spans="1:15" x14ac:dyDescent="0.3">
      <c r="J55" s="17" t="s">
        <v>7</v>
      </c>
      <c r="K55" s="15">
        <v>4.6615384615384601E-4</v>
      </c>
    </row>
  </sheetData>
  <mergeCells count="2">
    <mergeCell ref="L2:M2"/>
    <mergeCell ref="P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AC4C-5E6F-4B18-8F0D-1FD3A2EECDC2}">
  <dimension ref="A1:Q15"/>
  <sheetViews>
    <sheetView topLeftCell="J1" workbookViewId="0">
      <selection activeCell="N12" sqref="N12"/>
    </sheetView>
  </sheetViews>
  <sheetFormatPr defaultRowHeight="14.4" x14ac:dyDescent="0.3"/>
  <cols>
    <col min="1" max="1" width="11.109375" customWidth="1"/>
    <col min="9" max="9" width="17.109375" customWidth="1"/>
    <col min="10" max="10" width="24.33203125" style="50" bestFit="1" customWidth="1"/>
    <col min="11" max="11" width="15.21875" customWidth="1"/>
    <col min="12" max="12" width="14.88671875" customWidth="1"/>
    <col min="13" max="13" width="12.33203125" customWidth="1"/>
    <col min="15" max="15" width="27.77734375" style="11" customWidth="1"/>
    <col min="16" max="16" width="14.5546875" customWidth="1"/>
    <col min="17" max="17" width="12.33203125" customWidth="1"/>
    <col min="18" max="18" width="13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3" t="s">
        <v>295</v>
      </c>
      <c r="K1" s="13" t="s">
        <v>11</v>
      </c>
      <c r="N1" s="8"/>
      <c r="O1" s="12" t="s">
        <v>296</v>
      </c>
    </row>
    <row r="2" spans="1:17" ht="26.4" thickBot="1" x14ac:dyDescent="0.55000000000000004">
      <c r="A2" s="1">
        <v>44501</v>
      </c>
      <c r="B2">
        <v>3954.3000489999999</v>
      </c>
      <c r="C2">
        <v>4439.8500979999999</v>
      </c>
      <c r="D2">
        <v>3750</v>
      </c>
      <c r="E2">
        <v>4138.7998049999997</v>
      </c>
      <c r="F2">
        <v>4105.4912109999996</v>
      </c>
      <c r="G2">
        <v>4244367</v>
      </c>
      <c r="L2" s="54" t="s">
        <v>293</v>
      </c>
      <c r="M2" s="54"/>
      <c r="P2" s="54" t="s">
        <v>301</v>
      </c>
      <c r="Q2" s="54"/>
    </row>
    <row r="3" spans="1:17" x14ac:dyDescent="0.3">
      <c r="A3" s="1">
        <v>44531</v>
      </c>
      <c r="B3">
        <v>4140</v>
      </c>
      <c r="C3">
        <v>4925</v>
      </c>
      <c r="D3">
        <v>4110</v>
      </c>
      <c r="E3">
        <v>4904.3500979999999</v>
      </c>
      <c r="F3">
        <v>4864.8798829999996</v>
      </c>
      <c r="G3">
        <v>8138152</v>
      </c>
      <c r="I3" s="33">
        <f t="shared" ref="I3:I14" si="0">(E3-E2)/E2</f>
        <v>0.18496915266961078</v>
      </c>
      <c r="J3" s="50">
        <f>I3*100</f>
        <v>18.496915266961079</v>
      </c>
      <c r="K3" s="7">
        <v>3.5499999999999997E-2</v>
      </c>
      <c r="L3" s="3" t="s">
        <v>297</v>
      </c>
      <c r="M3" s="36">
        <f>MAX(J4:J250)</f>
        <v>21.01426547064375</v>
      </c>
      <c r="O3" s="11">
        <f>J3-K3</f>
        <v>18.46141526696108</v>
      </c>
      <c r="P3" s="3" t="s">
        <v>297</v>
      </c>
      <c r="Q3" s="36">
        <f>MAX(O3:O250)</f>
        <v>20.976965470643751</v>
      </c>
    </row>
    <row r="4" spans="1:17" x14ac:dyDescent="0.3">
      <c r="A4" s="1">
        <v>44562</v>
      </c>
      <c r="B4">
        <v>4940</v>
      </c>
      <c r="C4">
        <v>4987.5</v>
      </c>
      <c r="D4">
        <v>3800.0500489999999</v>
      </c>
      <c r="E4">
        <v>4400.1000979999999</v>
      </c>
      <c r="F4">
        <v>4364.6884769999997</v>
      </c>
      <c r="G4">
        <v>7352462</v>
      </c>
      <c r="I4" s="33">
        <f t="shared" si="0"/>
        <v>-0.1028168849947384</v>
      </c>
      <c r="J4" s="50">
        <f t="shared" ref="J4:J14" si="1">I4*100</f>
        <v>-10.281688499473841</v>
      </c>
      <c r="K4" s="7">
        <v>3.6400000000000002E-2</v>
      </c>
      <c r="L4" s="4" t="s">
        <v>298</v>
      </c>
      <c r="M4" s="37">
        <f>MIN(J4:J250)</f>
        <v>-12.978371604244829</v>
      </c>
      <c r="O4" s="11">
        <f t="shared" ref="O4:O14" si="2">J4-K4</f>
        <v>-10.318088499473841</v>
      </c>
      <c r="P4" s="4" t="s">
        <v>298</v>
      </c>
      <c r="Q4" s="37">
        <f>MIN(O3:O250)</f>
        <v>-13.01867160424483</v>
      </c>
    </row>
    <row r="5" spans="1:17" x14ac:dyDescent="0.3">
      <c r="A5" s="1">
        <v>44593</v>
      </c>
      <c r="B5">
        <v>4461</v>
      </c>
      <c r="C5">
        <v>4542.0498049999997</v>
      </c>
      <c r="D5">
        <v>3651.0500489999999</v>
      </c>
      <c r="E5">
        <v>3937.8000489999999</v>
      </c>
      <c r="F5">
        <v>3925.0520019999999</v>
      </c>
      <c r="G5">
        <v>5364192</v>
      </c>
      <c r="I5" s="33">
        <f t="shared" si="0"/>
        <v>-0.10506580275528994</v>
      </c>
      <c r="J5" s="50">
        <f t="shared" si="1"/>
        <v>-10.506580275528995</v>
      </c>
      <c r="K5" s="7">
        <v>3.7599999999999995E-2</v>
      </c>
      <c r="L5" s="4" t="s">
        <v>299</v>
      </c>
      <c r="M5" s="37">
        <f>AVERAGE(J4:J250)</f>
        <v>-1.8891463439524059</v>
      </c>
      <c r="O5" s="11">
        <f t="shared" si="2"/>
        <v>-10.544180275528994</v>
      </c>
      <c r="P5" s="4" t="s">
        <v>299</v>
      </c>
      <c r="Q5" s="37">
        <f>AVERAGE(O3:O250)</f>
        <v>-0.23723287637628179</v>
      </c>
    </row>
    <row r="6" spans="1:17" ht="15" thickBot="1" x14ac:dyDescent="0.35">
      <c r="A6" s="1">
        <v>44621</v>
      </c>
      <c r="B6">
        <v>3937.8000489999999</v>
      </c>
      <c r="C6">
        <v>4875</v>
      </c>
      <c r="D6">
        <v>3875</v>
      </c>
      <c r="E6">
        <v>4765.2998049999997</v>
      </c>
      <c r="F6">
        <v>4749.8725590000004</v>
      </c>
      <c r="G6">
        <v>7231213</v>
      </c>
      <c r="I6" s="33">
        <f t="shared" si="0"/>
        <v>0.2101426547064375</v>
      </c>
      <c r="J6" s="50">
        <f t="shared" si="1"/>
        <v>21.01426547064375</v>
      </c>
      <c r="K6" s="7">
        <v>3.73E-2</v>
      </c>
      <c r="L6" s="5" t="s">
        <v>300</v>
      </c>
      <c r="M6" s="38">
        <f>_xlfn.STDEV.S(J4:J250)</f>
        <v>11.306145703617346</v>
      </c>
      <c r="O6" s="11">
        <f t="shared" si="2"/>
        <v>20.976965470643751</v>
      </c>
      <c r="P6" s="5" t="s">
        <v>300</v>
      </c>
      <c r="Q6" s="38">
        <f>_xlfn.STDEV.S(O3:O250)</f>
        <v>12.281107555329198</v>
      </c>
    </row>
    <row r="7" spans="1:17" ht="15" thickBot="1" x14ac:dyDescent="0.35">
      <c r="A7" s="1">
        <v>44652</v>
      </c>
      <c r="B7">
        <v>4789.8999020000001</v>
      </c>
      <c r="C7">
        <v>4954</v>
      </c>
      <c r="D7">
        <v>3897.5500489999999</v>
      </c>
      <c r="E7">
        <v>4320.6499020000001</v>
      </c>
      <c r="F7">
        <v>4306.6625979999999</v>
      </c>
      <c r="G7">
        <v>6605379</v>
      </c>
      <c r="I7" s="33">
        <f t="shared" si="0"/>
        <v>-9.3309953454229641E-2</v>
      </c>
      <c r="J7" s="50">
        <f t="shared" si="1"/>
        <v>-9.3309953454229646</v>
      </c>
      <c r="K7" s="7">
        <v>3.8300000000000001E-2</v>
      </c>
      <c r="O7" s="11">
        <f t="shared" si="2"/>
        <v>-9.3692953454229642</v>
      </c>
    </row>
    <row r="8" spans="1:17" ht="15" thickBot="1" x14ac:dyDescent="0.35">
      <c r="A8" s="1">
        <v>44682</v>
      </c>
      <c r="B8">
        <v>4285</v>
      </c>
      <c r="C8">
        <v>4310</v>
      </c>
      <c r="D8">
        <v>3281</v>
      </c>
      <c r="E8">
        <v>3759.8999020000001</v>
      </c>
      <c r="F8">
        <v>3747.7277829999998</v>
      </c>
      <c r="G8">
        <v>6060387</v>
      </c>
      <c r="I8" s="33">
        <f t="shared" si="0"/>
        <v>-0.12978371604244829</v>
      </c>
      <c r="J8" s="50">
        <f t="shared" si="1"/>
        <v>-12.978371604244829</v>
      </c>
      <c r="K8" s="7">
        <v>4.0300000000000002E-2</v>
      </c>
      <c r="O8" s="11">
        <f t="shared" si="2"/>
        <v>-13.01867160424483</v>
      </c>
      <c r="P8" s="39" t="s">
        <v>8</v>
      </c>
      <c r="Q8" s="40">
        <f>(M5-K15)/M6</f>
        <v>-0.16713169929765126</v>
      </c>
    </row>
    <row r="9" spans="1:17" x14ac:dyDescent="0.3">
      <c r="A9" s="1">
        <v>44713</v>
      </c>
      <c r="B9">
        <v>3780.8999020000001</v>
      </c>
      <c r="C9">
        <v>4000</v>
      </c>
      <c r="D9">
        <v>3102</v>
      </c>
      <c r="E9">
        <v>3401.8000489999999</v>
      </c>
      <c r="F9">
        <v>3390.7871089999999</v>
      </c>
      <c r="G9">
        <v>5156924</v>
      </c>
      <c r="I9" s="33">
        <f t="shared" si="0"/>
        <v>-9.5241858116892009E-2</v>
      </c>
      <c r="J9" s="50">
        <f t="shared" si="1"/>
        <v>-9.5241858116892004</v>
      </c>
      <c r="K9" s="7">
        <v>4.9100000000000005E-2</v>
      </c>
      <c r="O9" s="11">
        <f t="shared" si="2"/>
        <v>-9.5732858116891997</v>
      </c>
    </row>
    <row r="10" spans="1:17" x14ac:dyDescent="0.3">
      <c r="A10" s="1">
        <v>44743</v>
      </c>
      <c r="B10">
        <v>3385</v>
      </c>
      <c r="C10">
        <v>3747</v>
      </c>
      <c r="D10">
        <v>3111.3000489999999</v>
      </c>
      <c r="E10">
        <v>3632.8500979999999</v>
      </c>
      <c r="F10">
        <v>3621.0891109999998</v>
      </c>
      <c r="G10">
        <v>9026181</v>
      </c>
      <c r="I10" s="33">
        <f t="shared" si="0"/>
        <v>6.7919938171533592E-2</v>
      </c>
      <c r="J10" s="50">
        <f t="shared" si="1"/>
        <v>6.7919938171533589</v>
      </c>
      <c r="K10" s="7">
        <v>5.1399999999999994E-2</v>
      </c>
      <c r="O10" s="11">
        <f t="shared" si="2"/>
        <v>6.7405938171533588</v>
      </c>
    </row>
    <row r="11" spans="1:17" x14ac:dyDescent="0.3">
      <c r="A11" s="1">
        <v>44774</v>
      </c>
      <c r="B11">
        <v>3665.9499510000001</v>
      </c>
      <c r="C11">
        <v>3923</v>
      </c>
      <c r="D11">
        <v>3355.1499020000001</v>
      </c>
      <c r="E11">
        <v>3517.9499510000001</v>
      </c>
      <c r="F11">
        <v>3517.9499510000001</v>
      </c>
      <c r="G11">
        <v>6288849</v>
      </c>
      <c r="I11" s="33">
        <f t="shared" si="0"/>
        <v>-3.1628100224464543E-2</v>
      </c>
      <c r="J11" s="50">
        <f t="shared" si="1"/>
        <v>-3.1628100224464544</v>
      </c>
      <c r="K11" s="7">
        <v>5.5999999999999994E-2</v>
      </c>
      <c r="O11" s="11">
        <f t="shared" si="2"/>
        <v>-3.2188100224464544</v>
      </c>
    </row>
    <row r="12" spans="1:17" x14ac:dyDescent="0.3">
      <c r="A12" s="1">
        <v>44805</v>
      </c>
      <c r="B12">
        <v>3508.8000489999999</v>
      </c>
      <c r="C12">
        <v>3508.8000489999999</v>
      </c>
      <c r="D12">
        <v>3092.0500489999999</v>
      </c>
      <c r="E12">
        <v>3241.1999510000001</v>
      </c>
      <c r="F12">
        <v>3241.1999510000001</v>
      </c>
      <c r="G12">
        <v>7155954</v>
      </c>
      <c r="I12" s="33">
        <f t="shared" si="0"/>
        <v>-7.8667975342097185E-2</v>
      </c>
      <c r="J12" s="50">
        <f t="shared" si="1"/>
        <v>-7.8667975342097183</v>
      </c>
      <c r="K12" s="7">
        <v>5.5899999999999998E-2</v>
      </c>
      <c r="O12" s="11">
        <f t="shared" si="2"/>
        <v>-7.9226975342097186</v>
      </c>
    </row>
    <row r="13" spans="1:17" x14ac:dyDescent="0.3">
      <c r="A13" s="1">
        <v>44835</v>
      </c>
      <c r="B13">
        <v>3230</v>
      </c>
      <c r="C13">
        <v>3865</v>
      </c>
      <c r="D13">
        <v>3175.8000489999999</v>
      </c>
      <c r="E13">
        <v>3693.0500489999999</v>
      </c>
      <c r="F13">
        <v>3693.0500489999999</v>
      </c>
      <c r="G13">
        <v>6716090</v>
      </c>
      <c r="I13" s="33">
        <f t="shared" si="0"/>
        <v>0.13940827620356824</v>
      </c>
      <c r="J13" s="50">
        <f t="shared" si="1"/>
        <v>13.940827620356824</v>
      </c>
      <c r="K13" s="7">
        <v>6.0899999999999996E-2</v>
      </c>
      <c r="O13" s="11">
        <f t="shared" si="2"/>
        <v>13.879927620356824</v>
      </c>
    </row>
    <row r="14" spans="1:17" x14ac:dyDescent="0.3">
      <c r="A14" s="1">
        <v>44866</v>
      </c>
      <c r="B14">
        <v>3716</v>
      </c>
      <c r="C14">
        <v>3908.5500489999999</v>
      </c>
      <c r="D14">
        <v>3642.1499020000001</v>
      </c>
      <c r="E14">
        <v>3734.5500489999999</v>
      </c>
      <c r="F14">
        <v>3734.5500489999999</v>
      </c>
      <c r="G14">
        <v>3080760</v>
      </c>
      <c r="I14" s="33">
        <f t="shared" si="0"/>
        <v>1.123732401385606E-2</v>
      </c>
      <c r="J14" s="50">
        <f t="shared" si="1"/>
        <v>1.123732401385606</v>
      </c>
      <c r="K14" s="7">
        <v>6.4399999999999999E-2</v>
      </c>
      <c r="O14" s="11">
        <f t="shared" si="2"/>
        <v>1.059332401385606</v>
      </c>
    </row>
    <row r="15" spans="1:17" x14ac:dyDescent="0.3">
      <c r="J15" s="53" t="s">
        <v>7</v>
      </c>
      <c r="K15" s="15">
        <v>4.6900000000000002E-4</v>
      </c>
    </row>
  </sheetData>
  <mergeCells count="2">
    <mergeCell ref="L2:M2"/>
    <mergeCell ref="P2:Q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DC2-D1ED-47EE-AE25-0706C2F79F66}">
  <dimension ref="A1:Q15"/>
  <sheetViews>
    <sheetView topLeftCell="K1" workbookViewId="0">
      <selection activeCell="P15" sqref="P15"/>
    </sheetView>
  </sheetViews>
  <sheetFormatPr defaultRowHeight="14.4" x14ac:dyDescent="0.3"/>
  <cols>
    <col min="1" max="1" width="10.21875" customWidth="1"/>
    <col min="9" max="9" width="17.109375" customWidth="1"/>
    <col min="10" max="10" width="18" style="11" customWidth="1"/>
    <col min="11" max="11" width="18.109375" customWidth="1"/>
    <col min="12" max="12" width="17.88671875" customWidth="1"/>
    <col min="13" max="13" width="13.77734375" customWidth="1"/>
    <col min="14" max="14" width="11" bestFit="1" customWidth="1"/>
    <col min="15" max="15" width="23.44140625" customWidth="1"/>
    <col min="16" max="16" width="15.33203125" customWidth="1"/>
    <col min="17" max="18" width="13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4" t="s">
        <v>294</v>
      </c>
      <c r="J1" s="33" t="s">
        <v>295</v>
      </c>
      <c r="K1" s="13" t="s">
        <v>11</v>
      </c>
      <c r="N1" s="8"/>
      <c r="O1" s="7" t="s">
        <v>296</v>
      </c>
    </row>
    <row r="2" spans="1:17" ht="26.4" thickBot="1" x14ac:dyDescent="0.55000000000000004">
      <c r="A2" s="1">
        <v>44501</v>
      </c>
      <c r="B2">
        <v>664.84997599999997</v>
      </c>
      <c r="C2">
        <v>710.79998799999998</v>
      </c>
      <c r="D2">
        <v>581.84997599999997</v>
      </c>
      <c r="E2">
        <v>620</v>
      </c>
      <c r="F2">
        <v>610.23614499999996</v>
      </c>
      <c r="G2">
        <v>27860306</v>
      </c>
      <c r="J2" s="50"/>
      <c r="L2" s="54" t="s">
        <v>293</v>
      </c>
      <c r="M2" s="54"/>
      <c r="P2" s="54" t="s">
        <v>301</v>
      </c>
      <c r="Q2" s="54"/>
    </row>
    <row r="3" spans="1:17" x14ac:dyDescent="0.3">
      <c r="A3" s="1">
        <v>44531</v>
      </c>
      <c r="B3">
        <v>626</v>
      </c>
      <c r="C3">
        <v>656.34997599999997</v>
      </c>
      <c r="D3">
        <v>593.29998799999998</v>
      </c>
      <c r="E3">
        <v>614.54998799999998</v>
      </c>
      <c r="F3">
        <v>608.52099599999997</v>
      </c>
      <c r="G3">
        <v>22955905</v>
      </c>
      <c r="I3" s="33">
        <f t="shared" ref="I3:I14" si="0">(E3-E2)/E2</f>
        <v>-8.7903419354838953E-3</v>
      </c>
      <c r="J3" s="50">
        <f>I3*100</f>
        <v>-0.87903419354838952</v>
      </c>
      <c r="K3" s="7">
        <v>3.5499999999999997E-2</v>
      </c>
      <c r="L3" s="3" t="s">
        <v>297</v>
      </c>
      <c r="M3" s="36">
        <f>MAX(J4:J250)</f>
        <v>19.93101369539318</v>
      </c>
      <c r="O3" s="11">
        <f>J3-K3</f>
        <v>-0.9145341935483895</v>
      </c>
      <c r="P3" s="3" t="s">
        <v>297</v>
      </c>
      <c r="Q3" s="36">
        <f>MAX(O3:O250)</f>
        <v>19.879613695393179</v>
      </c>
    </row>
    <row r="4" spans="1:17" x14ac:dyDescent="0.3">
      <c r="A4" s="1">
        <v>44562</v>
      </c>
      <c r="B4">
        <v>618.79998799999998</v>
      </c>
      <c r="C4">
        <v>696.45001200000002</v>
      </c>
      <c r="D4">
        <v>600.54998799999998</v>
      </c>
      <c r="E4">
        <v>646.25</v>
      </c>
      <c r="F4">
        <v>639.90997300000004</v>
      </c>
      <c r="G4">
        <v>26777602</v>
      </c>
      <c r="I4" s="33">
        <f t="shared" si="0"/>
        <v>5.158247924333214E-2</v>
      </c>
      <c r="J4" s="50">
        <f t="shared" ref="J4:J14" si="1">I4*100</f>
        <v>5.1582479243332138</v>
      </c>
      <c r="K4" s="7">
        <v>3.6400000000000002E-2</v>
      </c>
      <c r="L4" s="4" t="s">
        <v>298</v>
      </c>
      <c r="M4" s="37">
        <f>MIN(J4:J250)</f>
        <v>-8.6324887330465643</v>
      </c>
      <c r="O4" s="11">
        <f t="shared" ref="O4:O14" si="2">J4-K4</f>
        <v>5.1218479243332133</v>
      </c>
      <c r="P4" s="4" t="s">
        <v>298</v>
      </c>
      <c r="Q4" s="37">
        <f>MIN(O3:O250)</f>
        <v>-8.6815887330465635</v>
      </c>
    </row>
    <row r="5" spans="1:17" x14ac:dyDescent="0.3">
      <c r="A5" s="1">
        <v>44593</v>
      </c>
      <c r="B5">
        <v>655</v>
      </c>
      <c r="C5">
        <v>666</v>
      </c>
      <c r="D5">
        <v>556</v>
      </c>
      <c r="E5">
        <v>599.20001200000002</v>
      </c>
      <c r="F5">
        <v>593.321594</v>
      </c>
      <c r="G5">
        <v>21898938</v>
      </c>
      <c r="I5" s="33">
        <f t="shared" si="0"/>
        <v>-7.2804623597678891E-2</v>
      </c>
      <c r="J5" s="50">
        <f t="shared" si="1"/>
        <v>-7.2804623597678892</v>
      </c>
      <c r="K5" s="7">
        <v>3.7599999999999995E-2</v>
      </c>
      <c r="L5" s="4" t="s">
        <v>299</v>
      </c>
      <c r="M5" s="37">
        <f>AVERAGE(J4:J250)</f>
        <v>2.0721992702348238</v>
      </c>
      <c r="O5" s="11">
        <f t="shared" si="2"/>
        <v>-7.3180623597678895</v>
      </c>
      <c r="P5" s="4" t="s">
        <v>299</v>
      </c>
      <c r="Q5" s="37">
        <f>AVERAGE(O3:O250)</f>
        <v>1.7793381482528892</v>
      </c>
    </row>
    <row r="6" spans="1:17" ht="15" thickBot="1" x14ac:dyDescent="0.35">
      <c r="A6" s="1">
        <v>44621</v>
      </c>
      <c r="B6">
        <v>595.04998799999998</v>
      </c>
      <c r="C6">
        <v>705</v>
      </c>
      <c r="D6">
        <v>556</v>
      </c>
      <c r="E6">
        <v>672.15002400000003</v>
      </c>
      <c r="F6">
        <v>667.59051499999998</v>
      </c>
      <c r="G6">
        <v>41889669</v>
      </c>
      <c r="I6" s="33">
        <f t="shared" si="0"/>
        <v>0.12174567846971274</v>
      </c>
      <c r="J6" s="50">
        <f t="shared" si="1"/>
        <v>12.174567846971273</v>
      </c>
      <c r="K6" s="7">
        <v>3.73E-2</v>
      </c>
      <c r="L6" s="5" t="s">
        <v>300</v>
      </c>
      <c r="M6" s="38">
        <f>_xlfn.STDEV.S(J4:J250)</f>
        <v>9.3755279933031925</v>
      </c>
      <c r="O6" s="11">
        <f t="shared" si="2"/>
        <v>12.137267846971273</v>
      </c>
      <c r="P6" s="5" t="s">
        <v>300</v>
      </c>
      <c r="Q6" s="38">
        <f>_xlfn.STDEV.S(O3:O250)</f>
        <v>8.9792694066624961</v>
      </c>
    </row>
    <row r="7" spans="1:17" ht="15" thickBot="1" x14ac:dyDescent="0.35">
      <c r="A7" s="1">
        <v>44652</v>
      </c>
      <c r="B7">
        <v>675</v>
      </c>
      <c r="C7">
        <v>718</v>
      </c>
      <c r="D7">
        <v>635</v>
      </c>
      <c r="E7">
        <v>646.40002400000003</v>
      </c>
      <c r="F7">
        <v>642.01513699999998</v>
      </c>
      <c r="G7">
        <v>23628952</v>
      </c>
      <c r="I7" s="33">
        <f t="shared" si="0"/>
        <v>-3.8309899695845279E-2</v>
      </c>
      <c r="J7" s="50">
        <f t="shared" si="1"/>
        <v>-3.830989969584528</v>
      </c>
      <c r="K7" s="7">
        <v>3.8300000000000001E-2</v>
      </c>
      <c r="O7" s="11">
        <f t="shared" si="2"/>
        <v>-3.869289969584528</v>
      </c>
    </row>
    <row r="8" spans="1:17" ht="15" thickBot="1" x14ac:dyDescent="0.35">
      <c r="A8" s="1">
        <v>44682</v>
      </c>
      <c r="B8">
        <v>640</v>
      </c>
      <c r="C8">
        <v>677.70001200000002</v>
      </c>
      <c r="D8">
        <v>554</v>
      </c>
      <c r="E8">
        <v>650.45001200000002</v>
      </c>
      <c r="F8">
        <v>646.03772000000004</v>
      </c>
      <c r="G8">
        <v>53753569</v>
      </c>
      <c r="I8" s="33">
        <f t="shared" si="0"/>
        <v>6.2654515000450939E-3</v>
      </c>
      <c r="J8" s="50">
        <f t="shared" si="1"/>
        <v>0.62654515000450939</v>
      </c>
      <c r="K8" s="7">
        <v>4.0300000000000002E-2</v>
      </c>
      <c r="O8" s="11">
        <f t="shared" si="2"/>
        <v>0.58624515000450939</v>
      </c>
      <c r="P8" s="39" t="s">
        <v>8</v>
      </c>
      <c r="Q8" s="49">
        <f>(M5-K15)/M6</f>
        <v>0.22097211716658854</v>
      </c>
    </row>
    <row r="9" spans="1:17" x14ac:dyDescent="0.3">
      <c r="A9" s="1">
        <v>44713</v>
      </c>
      <c r="B9">
        <v>656.79998799999998</v>
      </c>
      <c r="C9">
        <v>667.5</v>
      </c>
      <c r="D9">
        <v>590</v>
      </c>
      <c r="E9">
        <v>594.29998799999998</v>
      </c>
      <c r="F9">
        <v>590.26855499999999</v>
      </c>
      <c r="G9">
        <v>25890654</v>
      </c>
      <c r="I9" s="33">
        <f t="shared" si="0"/>
        <v>-8.6324887330465644E-2</v>
      </c>
      <c r="J9" s="50">
        <f t="shared" si="1"/>
        <v>-8.6324887330465643</v>
      </c>
      <c r="K9" s="7">
        <v>4.9100000000000005E-2</v>
      </c>
      <c r="O9" s="11">
        <f t="shared" si="2"/>
        <v>-8.6815887330465635</v>
      </c>
    </row>
    <row r="10" spans="1:17" x14ac:dyDescent="0.3">
      <c r="A10" s="1">
        <v>44743</v>
      </c>
      <c r="B10">
        <v>596.40002400000003</v>
      </c>
      <c r="C10">
        <v>714.65002400000003</v>
      </c>
      <c r="D10">
        <v>585.04998799999998</v>
      </c>
      <c r="E10">
        <v>712.75</v>
      </c>
      <c r="F10">
        <v>707.91510000000005</v>
      </c>
      <c r="G10">
        <v>34838693</v>
      </c>
      <c r="I10" s="33">
        <f t="shared" si="0"/>
        <v>0.19931013695393179</v>
      </c>
      <c r="J10" s="50">
        <f t="shared" si="1"/>
        <v>19.93101369539318</v>
      </c>
      <c r="K10" s="7">
        <v>5.1399999999999994E-2</v>
      </c>
      <c r="O10" s="11">
        <f t="shared" si="2"/>
        <v>19.879613695393179</v>
      </c>
    </row>
    <row r="11" spans="1:17" x14ac:dyDescent="0.3">
      <c r="A11" s="1">
        <v>44774</v>
      </c>
      <c r="B11">
        <v>712.75</v>
      </c>
      <c r="C11">
        <v>734</v>
      </c>
      <c r="D11">
        <v>657.54998799999998</v>
      </c>
      <c r="E11">
        <v>696.54998799999998</v>
      </c>
      <c r="F11">
        <v>691.82501200000002</v>
      </c>
      <c r="G11">
        <v>25916154</v>
      </c>
      <c r="I11" s="33">
        <f t="shared" si="0"/>
        <v>-2.2728883900385851E-2</v>
      </c>
      <c r="J11" s="50">
        <f t="shared" si="1"/>
        <v>-2.272888390038585</v>
      </c>
      <c r="K11" s="7">
        <v>5.5999999999999994E-2</v>
      </c>
      <c r="O11" s="11">
        <f t="shared" si="2"/>
        <v>-2.3288883900385851</v>
      </c>
    </row>
    <row r="12" spans="1:17" x14ac:dyDescent="0.3">
      <c r="A12" s="1">
        <v>44805</v>
      </c>
      <c r="B12">
        <v>693.90002400000003</v>
      </c>
      <c r="C12">
        <v>782</v>
      </c>
      <c r="D12">
        <v>660.54998799999998</v>
      </c>
      <c r="E12">
        <v>711.65002400000003</v>
      </c>
      <c r="F12">
        <v>708.79449499999998</v>
      </c>
      <c r="G12">
        <v>71907998</v>
      </c>
      <c r="I12" s="33">
        <f t="shared" si="0"/>
        <v>2.1678323537635387E-2</v>
      </c>
      <c r="J12" s="50">
        <f t="shared" si="1"/>
        <v>2.1678323537635387</v>
      </c>
      <c r="K12" s="7">
        <v>5.5899999999999998E-2</v>
      </c>
      <c r="O12" s="11">
        <f t="shared" si="2"/>
        <v>2.1119323537635388</v>
      </c>
    </row>
    <row r="13" spans="1:17" x14ac:dyDescent="0.3">
      <c r="A13" s="1">
        <v>44835</v>
      </c>
      <c r="B13">
        <v>707</v>
      </c>
      <c r="C13">
        <v>810.95001200000002</v>
      </c>
      <c r="D13">
        <v>684</v>
      </c>
      <c r="E13">
        <v>798</v>
      </c>
      <c r="F13">
        <v>798</v>
      </c>
      <c r="G13">
        <v>36407408</v>
      </c>
      <c r="I13" s="33">
        <f t="shared" si="0"/>
        <v>0.12133769843026095</v>
      </c>
      <c r="J13" s="50">
        <f t="shared" si="1"/>
        <v>12.133769843026094</v>
      </c>
      <c r="K13" s="7">
        <v>6.0899999999999996E-2</v>
      </c>
      <c r="O13" s="11">
        <f t="shared" si="2"/>
        <v>12.072869843026094</v>
      </c>
    </row>
    <row r="14" spans="1:17" x14ac:dyDescent="0.3">
      <c r="A14" s="1">
        <v>44866</v>
      </c>
      <c r="B14">
        <v>799</v>
      </c>
      <c r="C14">
        <v>828.75</v>
      </c>
      <c r="D14">
        <v>727</v>
      </c>
      <c r="E14">
        <v>739.09997599999997</v>
      </c>
      <c r="F14">
        <v>739.09997599999997</v>
      </c>
      <c r="G14">
        <v>23529180</v>
      </c>
      <c r="I14" s="33">
        <f t="shared" si="0"/>
        <v>-7.3809553884711818E-2</v>
      </c>
      <c r="J14" s="50">
        <f t="shared" si="1"/>
        <v>-7.3809553884711816</v>
      </c>
      <c r="K14" s="7">
        <v>6.4399999999999999E-2</v>
      </c>
      <c r="O14" s="11">
        <f t="shared" si="2"/>
        <v>-7.4453553884711816</v>
      </c>
    </row>
    <row r="15" spans="1:17" x14ac:dyDescent="0.3">
      <c r="J15" s="53" t="s">
        <v>7</v>
      </c>
      <c r="K15" s="15">
        <v>4.6900000000000002E-4</v>
      </c>
    </row>
  </sheetData>
  <mergeCells count="2">
    <mergeCell ref="L2:M2"/>
    <mergeCell ref="P2:Q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BEE5-3DED-47AF-A58F-6FE6729F1D1D}">
  <dimension ref="A1:AP252"/>
  <sheetViews>
    <sheetView topLeftCell="AH1" zoomScale="50" zoomScaleNormal="50" workbookViewId="0">
      <selection activeCell="AE44" sqref="AE44"/>
    </sheetView>
  </sheetViews>
  <sheetFormatPr defaultColWidth="14.5546875" defaultRowHeight="14.4" x14ac:dyDescent="0.3"/>
  <cols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4" width="30" style="2" customWidth="1"/>
    <col min="35" max="35" width="30" style="33" customWidth="1"/>
    <col min="36" max="36" width="18.33203125" style="2" customWidth="1"/>
    <col min="37" max="38" width="16.77734375" style="16" customWidth="1"/>
    <col min="39" max="39" width="16.77734375" style="50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3"/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52"/>
      <c r="AJ1" s="24"/>
      <c r="AK1" s="6" t="s">
        <v>11</v>
      </c>
      <c r="AL1" s="6"/>
      <c r="AM1" s="14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27</v>
      </c>
      <c r="D2" s="20">
        <v>44525</v>
      </c>
      <c r="E2">
        <v>3994.05</v>
      </c>
      <c r="F2">
        <v>4050</v>
      </c>
      <c r="G2">
        <v>3925</v>
      </c>
      <c r="H2">
        <v>3944.9</v>
      </c>
      <c r="I2">
        <v>3944.9</v>
      </c>
      <c r="J2">
        <v>557</v>
      </c>
      <c r="K2">
        <v>3330.39</v>
      </c>
      <c r="L2">
        <v>236700</v>
      </c>
      <c r="M2">
        <v>750</v>
      </c>
      <c r="N2" s="19"/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52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27</v>
      </c>
      <c r="D3" t="s">
        <v>28</v>
      </c>
      <c r="E3">
        <v>3944.9</v>
      </c>
      <c r="F3">
        <v>4115.05</v>
      </c>
      <c r="G3">
        <v>3880</v>
      </c>
      <c r="H3">
        <v>4078.6</v>
      </c>
      <c r="I3">
        <v>4078.6</v>
      </c>
      <c r="J3">
        <v>795</v>
      </c>
      <c r="K3">
        <v>4820.7299999999996</v>
      </c>
      <c r="L3">
        <v>263850</v>
      </c>
      <c r="M3">
        <v>27150</v>
      </c>
      <c r="O3" s="33">
        <f>(I3-I2)*100/I2</f>
        <v>3.389186037668884</v>
      </c>
      <c r="P3" s="12">
        <v>3.61E-2</v>
      </c>
      <c r="Q3" s="25" t="s">
        <v>297</v>
      </c>
      <c r="R3" s="43">
        <f>MAX(O3:O250)</f>
        <v>7.7545475130198485</v>
      </c>
      <c r="S3" s="12">
        <f>O3-P3</f>
        <v>3.3530860376688842</v>
      </c>
      <c r="T3" s="12">
        <v>3.3530860376688842</v>
      </c>
      <c r="U3" s="25" t="s">
        <v>297</v>
      </c>
      <c r="V3" s="43">
        <f>MAX(T3:T250)</f>
        <v>7.6936475130198483</v>
      </c>
      <c r="W3" s="48">
        <v>44501</v>
      </c>
      <c r="AB3" s="25" t="s">
        <v>297</v>
      </c>
      <c r="AC3" s="43">
        <f>MAX(Y4:Y55)</f>
        <v>12.169088258804713</v>
      </c>
      <c r="AD3" s="12"/>
      <c r="AE3" s="25" t="s">
        <v>297</v>
      </c>
      <c r="AF3" s="43">
        <f>MAX(AD4:AD55)</f>
        <v>12.105788258804713</v>
      </c>
      <c r="AG3" s="48">
        <v>44501</v>
      </c>
      <c r="AL3" s="25" t="s">
        <v>297</v>
      </c>
      <c r="AM3" s="36">
        <f>MAX(AI4:AI15)</f>
        <v>21.864378519117061</v>
      </c>
      <c r="AN3" s="7"/>
      <c r="AO3" s="25" t="s">
        <v>297</v>
      </c>
      <c r="AP3" s="36">
        <f>MAX(AN4:AN15)</f>
        <v>21.826078519117061</v>
      </c>
    </row>
    <row r="4" spans="1:42" x14ac:dyDescent="0.3">
      <c r="A4" t="s">
        <v>29</v>
      </c>
      <c r="B4" t="s">
        <v>26</v>
      </c>
      <c r="C4" t="s">
        <v>27</v>
      </c>
      <c r="D4" t="s">
        <v>28</v>
      </c>
      <c r="E4">
        <v>4069</v>
      </c>
      <c r="F4">
        <v>4129.05</v>
      </c>
      <c r="G4">
        <v>4069</v>
      </c>
      <c r="H4">
        <v>4085.65</v>
      </c>
      <c r="I4">
        <v>4085.65</v>
      </c>
      <c r="J4">
        <v>463</v>
      </c>
      <c r="K4">
        <v>2851.13</v>
      </c>
      <c r="L4">
        <v>261000</v>
      </c>
      <c r="M4">
        <v>-2850</v>
      </c>
      <c r="O4" s="33">
        <f t="shared" ref="O4:O67" si="0">(I4-I3)*100/I3</f>
        <v>0.17285343009856768</v>
      </c>
      <c r="P4" s="12">
        <v>3.61E-2</v>
      </c>
      <c r="Q4" s="26" t="s">
        <v>298</v>
      </c>
      <c r="R4" s="44">
        <f>MIN(O3:O250)</f>
        <v>-7.623349452011138</v>
      </c>
      <c r="S4" s="12">
        <f t="shared" ref="S4:S67" si="1">O4-P4</f>
        <v>0.13675343009856769</v>
      </c>
      <c r="T4" s="12">
        <v>0.13675343009856769</v>
      </c>
      <c r="U4" s="26" t="s">
        <v>298</v>
      </c>
      <c r="V4" s="44">
        <f>MIN(T3:T250)</f>
        <v>-7.6777494520111382</v>
      </c>
      <c r="W4" s="48">
        <v>44508</v>
      </c>
      <c r="X4" s="2">
        <f>(I7-I3)/I3</f>
        <v>1.1278379836218422E-2</v>
      </c>
      <c r="Y4" s="33">
        <f>Z4*100</f>
        <v>1.12783798362184</v>
      </c>
      <c r="Z4" s="34">
        <v>1.12783798362184E-2</v>
      </c>
      <c r="AA4" s="7">
        <v>3.5299999999999998E-2</v>
      </c>
      <c r="AB4" s="26" t="s">
        <v>298</v>
      </c>
      <c r="AC4" s="44">
        <f>MIN(Y4:Y55)</f>
        <v>-11.441111923920992</v>
      </c>
      <c r="AD4" s="12">
        <f>Z4*100-AA4</f>
        <v>1.0925379836218401</v>
      </c>
      <c r="AE4" s="26" t="s">
        <v>298</v>
      </c>
      <c r="AF4" s="44">
        <f>MIN(AD4:AD55)</f>
        <v>-11.492311923920992</v>
      </c>
      <c r="AG4" s="48">
        <v>44531</v>
      </c>
      <c r="AH4" s="2">
        <f>(I23-I3)/I3</f>
        <v>3.4337762957877639E-2</v>
      </c>
      <c r="AI4" s="33">
        <f>AJ4*100</f>
        <v>3.433776295787764</v>
      </c>
      <c r="AJ4" s="34">
        <v>3.4337762957877639E-2</v>
      </c>
      <c r="AK4" s="7">
        <v>3.5499999999999997E-2</v>
      </c>
      <c r="AL4" s="26" t="s">
        <v>298</v>
      </c>
      <c r="AM4" s="37">
        <f>MIN(AI4:AI15)</f>
        <v>-15.768209627149957</v>
      </c>
      <c r="AN4" s="7">
        <f>AJ4*100-AK4</f>
        <v>3.3982762957877641</v>
      </c>
      <c r="AO4" s="26" t="s">
        <v>298</v>
      </c>
      <c r="AP4" s="37">
        <f>MIN(AN4:AN15)</f>
        <v>-15.805509627149958</v>
      </c>
    </row>
    <row r="5" spans="1:42" x14ac:dyDescent="0.3">
      <c r="A5" t="s">
        <v>30</v>
      </c>
      <c r="B5" t="s">
        <v>26</v>
      </c>
      <c r="C5" t="s">
        <v>27</v>
      </c>
      <c r="D5" t="s">
        <v>28</v>
      </c>
      <c r="E5">
        <v>4076.05</v>
      </c>
      <c r="F5">
        <v>4095</v>
      </c>
      <c r="G5">
        <v>3992.75</v>
      </c>
      <c r="H5">
        <v>4007.85</v>
      </c>
      <c r="I5">
        <v>4007.85</v>
      </c>
      <c r="J5">
        <v>512</v>
      </c>
      <c r="K5">
        <v>3096.67</v>
      </c>
      <c r="L5">
        <v>256650</v>
      </c>
      <c r="M5">
        <v>-4350</v>
      </c>
      <c r="O5" s="33">
        <f t="shared" si="0"/>
        <v>-1.9042257657900257</v>
      </c>
      <c r="P5" s="12">
        <v>3.6699999999999997E-2</v>
      </c>
      <c r="Q5" s="26" t="s">
        <v>299</v>
      </c>
      <c r="R5" s="44">
        <f>AVERAGE(O3:O250)</f>
        <v>6.9762670520815669E-3</v>
      </c>
      <c r="S5" s="12">
        <f t="shared" si="1"/>
        <v>-1.9409257657900256</v>
      </c>
      <c r="T5" s="12">
        <v>-1.9409257657900256</v>
      </c>
      <c r="U5" s="26" t="s">
        <v>299</v>
      </c>
      <c r="V5" s="44">
        <f>AVERAGE(T3:T250)</f>
        <v>-8.9984865673295514E-3</v>
      </c>
      <c r="W5" s="48">
        <v>44515</v>
      </c>
      <c r="X5" s="2">
        <f>(I12-I7)/I7</f>
        <v>3.5045822625224085E-2</v>
      </c>
      <c r="Y5" s="33">
        <f t="shared" ref="Y5:Y55" si="2">Z5*100</f>
        <v>3.5045822625224083</v>
      </c>
      <c r="Z5" s="34">
        <v>3.5045822625224085E-2</v>
      </c>
      <c r="AA5" s="7">
        <v>3.5400000000000001E-2</v>
      </c>
      <c r="AB5" s="26" t="s">
        <v>299</v>
      </c>
      <c r="AC5" s="44">
        <f>AVERAGE(Y4:Y55)</f>
        <v>-5.6195127402770099E-2</v>
      </c>
      <c r="AD5" s="12">
        <f t="shared" ref="AD5:AD55" si="3">Z5*100-AA5</f>
        <v>3.4691822625224082</v>
      </c>
      <c r="AE5" s="26" t="s">
        <v>299</v>
      </c>
      <c r="AF5" s="44">
        <f>AVERAGE(AD4:AD55)</f>
        <v>-0.10281051201815458</v>
      </c>
      <c r="AG5" s="48">
        <v>44562</v>
      </c>
      <c r="AH5" s="2">
        <f>(I46-I23)/I23</f>
        <v>0.15840375475566829</v>
      </c>
      <c r="AI5" s="33">
        <f t="shared" ref="AI5:AI15" si="4">AJ5*100</f>
        <v>15.840375475566828</v>
      </c>
      <c r="AJ5" s="34">
        <v>0.15840375475566829</v>
      </c>
      <c r="AK5" s="7">
        <v>3.6400000000000002E-2</v>
      </c>
      <c r="AL5" s="26" t="s">
        <v>299</v>
      </c>
      <c r="AM5" s="37">
        <f>AVERAGE(AI4:AI15)</f>
        <v>-2.1176543689129208E-2</v>
      </c>
      <c r="AN5" s="7">
        <f t="shared" ref="AN5:AN15" si="5">AJ5*100-AK5</f>
        <v>15.803975475566828</v>
      </c>
      <c r="AO5" s="26" t="s">
        <v>299</v>
      </c>
      <c r="AP5" s="37">
        <f>AVERAGE(AN4:AN15)</f>
        <v>-6.8101543689128796E-2</v>
      </c>
    </row>
    <row r="6" spans="1:42" ht="15" thickBot="1" x14ac:dyDescent="0.35">
      <c r="A6" t="s">
        <v>31</v>
      </c>
      <c r="B6" t="s">
        <v>26</v>
      </c>
      <c r="C6" t="s">
        <v>27</v>
      </c>
      <c r="D6" t="s">
        <v>28</v>
      </c>
      <c r="E6">
        <v>4025.8</v>
      </c>
      <c r="F6">
        <v>4072</v>
      </c>
      <c r="G6">
        <v>4014</v>
      </c>
      <c r="H6">
        <v>4057.8</v>
      </c>
      <c r="I6">
        <v>4057.8</v>
      </c>
      <c r="J6">
        <v>168</v>
      </c>
      <c r="K6">
        <v>1019.15</v>
      </c>
      <c r="L6">
        <v>255450</v>
      </c>
      <c r="M6">
        <v>-1200</v>
      </c>
      <c r="O6" s="33">
        <f t="shared" si="0"/>
        <v>1.2463041281485154</v>
      </c>
      <c r="P6" s="12">
        <f ca="1">AVERAGE(P3:P22)</f>
        <v>3.563157894736841E-2</v>
      </c>
      <c r="Q6" s="27" t="s">
        <v>300</v>
      </c>
      <c r="R6" s="45">
        <f>_xlfn.STDEV.S(O3:O250)</f>
        <v>2.5478487374129992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2.5618824800930917</v>
      </c>
      <c r="W6" s="48">
        <v>44522</v>
      </c>
      <c r="X6" s="2">
        <f>(I16-I12)/I12</f>
        <v>-3.732593139149467E-2</v>
      </c>
      <c r="Y6" s="33">
        <f t="shared" si="2"/>
        <v>-3.7325931391494671</v>
      </c>
      <c r="Z6" s="34">
        <v>-3.732593139149467E-2</v>
      </c>
      <c r="AA6" s="7">
        <v>3.5400000000000001E-2</v>
      </c>
      <c r="AB6" s="27" t="s">
        <v>300</v>
      </c>
      <c r="AC6" s="45">
        <f>_xlfn.STDEV.S(Y4:Y55)</f>
        <v>5.3921163932257086</v>
      </c>
      <c r="AD6" s="12">
        <f t="shared" si="3"/>
        <v>-3.7679931391494672</v>
      </c>
      <c r="AE6" s="27" t="s">
        <v>300</v>
      </c>
      <c r="AF6" s="45">
        <f>_xlfn.STDEV.S(AD4:AD55)</f>
        <v>5.3917530238028553</v>
      </c>
      <c r="AG6" s="48">
        <v>44593</v>
      </c>
      <c r="AH6" s="2">
        <f>(I66-I46)/I46</f>
        <v>-7.6500439951707522E-2</v>
      </c>
      <c r="AI6" s="33">
        <f t="shared" si="4"/>
        <v>-7.6500439951707522</v>
      </c>
      <c r="AJ6" s="34">
        <v>-7.6500439951707522E-2</v>
      </c>
      <c r="AK6" s="7">
        <v>3.7599999999999995E-2</v>
      </c>
      <c r="AL6" s="27" t="s">
        <v>300</v>
      </c>
      <c r="AM6" s="45">
        <f>_xlfn.STDEV.S(AI4:AI15)</f>
        <v>13.449572529256104</v>
      </c>
      <c r="AN6" s="7">
        <f t="shared" si="5"/>
        <v>-7.6876439951707525</v>
      </c>
      <c r="AO6" s="27" t="s">
        <v>300</v>
      </c>
      <c r="AP6" s="45">
        <f>_xlfn.STDEV.S(AN4:AN15)</f>
        <v>13.44885481403189</v>
      </c>
    </row>
    <row r="7" spans="1:42" ht="15" thickBot="1" x14ac:dyDescent="0.35">
      <c r="A7" t="s">
        <v>32</v>
      </c>
      <c r="B7" t="s">
        <v>26</v>
      </c>
      <c r="C7" t="s">
        <v>27</v>
      </c>
      <c r="D7" t="s">
        <v>28</v>
      </c>
      <c r="E7">
        <v>4034.6</v>
      </c>
      <c r="F7">
        <v>4147.45</v>
      </c>
      <c r="G7">
        <v>4000</v>
      </c>
      <c r="H7">
        <v>4124.6000000000004</v>
      </c>
      <c r="I7">
        <v>4124.6000000000004</v>
      </c>
      <c r="J7">
        <v>1331</v>
      </c>
      <c r="K7">
        <v>8214.0499999999993</v>
      </c>
      <c r="L7">
        <v>296400</v>
      </c>
      <c r="M7">
        <v>40950</v>
      </c>
      <c r="O7" s="33">
        <f t="shared" si="0"/>
        <v>1.6462122332298335</v>
      </c>
      <c r="P7" s="12">
        <v>3.6299999999999999E-2</v>
      </c>
      <c r="Q7" s="12"/>
      <c r="R7" s="12"/>
      <c r="S7" s="12">
        <f t="shared" si="1"/>
        <v>1.6099122332298335</v>
      </c>
      <c r="T7" s="12">
        <v>1.6099122332298335</v>
      </c>
      <c r="U7" s="12"/>
      <c r="V7" s="12"/>
      <c r="W7" s="48">
        <v>44529</v>
      </c>
      <c r="X7" s="2">
        <f>(I21-I16)/I16</f>
        <v>-2.1400068129836067E-2</v>
      </c>
      <c r="Y7" s="33">
        <f t="shared" si="2"/>
        <v>-2.1400068129836067</v>
      </c>
      <c r="Z7" s="34">
        <v>-2.1400068129836067E-2</v>
      </c>
      <c r="AA7" s="7">
        <v>3.5499999999999997E-2</v>
      </c>
      <c r="AD7" s="12">
        <f t="shared" si="3"/>
        <v>-2.1755068129836066</v>
      </c>
      <c r="AG7" s="48">
        <v>44621</v>
      </c>
      <c r="AH7" s="2">
        <f>(I86-I66)/I86</f>
        <v>-0.15768209627149957</v>
      </c>
      <c r="AI7" s="33">
        <f t="shared" si="4"/>
        <v>-15.768209627149957</v>
      </c>
      <c r="AJ7" s="34">
        <v>-0.15768209627149957</v>
      </c>
      <c r="AK7" s="7">
        <v>3.73E-2</v>
      </c>
      <c r="AL7" s="7"/>
      <c r="AM7" s="12"/>
      <c r="AN7" s="7">
        <f t="shared" si="5"/>
        <v>-15.805509627149958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27</v>
      </c>
      <c r="D8" t="s">
        <v>28</v>
      </c>
      <c r="E8">
        <v>4150.05</v>
      </c>
      <c r="F8">
        <v>4173.7</v>
      </c>
      <c r="G8">
        <v>4105.3500000000004</v>
      </c>
      <c r="H8">
        <v>4144.1000000000004</v>
      </c>
      <c r="I8">
        <v>4144.1000000000004</v>
      </c>
      <c r="J8">
        <v>854</v>
      </c>
      <c r="K8">
        <v>5295.9</v>
      </c>
      <c r="L8">
        <v>308700</v>
      </c>
      <c r="M8">
        <v>12300</v>
      </c>
      <c r="O8" s="33">
        <f t="shared" si="0"/>
        <v>0.47277311739320171</v>
      </c>
      <c r="P8" s="12">
        <v>3.5499999999999997E-2</v>
      </c>
      <c r="Q8" s="12"/>
      <c r="R8" s="12"/>
      <c r="S8" s="12">
        <f t="shared" si="1"/>
        <v>0.43727311739320174</v>
      </c>
      <c r="T8" s="12">
        <v>0.43727311739320174</v>
      </c>
      <c r="U8" s="28" t="s">
        <v>8</v>
      </c>
      <c r="V8" s="29">
        <f>(R5-P252)/R6</f>
        <v>-1.5237848455375243E-2</v>
      </c>
      <c r="W8" s="48">
        <v>44536</v>
      </c>
      <c r="X8" s="2">
        <f>(I26-I21)/I21</f>
        <v>5.4999564876860217E-2</v>
      </c>
      <c r="Y8" s="33">
        <f t="shared" si="2"/>
        <v>5.4999564876860214</v>
      </c>
      <c r="Z8" s="34">
        <v>5.4999564876860217E-2</v>
      </c>
      <c r="AA8" s="7">
        <v>3.5000000000000003E-2</v>
      </c>
      <c r="AD8" s="12">
        <f t="shared" si="3"/>
        <v>5.4649564876860213</v>
      </c>
      <c r="AE8" s="30" t="s">
        <v>8</v>
      </c>
      <c r="AF8" s="31">
        <f>(AC5-AA56)/AC6</f>
        <v>-1.9063966707379493E-2</v>
      </c>
      <c r="AG8" s="48">
        <v>44652</v>
      </c>
      <c r="AH8" s="2">
        <f>(I107-I86)/I86</f>
        <v>0.21864378519117061</v>
      </c>
      <c r="AI8" s="33">
        <f t="shared" si="4"/>
        <v>21.864378519117061</v>
      </c>
      <c r="AJ8" s="34">
        <v>0.21864378519117061</v>
      </c>
      <c r="AK8" s="7">
        <v>3.8300000000000001E-2</v>
      </c>
      <c r="AL8" s="7"/>
      <c r="AM8" s="12"/>
      <c r="AN8" s="7">
        <f t="shared" si="5"/>
        <v>21.826078519117061</v>
      </c>
      <c r="AO8" s="30" t="s">
        <v>8</v>
      </c>
      <c r="AP8" s="31">
        <f>(AM5-AK16)/AM6</f>
        <v>-5.061613931673003E-3</v>
      </c>
    </row>
    <row r="9" spans="1:42" x14ac:dyDescent="0.3">
      <c r="A9" t="s">
        <v>34</v>
      </c>
      <c r="B9" t="s">
        <v>26</v>
      </c>
      <c r="C9" t="s">
        <v>27</v>
      </c>
      <c r="D9" t="s">
        <v>28</v>
      </c>
      <c r="E9">
        <v>4144.05</v>
      </c>
      <c r="F9">
        <v>4209.05</v>
      </c>
      <c r="G9">
        <v>4132</v>
      </c>
      <c r="H9">
        <v>4172.3999999999996</v>
      </c>
      <c r="I9">
        <v>4172.3999999999996</v>
      </c>
      <c r="J9">
        <v>1140</v>
      </c>
      <c r="K9">
        <v>7127.51</v>
      </c>
      <c r="L9">
        <v>309900</v>
      </c>
      <c r="M9">
        <v>1200</v>
      </c>
      <c r="O9" s="33">
        <f t="shared" si="0"/>
        <v>0.6828985787022338</v>
      </c>
      <c r="P9" s="12">
        <v>3.5299999999999998E-2</v>
      </c>
      <c r="Q9" s="12"/>
      <c r="R9" s="12"/>
      <c r="S9" s="12">
        <f t="shared" si="1"/>
        <v>0.64759857870223381</v>
      </c>
      <c r="T9" s="12">
        <v>0.64759857870223381</v>
      </c>
      <c r="U9" s="12"/>
      <c r="V9" s="12"/>
      <c r="W9" s="48">
        <v>44543</v>
      </c>
      <c r="X9" s="2">
        <f>(I31-I26)/I26</f>
        <v>4.5285820341499541E-2</v>
      </c>
      <c r="Y9" s="33">
        <f t="shared" si="2"/>
        <v>4.5285820341499541</v>
      </c>
      <c r="Z9" s="34">
        <v>4.5285820341499541E-2</v>
      </c>
      <c r="AA9" s="7">
        <v>3.56E-2</v>
      </c>
      <c r="AD9" s="12">
        <f t="shared" si="3"/>
        <v>4.4929820341499545</v>
      </c>
      <c r="AG9" s="48">
        <v>44682</v>
      </c>
      <c r="AH9" s="2">
        <f>(I126-I107)/I107</f>
        <v>-0.12375018418338343</v>
      </c>
      <c r="AI9" s="33">
        <f t="shared" si="4"/>
        <v>-12.375018418338342</v>
      </c>
      <c r="AJ9" s="34">
        <v>-0.12375018418338343</v>
      </c>
      <c r="AK9" s="7">
        <v>4.0300000000000002E-2</v>
      </c>
      <c r="AL9" s="7"/>
      <c r="AM9" s="12"/>
      <c r="AN9" s="7">
        <f t="shared" si="5"/>
        <v>-12.415318418338343</v>
      </c>
    </row>
    <row r="10" spans="1:42" x14ac:dyDescent="0.3">
      <c r="A10" t="s">
        <v>35</v>
      </c>
      <c r="B10" t="s">
        <v>26</v>
      </c>
      <c r="C10" t="s">
        <v>27</v>
      </c>
      <c r="D10" t="s">
        <v>28</v>
      </c>
      <c r="E10">
        <v>4154.95</v>
      </c>
      <c r="F10">
        <v>4175.3</v>
      </c>
      <c r="G10">
        <v>4104.8999999999996</v>
      </c>
      <c r="H10">
        <v>4140.25</v>
      </c>
      <c r="I10">
        <v>4140.25</v>
      </c>
      <c r="J10">
        <v>1029</v>
      </c>
      <c r="K10">
        <v>6388.49</v>
      </c>
      <c r="L10">
        <v>299250</v>
      </c>
      <c r="M10">
        <v>-10650</v>
      </c>
      <c r="O10" s="33">
        <f t="shared" si="0"/>
        <v>-0.77053973732143699</v>
      </c>
      <c r="P10" s="12">
        <v>3.5699999999999996E-2</v>
      </c>
      <c r="Q10" s="12"/>
      <c r="R10" s="12"/>
      <c r="S10" s="12">
        <f t="shared" si="1"/>
        <v>-0.80623973732143694</v>
      </c>
      <c r="T10" s="12">
        <v>-0.80623973732143694</v>
      </c>
      <c r="U10" s="12"/>
      <c r="V10" s="12"/>
      <c r="W10" s="48">
        <v>44550</v>
      </c>
      <c r="X10" s="2">
        <f>(I36-I31)/I31</f>
        <v>-2.6267135642134825E-3</v>
      </c>
      <c r="Y10" s="33">
        <f t="shared" si="2"/>
        <v>-0.26267135642134826</v>
      </c>
      <c r="Z10" s="34">
        <v>-2.6267135642134825E-3</v>
      </c>
      <c r="AA10" s="7">
        <v>3.6299999999999999E-2</v>
      </c>
      <c r="AD10" s="12">
        <f t="shared" si="3"/>
        <v>-0.29897135642134826</v>
      </c>
      <c r="AG10" s="48">
        <v>44713</v>
      </c>
      <c r="AH10" s="2">
        <f>(I147-I126)/I126</f>
        <v>-0.10201066589795332</v>
      </c>
      <c r="AI10" s="33">
        <f t="shared" si="4"/>
        <v>-10.201066589795332</v>
      </c>
      <c r="AJ10" s="34">
        <v>-0.10201066589795332</v>
      </c>
      <c r="AK10" s="7">
        <v>4.9100000000000005E-2</v>
      </c>
      <c r="AL10" s="7"/>
      <c r="AM10" s="12"/>
      <c r="AN10" s="7">
        <f t="shared" si="5"/>
        <v>-10.250166589795331</v>
      </c>
    </row>
    <row r="11" spans="1:42" x14ac:dyDescent="0.3">
      <c r="A11" t="s">
        <v>36</v>
      </c>
      <c r="B11" t="s">
        <v>26</v>
      </c>
      <c r="C11" t="s">
        <v>27</v>
      </c>
      <c r="D11" t="s">
        <v>28</v>
      </c>
      <c r="E11">
        <v>4185.8</v>
      </c>
      <c r="F11">
        <v>4186</v>
      </c>
      <c r="G11">
        <v>4125</v>
      </c>
      <c r="H11">
        <v>4164.05</v>
      </c>
      <c r="I11">
        <v>4164.05</v>
      </c>
      <c r="J11">
        <v>914</v>
      </c>
      <c r="K11">
        <v>5698.27</v>
      </c>
      <c r="L11">
        <v>328350</v>
      </c>
      <c r="M11">
        <v>29100</v>
      </c>
      <c r="O11" s="33">
        <f t="shared" si="0"/>
        <v>0.57484451422016014</v>
      </c>
      <c r="P11" s="12">
        <v>3.5299999999999998E-2</v>
      </c>
      <c r="Q11" s="12"/>
      <c r="R11" s="12"/>
      <c r="S11" s="12">
        <f t="shared" si="1"/>
        <v>0.53954451422016014</v>
      </c>
      <c r="T11" s="12">
        <v>0.53954451422016014</v>
      </c>
      <c r="U11" s="12"/>
      <c r="V11" s="12"/>
      <c r="W11" s="48">
        <v>44557</v>
      </c>
      <c r="X11" s="2">
        <f>(I41-I36)/I36</f>
        <v>4.7812277469453268E-2</v>
      </c>
      <c r="Y11" s="33">
        <f t="shared" si="2"/>
        <v>4.7812277469453264</v>
      </c>
      <c r="Z11" s="34">
        <v>4.7812277469453268E-2</v>
      </c>
      <c r="AA11" s="7">
        <v>3.6400000000000002E-2</v>
      </c>
      <c r="AD11" s="12">
        <f t="shared" si="3"/>
        <v>4.7448277469453259</v>
      </c>
      <c r="AG11" s="48">
        <v>44743</v>
      </c>
      <c r="AH11" s="2">
        <f>(I169-I147)/I147</f>
        <v>-0.11224803713066621</v>
      </c>
      <c r="AI11" s="33">
        <f t="shared" si="4"/>
        <v>-11.224803713066621</v>
      </c>
      <c r="AJ11" s="34">
        <v>-0.11224803713066621</v>
      </c>
      <c r="AK11" s="7">
        <v>5.1399999999999994E-2</v>
      </c>
      <c r="AL11" s="7"/>
      <c r="AM11" s="12"/>
      <c r="AN11" s="7">
        <f t="shared" si="5"/>
        <v>-11.27620371306662</v>
      </c>
    </row>
    <row r="12" spans="1:42" x14ac:dyDescent="0.3">
      <c r="A12" t="s">
        <v>37</v>
      </c>
      <c r="B12" t="s">
        <v>26</v>
      </c>
      <c r="C12" t="s">
        <v>27</v>
      </c>
      <c r="D12" t="s">
        <v>28</v>
      </c>
      <c r="E12">
        <v>4177.1000000000004</v>
      </c>
      <c r="F12">
        <v>4288.8500000000004</v>
      </c>
      <c r="G12">
        <v>4151.25</v>
      </c>
      <c r="H12">
        <v>4269.1499999999996</v>
      </c>
      <c r="I12">
        <v>4269.1499999999996</v>
      </c>
      <c r="J12">
        <v>1154</v>
      </c>
      <c r="K12">
        <v>7340.95</v>
      </c>
      <c r="L12">
        <v>341550</v>
      </c>
      <c r="M12">
        <v>13200</v>
      </c>
      <c r="O12" s="33">
        <f t="shared" si="0"/>
        <v>2.5239850626193117</v>
      </c>
      <c r="P12" s="12">
        <v>3.5499999999999997E-2</v>
      </c>
      <c r="Q12" s="12"/>
      <c r="R12" s="12"/>
      <c r="S12" s="12">
        <f t="shared" si="1"/>
        <v>2.4884850626193118</v>
      </c>
      <c r="T12" s="12">
        <v>2.4884850626193118</v>
      </c>
      <c r="U12" s="12"/>
      <c r="V12" s="12"/>
      <c r="W12" s="48">
        <v>44564</v>
      </c>
      <c r="X12" s="2">
        <f>(I46-I41)/I41</f>
        <v>5.4335983430599331E-2</v>
      </c>
      <c r="Y12" s="33">
        <f t="shared" si="2"/>
        <v>5.4335983430599333</v>
      </c>
      <c r="Z12" s="34">
        <v>5.4335983430599331E-2</v>
      </c>
      <c r="AA12" s="7">
        <v>3.6000000000000004E-2</v>
      </c>
      <c r="AD12" s="12">
        <f t="shared" si="3"/>
        <v>5.3975983430599337</v>
      </c>
      <c r="AG12" s="48">
        <v>44774</v>
      </c>
      <c r="AH12" s="2">
        <f>(I190-I169)/I169</f>
        <v>0.10685389703334285</v>
      </c>
      <c r="AI12" s="33">
        <f t="shared" si="4"/>
        <v>10.685389703334284</v>
      </c>
      <c r="AJ12" s="34">
        <v>0.10685389703334285</v>
      </c>
      <c r="AK12" s="7">
        <v>5.5999999999999994E-2</v>
      </c>
      <c r="AL12" s="7"/>
      <c r="AM12" s="12"/>
      <c r="AN12" s="7">
        <f t="shared" si="5"/>
        <v>10.629389703334285</v>
      </c>
    </row>
    <row r="13" spans="1:42" x14ac:dyDescent="0.3">
      <c r="A13" t="s">
        <v>38</v>
      </c>
      <c r="B13" t="s">
        <v>26</v>
      </c>
      <c r="C13" t="s">
        <v>27</v>
      </c>
      <c r="D13" t="s">
        <v>28</v>
      </c>
      <c r="E13">
        <v>4284.8</v>
      </c>
      <c r="F13">
        <v>4321.6000000000004</v>
      </c>
      <c r="G13">
        <v>4241.3500000000004</v>
      </c>
      <c r="H13">
        <v>4299.75</v>
      </c>
      <c r="I13">
        <v>4299.75</v>
      </c>
      <c r="J13">
        <v>1349</v>
      </c>
      <c r="K13">
        <v>8658.2000000000007</v>
      </c>
      <c r="L13">
        <v>329100</v>
      </c>
      <c r="M13">
        <v>-12450</v>
      </c>
      <c r="O13" s="33">
        <f t="shared" si="0"/>
        <v>0.71677031727628138</v>
      </c>
      <c r="P13" s="12">
        <v>3.5499999999999997E-2</v>
      </c>
      <c r="Q13" s="12"/>
      <c r="R13" s="12"/>
      <c r="S13" s="12">
        <f t="shared" si="1"/>
        <v>0.6812703172762814</v>
      </c>
      <c r="T13" s="12">
        <v>0.6812703172762814</v>
      </c>
      <c r="U13" s="12"/>
      <c r="V13" s="12"/>
      <c r="W13" s="48">
        <v>44571</v>
      </c>
      <c r="X13" s="2">
        <f>(I51-I46)/I51</f>
        <v>-8.476043551125946E-2</v>
      </c>
      <c r="Y13" s="33">
        <f t="shared" si="2"/>
        <v>-8.4760435511259455</v>
      </c>
      <c r="Z13" s="34">
        <v>-8.476043551125946E-2</v>
      </c>
      <c r="AA13" s="7">
        <v>3.5900000000000001E-2</v>
      </c>
      <c r="AD13" s="12">
        <f t="shared" si="3"/>
        <v>-8.5119435511259454</v>
      </c>
      <c r="AG13" s="48">
        <v>44805</v>
      </c>
      <c r="AH13" s="2">
        <f>(I210-I190)/I190</f>
        <v>-6.8374555898887898E-2</v>
      </c>
      <c r="AI13" s="33">
        <f t="shared" si="4"/>
        <v>-6.8374555898887897</v>
      </c>
      <c r="AJ13" s="34">
        <v>-6.8374555898887898E-2</v>
      </c>
      <c r="AK13" s="7">
        <v>5.5899999999999998E-2</v>
      </c>
      <c r="AL13" s="7"/>
      <c r="AM13" s="12"/>
      <c r="AN13" s="7">
        <f t="shared" si="5"/>
        <v>-6.8933555898887899</v>
      </c>
    </row>
    <row r="14" spans="1:42" x14ac:dyDescent="0.3">
      <c r="A14" t="s">
        <v>39</v>
      </c>
      <c r="B14" t="s">
        <v>26</v>
      </c>
      <c r="C14" t="s">
        <v>27</v>
      </c>
      <c r="D14" t="s">
        <v>28</v>
      </c>
      <c r="E14">
        <v>4299.6499999999996</v>
      </c>
      <c r="F14">
        <v>4340</v>
      </c>
      <c r="G14">
        <v>4272.25</v>
      </c>
      <c r="H14">
        <v>4324.05</v>
      </c>
      <c r="I14">
        <v>4324.05</v>
      </c>
      <c r="J14">
        <v>928</v>
      </c>
      <c r="K14">
        <v>5997.83</v>
      </c>
      <c r="L14">
        <v>328650</v>
      </c>
      <c r="M14">
        <v>-450</v>
      </c>
      <c r="O14" s="33">
        <f t="shared" si="0"/>
        <v>0.56514913657771226</v>
      </c>
      <c r="P14" s="12">
        <v>3.56E-2</v>
      </c>
      <c r="Q14" s="12"/>
      <c r="R14" s="12"/>
      <c r="S14" s="12">
        <f t="shared" si="1"/>
        <v>0.5295491365777123</v>
      </c>
      <c r="T14" s="12">
        <v>0.5295491365777123</v>
      </c>
      <c r="U14" s="12"/>
      <c r="V14" s="12"/>
      <c r="W14" s="48">
        <v>44578</v>
      </c>
      <c r="X14" s="2">
        <f>(I56-I51)/I51</f>
        <v>-2.4039688793687123E-2</v>
      </c>
      <c r="Y14" s="33">
        <f t="shared" si="2"/>
        <v>-2.4039688793687124</v>
      </c>
      <c r="Z14" s="34">
        <v>-2.4039688793687123E-2</v>
      </c>
      <c r="AA14" s="7">
        <v>3.73E-2</v>
      </c>
      <c r="AD14" s="12">
        <f t="shared" si="3"/>
        <v>-2.4412688793687125</v>
      </c>
      <c r="AG14" s="48">
        <v>44835</v>
      </c>
      <c r="AH14" s="2">
        <f>(I232-I210)/I210</f>
        <v>-6.7781998831092871E-2</v>
      </c>
      <c r="AI14" s="33">
        <f t="shared" si="4"/>
        <v>-6.7781998831092869</v>
      </c>
      <c r="AJ14" s="34">
        <v>-6.7781998831092871E-2</v>
      </c>
      <c r="AK14" s="7">
        <v>6.0899999999999996E-2</v>
      </c>
      <c r="AL14" s="7"/>
      <c r="AM14" s="12"/>
      <c r="AN14" s="7">
        <f t="shared" si="5"/>
        <v>-6.8390998831092871</v>
      </c>
    </row>
    <row r="15" spans="1:42" x14ac:dyDescent="0.3">
      <c r="A15" t="s">
        <v>40</v>
      </c>
      <c r="B15" t="s">
        <v>26</v>
      </c>
      <c r="C15" t="s">
        <v>27</v>
      </c>
      <c r="D15" t="s">
        <v>28</v>
      </c>
      <c r="E15">
        <v>4349</v>
      </c>
      <c r="F15">
        <v>4443.3999999999996</v>
      </c>
      <c r="G15">
        <v>4116.55</v>
      </c>
      <c r="H15">
        <v>4171.05</v>
      </c>
      <c r="I15">
        <v>4171.05</v>
      </c>
      <c r="J15">
        <v>2788</v>
      </c>
      <c r="K15">
        <v>17880.2</v>
      </c>
      <c r="L15">
        <v>296400</v>
      </c>
      <c r="M15">
        <v>-32250</v>
      </c>
      <c r="O15" s="33">
        <f t="shared" si="0"/>
        <v>-3.5383494640441251</v>
      </c>
      <c r="P15" s="12">
        <v>3.5400000000000001E-2</v>
      </c>
      <c r="Q15" s="12"/>
      <c r="R15" s="12"/>
      <c r="S15" s="12">
        <f t="shared" si="1"/>
        <v>-3.5737494640441252</v>
      </c>
      <c r="T15" s="12">
        <v>-3.5737494640441252</v>
      </c>
      <c r="U15" s="12"/>
      <c r="V15" s="12"/>
      <c r="W15" s="48">
        <v>44585</v>
      </c>
      <c r="X15" s="2">
        <f>(I61-I56)/I56</f>
        <v>-8.017285494967874E-2</v>
      </c>
      <c r="Y15" s="33">
        <f t="shared" si="2"/>
        <v>-8.017285494967874</v>
      </c>
      <c r="Z15" s="34">
        <v>-8.017285494967874E-2</v>
      </c>
      <c r="AA15" s="7">
        <v>3.7599999999999995E-2</v>
      </c>
      <c r="AD15" s="12">
        <f t="shared" si="3"/>
        <v>-8.0548854949678734</v>
      </c>
      <c r="AG15" s="48">
        <v>44866</v>
      </c>
      <c r="AH15" s="2">
        <f>(I251-I232)/I232</f>
        <v>0.18756759298443595</v>
      </c>
      <c r="AI15" s="33">
        <f t="shared" si="4"/>
        <v>18.756759298443594</v>
      </c>
      <c r="AJ15" s="34">
        <v>0.18756759298443595</v>
      </c>
      <c r="AK15" s="7">
        <v>6.4399999999999999E-2</v>
      </c>
      <c r="AN15" s="7">
        <f t="shared" si="5"/>
        <v>18.692359298443595</v>
      </c>
    </row>
    <row r="16" spans="1:42" x14ac:dyDescent="0.3">
      <c r="A16" t="s">
        <v>41</v>
      </c>
      <c r="B16" t="s">
        <v>26</v>
      </c>
      <c r="C16" t="s">
        <v>27</v>
      </c>
      <c r="D16" t="s">
        <v>28</v>
      </c>
      <c r="E16">
        <v>4030.15</v>
      </c>
      <c r="F16">
        <v>4161.8500000000004</v>
      </c>
      <c r="G16">
        <v>3977.1</v>
      </c>
      <c r="H16">
        <v>4109.8</v>
      </c>
      <c r="I16">
        <v>4109.8</v>
      </c>
      <c r="J16">
        <v>1083</v>
      </c>
      <c r="K16">
        <v>6628.53</v>
      </c>
      <c r="L16">
        <v>249450</v>
      </c>
      <c r="M16">
        <v>-46950</v>
      </c>
      <c r="O16" s="33">
        <f t="shared" si="0"/>
        <v>-1.4684551851452272</v>
      </c>
      <c r="P16" s="12">
        <v>3.5400000000000001E-2</v>
      </c>
      <c r="Q16" s="12"/>
      <c r="R16" s="12"/>
      <c r="S16" s="12">
        <f t="shared" si="1"/>
        <v>-1.5038551851452273</v>
      </c>
      <c r="T16" s="12">
        <v>-1.5038551851452273</v>
      </c>
      <c r="U16" s="12"/>
      <c r="V16" s="12"/>
      <c r="W16" s="48">
        <v>44592</v>
      </c>
      <c r="X16" s="2">
        <f>(I65-I61)/I61</f>
        <v>8.807566297830248E-2</v>
      </c>
      <c r="Y16" s="33">
        <f t="shared" si="2"/>
        <v>8.8075662978302471</v>
      </c>
      <c r="Z16" s="34">
        <v>8.807566297830248E-2</v>
      </c>
      <c r="AA16" s="7">
        <v>3.8599999999999995E-2</v>
      </c>
      <c r="AD16" s="12">
        <f t="shared" si="3"/>
        <v>8.7689662978302465</v>
      </c>
      <c r="AH16" s="2">
        <f>AVERAGE(AH4:AH15)</f>
        <v>-2.1176543689129199E-4</v>
      </c>
      <c r="AK16" s="51">
        <v>4.6899999999999997E-2</v>
      </c>
      <c r="AL16" s="15"/>
      <c r="AM16" s="51"/>
      <c r="AN16" s="15"/>
    </row>
    <row r="17" spans="1:30" x14ac:dyDescent="0.3">
      <c r="A17" t="s">
        <v>42</v>
      </c>
      <c r="B17" t="s">
        <v>26</v>
      </c>
      <c r="C17" t="s">
        <v>27</v>
      </c>
      <c r="D17" t="s">
        <v>28</v>
      </c>
      <c r="E17">
        <v>4048.15</v>
      </c>
      <c r="F17">
        <v>4210</v>
      </c>
      <c r="G17">
        <v>4030.7</v>
      </c>
      <c r="H17">
        <v>4182.55</v>
      </c>
      <c r="I17">
        <v>4182.55</v>
      </c>
      <c r="J17">
        <v>1255</v>
      </c>
      <c r="K17">
        <v>7763.16</v>
      </c>
      <c r="L17">
        <v>226800</v>
      </c>
      <c r="M17">
        <v>-22650</v>
      </c>
      <c r="O17" s="33">
        <f t="shared" si="0"/>
        <v>1.7701591318312326</v>
      </c>
      <c r="P17" s="12">
        <v>3.5299999999999998E-2</v>
      </c>
      <c r="Q17" s="12"/>
      <c r="R17" s="12"/>
      <c r="S17" s="12">
        <f t="shared" si="1"/>
        <v>1.7348591318312327</v>
      </c>
      <c r="T17" s="12">
        <v>1.7348591318312327</v>
      </c>
      <c r="U17" s="12"/>
      <c r="V17" s="12"/>
      <c r="W17" s="48">
        <v>44599</v>
      </c>
      <c r="X17" s="2">
        <f>(I70-I65)/I65</f>
        <v>-3.854151279982717E-2</v>
      </c>
      <c r="Y17" s="33">
        <f t="shared" si="2"/>
        <v>-3.8541512799827169</v>
      </c>
      <c r="Z17" s="34">
        <v>-3.854151279982717E-2</v>
      </c>
      <c r="AA17" s="7">
        <v>3.7499999999999999E-2</v>
      </c>
      <c r="AD17" s="12">
        <f t="shared" si="3"/>
        <v>-3.891651279982717</v>
      </c>
    </row>
    <row r="18" spans="1:30" x14ac:dyDescent="0.3">
      <c r="A18" t="s">
        <v>43</v>
      </c>
      <c r="B18" t="s">
        <v>26</v>
      </c>
      <c r="C18" t="s">
        <v>27</v>
      </c>
      <c r="D18" t="s">
        <v>28</v>
      </c>
      <c r="E18">
        <v>4185.8999999999996</v>
      </c>
      <c r="F18">
        <v>4198.8</v>
      </c>
      <c r="G18">
        <v>4063.6</v>
      </c>
      <c r="H18">
        <v>4095.8</v>
      </c>
      <c r="I18">
        <v>4095.8</v>
      </c>
      <c r="J18">
        <v>1487</v>
      </c>
      <c r="K18">
        <v>9264.07</v>
      </c>
      <c r="L18">
        <v>139650</v>
      </c>
      <c r="M18">
        <v>-87150</v>
      </c>
      <c r="O18" s="33">
        <f t="shared" si="0"/>
        <v>-2.0740935553669413</v>
      </c>
      <c r="P18" s="12">
        <v>3.5499999999999997E-2</v>
      </c>
      <c r="Q18" s="12"/>
      <c r="R18" s="12"/>
      <c r="S18" s="12">
        <f t="shared" si="1"/>
        <v>-2.1095935553669412</v>
      </c>
      <c r="T18" s="12">
        <v>-2.1095935553669412</v>
      </c>
      <c r="U18" s="12"/>
      <c r="V18" s="12"/>
      <c r="W18" s="48">
        <v>44606</v>
      </c>
      <c r="X18" s="2">
        <f>(I75-I70)/I70</f>
        <v>-6.6381459990309352E-2</v>
      </c>
      <c r="Y18" s="33">
        <f t="shared" si="2"/>
        <v>-6.6381459990309351</v>
      </c>
      <c r="Z18" s="34">
        <v>-6.6381459990309352E-2</v>
      </c>
      <c r="AA18" s="7">
        <v>3.7200000000000004E-2</v>
      </c>
      <c r="AD18" s="12">
        <f t="shared" si="3"/>
        <v>-6.6753459990309354</v>
      </c>
    </row>
    <row r="19" spans="1:30" x14ac:dyDescent="0.3">
      <c r="A19" t="s">
        <v>44</v>
      </c>
      <c r="B19" t="s">
        <v>26</v>
      </c>
      <c r="C19" t="s">
        <v>27</v>
      </c>
      <c r="D19" t="s">
        <v>28</v>
      </c>
      <c r="E19">
        <v>4122.25</v>
      </c>
      <c r="F19">
        <v>4130.8999999999996</v>
      </c>
      <c r="G19">
        <v>4040</v>
      </c>
      <c r="H19">
        <v>4071.45</v>
      </c>
      <c r="I19">
        <v>4064.55</v>
      </c>
      <c r="J19">
        <v>1224</v>
      </c>
      <c r="K19">
        <v>7490.94</v>
      </c>
      <c r="L19">
        <v>41550</v>
      </c>
      <c r="M19">
        <v>-98100</v>
      </c>
      <c r="O19" s="33">
        <f t="shared" si="0"/>
        <v>-0.76297670784706284</v>
      </c>
      <c r="P19" s="12">
        <v>3.5499999999999997E-2</v>
      </c>
      <c r="Q19" s="12"/>
      <c r="R19" s="12"/>
      <c r="S19" s="12">
        <f t="shared" si="1"/>
        <v>-0.79847670784706282</v>
      </c>
      <c r="T19" s="12">
        <v>-0.79847670784706282</v>
      </c>
      <c r="U19" s="12"/>
      <c r="V19" s="12"/>
      <c r="W19" s="48">
        <v>44613</v>
      </c>
      <c r="X19" s="2">
        <f>(I80-I75)/I75</f>
        <v>-2.8417721518987343E-2</v>
      </c>
      <c r="Y19" s="33">
        <f t="shared" si="2"/>
        <v>-2.8417721518987342</v>
      </c>
      <c r="Z19" s="34">
        <v>-2.8417721518987343E-2</v>
      </c>
      <c r="AA19" s="7">
        <v>3.7400000000000003E-2</v>
      </c>
      <c r="AD19" s="12">
        <f t="shared" si="3"/>
        <v>-2.8791721518987341</v>
      </c>
    </row>
    <row r="20" spans="1:30" x14ac:dyDescent="0.3">
      <c r="A20" t="s">
        <v>45</v>
      </c>
      <c r="B20" t="s">
        <v>26</v>
      </c>
      <c r="C20" t="s">
        <v>27</v>
      </c>
      <c r="D20" t="s">
        <v>46</v>
      </c>
      <c r="E20">
        <v>4059.95</v>
      </c>
      <c r="F20">
        <v>4109.55</v>
      </c>
      <c r="G20">
        <v>3902</v>
      </c>
      <c r="H20">
        <v>3919.45</v>
      </c>
      <c r="I20">
        <v>3919.45</v>
      </c>
      <c r="J20">
        <v>1062</v>
      </c>
      <c r="K20">
        <v>6368.31</v>
      </c>
      <c r="L20">
        <v>244650</v>
      </c>
      <c r="M20">
        <v>-5700</v>
      </c>
      <c r="O20" s="33">
        <f t="shared" si="0"/>
        <v>-3.5698908858299285</v>
      </c>
      <c r="P20" s="12">
        <v>3.5400000000000001E-2</v>
      </c>
      <c r="Q20" s="12"/>
      <c r="R20" s="12"/>
      <c r="S20" s="12">
        <f t="shared" si="1"/>
        <v>-3.6052908858299286</v>
      </c>
      <c r="T20" s="12">
        <v>-3.6052908858299286</v>
      </c>
      <c r="U20" s="12"/>
      <c r="V20" s="12"/>
      <c r="W20" s="48">
        <v>44620</v>
      </c>
      <c r="X20" s="2">
        <f>(I85-I80)/I80</f>
        <v>2.7789720539378567E-2</v>
      </c>
      <c r="Y20" s="33">
        <f t="shared" si="2"/>
        <v>2.7789720539378568</v>
      </c>
      <c r="Z20" s="34">
        <v>2.7789720539378567E-2</v>
      </c>
      <c r="AA20" s="7">
        <v>3.7999999999999999E-2</v>
      </c>
      <c r="AD20" s="12">
        <f t="shared" si="3"/>
        <v>2.740972053937857</v>
      </c>
    </row>
    <row r="21" spans="1:30" x14ac:dyDescent="0.3">
      <c r="A21" t="s">
        <v>47</v>
      </c>
      <c r="B21" t="s">
        <v>26</v>
      </c>
      <c r="C21" t="s">
        <v>27</v>
      </c>
      <c r="D21" t="s">
        <v>46</v>
      </c>
      <c r="E21">
        <v>3897.3</v>
      </c>
      <c r="F21">
        <v>4045.1</v>
      </c>
      <c r="G21">
        <v>3760.05</v>
      </c>
      <c r="H21">
        <v>4021.85</v>
      </c>
      <c r="I21">
        <v>4021.85</v>
      </c>
      <c r="J21">
        <v>1132</v>
      </c>
      <c r="K21">
        <v>6691.82</v>
      </c>
      <c r="L21">
        <v>256050</v>
      </c>
      <c r="M21">
        <v>11400</v>
      </c>
      <c r="O21" s="33">
        <f t="shared" si="0"/>
        <v>2.6126114633430735</v>
      </c>
      <c r="P21" s="12">
        <v>3.5400000000000001E-2</v>
      </c>
      <c r="Q21" s="12"/>
      <c r="R21" s="12"/>
      <c r="S21" s="12">
        <f t="shared" si="1"/>
        <v>2.5772114633430734</v>
      </c>
      <c r="T21" s="12">
        <v>2.5772114633430734</v>
      </c>
      <c r="U21" s="12"/>
      <c r="V21" s="12"/>
      <c r="W21" s="48">
        <v>44627</v>
      </c>
      <c r="X21" s="2">
        <f>(I89-I85)/I85</f>
        <v>5.1186492242166128E-2</v>
      </c>
      <c r="Y21" s="33">
        <f t="shared" si="2"/>
        <v>5.1186492242166128</v>
      </c>
      <c r="Z21" s="34">
        <v>5.1186492242166128E-2</v>
      </c>
      <c r="AA21" s="7">
        <v>3.8300000000000001E-2</v>
      </c>
      <c r="AD21" s="12">
        <f t="shared" si="3"/>
        <v>5.0803492242166133</v>
      </c>
    </row>
    <row r="22" spans="1:30" x14ac:dyDescent="0.3">
      <c r="A22" t="s">
        <v>48</v>
      </c>
      <c r="B22" t="s">
        <v>26</v>
      </c>
      <c r="C22" t="s">
        <v>27</v>
      </c>
      <c r="D22" t="s">
        <v>46</v>
      </c>
      <c r="E22">
        <v>4032.95</v>
      </c>
      <c r="F22">
        <v>4254</v>
      </c>
      <c r="G22">
        <v>4032.95</v>
      </c>
      <c r="H22">
        <v>4115.5</v>
      </c>
      <c r="I22">
        <v>4115.5</v>
      </c>
      <c r="J22">
        <v>1720</v>
      </c>
      <c r="K22">
        <v>10784.64</v>
      </c>
      <c r="L22">
        <v>231450</v>
      </c>
      <c r="M22">
        <v>-24600</v>
      </c>
      <c r="O22" s="33">
        <f t="shared" si="0"/>
        <v>2.3285304026753879</v>
      </c>
      <c r="P22" s="12">
        <v>3.5499999999999997E-2</v>
      </c>
      <c r="Q22" s="12"/>
      <c r="R22" s="12"/>
      <c r="S22" s="12">
        <f t="shared" si="1"/>
        <v>2.293030402675388</v>
      </c>
      <c r="T22" s="12">
        <v>2.293030402675388</v>
      </c>
      <c r="U22" s="12"/>
      <c r="V22" s="12"/>
      <c r="W22" s="48">
        <v>44634</v>
      </c>
      <c r="X22" s="2">
        <f>(I94-I89)/I89</f>
        <v>8.4087017340761558E-2</v>
      </c>
      <c r="Y22" s="33">
        <f t="shared" si="2"/>
        <v>8.4087017340761552</v>
      </c>
      <c r="Z22" s="34">
        <v>8.4087017340761558E-2</v>
      </c>
      <c r="AA22" s="7">
        <v>3.7699999999999997E-2</v>
      </c>
      <c r="AD22" s="12">
        <f t="shared" si="3"/>
        <v>8.371001734076156</v>
      </c>
    </row>
    <row r="23" spans="1:30" x14ac:dyDescent="0.3">
      <c r="A23" t="s">
        <v>49</v>
      </c>
      <c r="B23" t="s">
        <v>26</v>
      </c>
      <c r="C23" t="s">
        <v>27</v>
      </c>
      <c r="D23" t="s">
        <v>46</v>
      </c>
      <c r="E23">
        <v>4146.3500000000004</v>
      </c>
      <c r="F23">
        <v>4229.95</v>
      </c>
      <c r="G23">
        <v>4106</v>
      </c>
      <c r="H23">
        <v>4218.6499999999996</v>
      </c>
      <c r="I23">
        <v>4218.6499999999996</v>
      </c>
      <c r="J23">
        <v>830</v>
      </c>
      <c r="K23">
        <v>5198.3599999999997</v>
      </c>
      <c r="L23">
        <v>227550</v>
      </c>
      <c r="M23">
        <v>-3900</v>
      </c>
      <c r="O23" s="33">
        <f t="shared" si="0"/>
        <v>2.5063783258413226</v>
      </c>
      <c r="P23" s="12">
        <v>3.5299999999999998E-2</v>
      </c>
      <c r="Q23" s="12"/>
      <c r="R23" s="12"/>
      <c r="S23" s="12">
        <f t="shared" si="1"/>
        <v>2.4710783258413227</v>
      </c>
      <c r="T23" s="12">
        <v>2.4710783258413227</v>
      </c>
      <c r="U23" s="12"/>
      <c r="V23" s="12"/>
      <c r="W23" s="48">
        <v>44641</v>
      </c>
      <c r="X23" s="2">
        <f>(I98-I94)/I94</f>
        <v>-1.0623032514266009E-2</v>
      </c>
      <c r="Y23" s="33">
        <f t="shared" si="2"/>
        <v>-1.0623032514266009</v>
      </c>
      <c r="Z23" s="34">
        <v>-1.0623032514266009E-2</v>
      </c>
      <c r="AA23" s="7">
        <v>3.7900000000000003E-2</v>
      </c>
      <c r="AD23" s="12">
        <f t="shared" si="3"/>
        <v>-1.1002032514266009</v>
      </c>
    </row>
    <row r="24" spans="1:30" x14ac:dyDescent="0.3">
      <c r="A24" t="s">
        <v>50</v>
      </c>
      <c r="B24" t="s">
        <v>26</v>
      </c>
      <c r="C24" t="s">
        <v>27</v>
      </c>
      <c r="D24" t="s">
        <v>46</v>
      </c>
      <c r="E24">
        <v>4217.95</v>
      </c>
      <c r="F24">
        <v>4450</v>
      </c>
      <c r="G24">
        <v>4194.05</v>
      </c>
      <c r="H24">
        <v>4413.3500000000004</v>
      </c>
      <c r="I24">
        <v>4413.3500000000004</v>
      </c>
      <c r="J24">
        <v>2252</v>
      </c>
      <c r="K24">
        <v>14730.23</v>
      </c>
      <c r="L24">
        <v>251250</v>
      </c>
      <c r="M24">
        <v>23700</v>
      </c>
      <c r="O24" s="33">
        <f t="shared" si="0"/>
        <v>4.6152205089305998</v>
      </c>
      <c r="P24" s="12">
        <v>3.5400000000000001E-2</v>
      </c>
      <c r="Q24" s="12"/>
      <c r="R24" s="12"/>
      <c r="S24" s="12">
        <f t="shared" si="1"/>
        <v>4.5798205089305997</v>
      </c>
      <c r="T24" s="12">
        <v>4.5798205089305997</v>
      </c>
      <c r="U24" s="12"/>
      <c r="V24" s="12"/>
      <c r="W24" s="48">
        <v>44648</v>
      </c>
      <c r="X24" s="2">
        <f>(I103-I98)/I98</f>
        <v>4.5511782694729393E-2</v>
      </c>
      <c r="Y24" s="33">
        <f t="shared" si="2"/>
        <v>4.5511782694729392</v>
      </c>
      <c r="Z24" s="34">
        <v>4.5511782694729393E-2</v>
      </c>
      <c r="AA24" s="7">
        <v>3.8300000000000001E-2</v>
      </c>
      <c r="AD24" s="12">
        <f t="shared" si="3"/>
        <v>4.5128782694729388</v>
      </c>
    </row>
    <row r="25" spans="1:30" x14ac:dyDescent="0.3">
      <c r="A25" t="s">
        <v>51</v>
      </c>
      <c r="B25" t="s">
        <v>26</v>
      </c>
      <c r="C25" t="s">
        <v>27</v>
      </c>
      <c r="D25" t="s">
        <v>46</v>
      </c>
      <c r="E25">
        <v>4431.6000000000004</v>
      </c>
      <c r="F25">
        <v>4433.2</v>
      </c>
      <c r="G25">
        <v>4325</v>
      </c>
      <c r="H25">
        <v>4342.75</v>
      </c>
      <c r="I25">
        <v>4342.75</v>
      </c>
      <c r="J25">
        <v>951</v>
      </c>
      <c r="K25">
        <v>6249.12</v>
      </c>
      <c r="L25">
        <v>239550</v>
      </c>
      <c r="M25">
        <v>-11700</v>
      </c>
      <c r="O25" s="33">
        <f t="shared" si="0"/>
        <v>-1.5996918440640411</v>
      </c>
      <c r="P25" s="12">
        <v>3.5499999999999997E-2</v>
      </c>
      <c r="Q25" s="12"/>
      <c r="R25" s="12"/>
      <c r="S25" s="12">
        <f t="shared" si="1"/>
        <v>-1.6351918440640412</v>
      </c>
      <c r="T25" s="12">
        <v>-1.6351918440640412</v>
      </c>
      <c r="U25" s="12"/>
      <c r="V25" s="12"/>
      <c r="W25" s="48">
        <v>44655</v>
      </c>
      <c r="X25" s="2">
        <f>(I108-I103)/I103</f>
        <v>3.3927649690295936E-2</v>
      </c>
      <c r="Y25" s="33">
        <f t="shared" si="2"/>
        <v>3.3927649690295936</v>
      </c>
      <c r="Z25" s="34">
        <v>3.3927649690295936E-2</v>
      </c>
      <c r="AA25" s="7">
        <v>3.9800000000000002E-2</v>
      </c>
      <c r="AD25" s="12">
        <f t="shared" si="3"/>
        <v>3.3529649690295935</v>
      </c>
    </row>
    <row r="26" spans="1:30" x14ac:dyDescent="0.3">
      <c r="A26" t="s">
        <v>52</v>
      </c>
      <c r="B26" t="s">
        <v>26</v>
      </c>
      <c r="C26" t="s">
        <v>27</v>
      </c>
      <c r="D26" t="s">
        <v>46</v>
      </c>
      <c r="E26">
        <v>4337.1000000000004</v>
      </c>
      <c r="F26">
        <v>4337.1000000000004</v>
      </c>
      <c r="G26">
        <v>4224.2</v>
      </c>
      <c r="H26">
        <v>4243.05</v>
      </c>
      <c r="I26">
        <v>4243.05</v>
      </c>
      <c r="J26">
        <v>587</v>
      </c>
      <c r="K26">
        <v>3756.58</v>
      </c>
      <c r="L26">
        <v>218700</v>
      </c>
      <c r="M26">
        <v>-20850</v>
      </c>
      <c r="O26" s="33">
        <f t="shared" si="0"/>
        <v>-2.2957803235277146</v>
      </c>
      <c r="P26" s="12">
        <v>3.56E-2</v>
      </c>
      <c r="Q26" s="12"/>
      <c r="R26" s="12"/>
      <c r="S26" s="12">
        <f t="shared" si="1"/>
        <v>-2.3313803235277146</v>
      </c>
      <c r="T26" s="12">
        <v>-2.3313803235277146</v>
      </c>
      <c r="U26" s="12"/>
      <c r="V26" s="12"/>
      <c r="W26" s="48">
        <v>44662</v>
      </c>
      <c r="X26" s="2">
        <f>(I113-I108)/I108</f>
        <v>-5.6652833681758212E-2</v>
      </c>
      <c r="Y26" s="33">
        <f t="shared" si="2"/>
        <v>-5.665283368175821</v>
      </c>
      <c r="Z26" s="34">
        <v>-5.6652833681758212E-2</v>
      </c>
      <c r="AA26" s="7">
        <v>3.9900000000000005E-2</v>
      </c>
      <c r="AD26" s="12">
        <f t="shared" si="3"/>
        <v>-5.7051833681758213</v>
      </c>
    </row>
    <row r="27" spans="1:30" x14ac:dyDescent="0.3">
      <c r="A27" t="s">
        <v>53</v>
      </c>
      <c r="B27" t="s">
        <v>26</v>
      </c>
      <c r="C27" t="s">
        <v>27</v>
      </c>
      <c r="D27" t="s">
        <v>46</v>
      </c>
      <c r="E27">
        <v>4283.1499999999996</v>
      </c>
      <c r="F27">
        <v>4283.1499999999996</v>
      </c>
      <c r="G27">
        <v>4137.1000000000004</v>
      </c>
      <c r="H27">
        <v>4190.1499999999996</v>
      </c>
      <c r="I27">
        <v>4190.1499999999996</v>
      </c>
      <c r="J27">
        <v>919</v>
      </c>
      <c r="K27">
        <v>5770.04</v>
      </c>
      <c r="L27">
        <v>237150</v>
      </c>
      <c r="M27">
        <v>18450</v>
      </c>
      <c r="O27" s="33">
        <f t="shared" si="0"/>
        <v>-1.2467446765887873</v>
      </c>
      <c r="P27" s="12">
        <v>3.5699999999999996E-2</v>
      </c>
      <c r="Q27" s="12"/>
      <c r="R27" s="12"/>
      <c r="S27" s="12">
        <f t="shared" si="1"/>
        <v>-1.2824446765887874</v>
      </c>
      <c r="T27" s="12">
        <v>-1.2824446765887874</v>
      </c>
      <c r="U27" s="12"/>
      <c r="V27" s="12"/>
      <c r="W27" s="48">
        <v>44669</v>
      </c>
      <c r="X27" s="2">
        <f>(I116-I113)/I113</f>
        <v>-6.6637265711135568E-2</v>
      </c>
      <c r="Y27" s="33">
        <f t="shared" si="2"/>
        <v>-6.6637265711135569</v>
      </c>
      <c r="Z27" s="34">
        <v>-6.6637265711135568E-2</v>
      </c>
      <c r="AA27" s="7">
        <v>3.9800000000000002E-2</v>
      </c>
      <c r="AD27" s="12">
        <f t="shared" si="3"/>
        <v>-6.7035265711135565</v>
      </c>
    </row>
    <row r="28" spans="1:30" x14ac:dyDescent="0.3">
      <c r="A28" t="s">
        <v>54</v>
      </c>
      <c r="B28" t="s">
        <v>26</v>
      </c>
      <c r="C28" t="s">
        <v>27</v>
      </c>
      <c r="D28" t="s">
        <v>46</v>
      </c>
      <c r="E28">
        <v>4230.05</v>
      </c>
      <c r="F28">
        <v>4389.75</v>
      </c>
      <c r="G28">
        <v>4230.05</v>
      </c>
      <c r="H28">
        <v>4311.8</v>
      </c>
      <c r="I28">
        <v>4311.8</v>
      </c>
      <c r="J28">
        <v>1781</v>
      </c>
      <c r="K28">
        <v>11556.6</v>
      </c>
      <c r="L28">
        <v>272400</v>
      </c>
      <c r="M28">
        <v>35250</v>
      </c>
      <c r="O28" s="33">
        <f t="shared" si="0"/>
        <v>2.9032373542713401</v>
      </c>
      <c r="P28" s="12">
        <v>3.5099999999999999E-2</v>
      </c>
      <c r="Q28" s="12"/>
      <c r="R28" s="12"/>
      <c r="S28" s="12">
        <f t="shared" si="1"/>
        <v>2.8681373542713402</v>
      </c>
      <c r="T28" s="12">
        <v>2.8681373542713402</v>
      </c>
      <c r="U28" s="12"/>
      <c r="V28" s="12"/>
      <c r="W28" s="48">
        <v>44676</v>
      </c>
      <c r="X28" s="2">
        <f>(I121-I116)/I116</f>
        <v>-5.1549801549801613E-2</v>
      </c>
      <c r="Y28" s="33">
        <f t="shared" si="2"/>
        <v>-5.1549801549801613</v>
      </c>
      <c r="Z28" s="34">
        <v>-5.1549801549801613E-2</v>
      </c>
      <c r="AA28" s="7">
        <v>4.0099999999999997E-2</v>
      </c>
      <c r="AD28" s="12">
        <f t="shared" si="3"/>
        <v>-5.1950801549801611</v>
      </c>
    </row>
    <row r="29" spans="1:30" x14ac:dyDescent="0.3">
      <c r="A29" t="s">
        <v>55</v>
      </c>
      <c r="B29" t="s">
        <v>26</v>
      </c>
      <c r="C29" t="s">
        <v>27</v>
      </c>
      <c r="D29" t="s">
        <v>46</v>
      </c>
      <c r="E29">
        <v>4357.8500000000004</v>
      </c>
      <c r="F29">
        <v>4376.6499999999996</v>
      </c>
      <c r="G29">
        <v>4295</v>
      </c>
      <c r="H29">
        <v>4362.75</v>
      </c>
      <c r="I29">
        <v>4362.75</v>
      </c>
      <c r="J29">
        <v>832</v>
      </c>
      <c r="K29">
        <v>5425.94</v>
      </c>
      <c r="L29">
        <v>288600</v>
      </c>
      <c r="M29">
        <v>16200</v>
      </c>
      <c r="O29" s="33">
        <f t="shared" si="0"/>
        <v>1.1816410779720723</v>
      </c>
      <c r="P29" s="12">
        <v>3.5200000000000002E-2</v>
      </c>
      <c r="Q29" s="12"/>
      <c r="R29" s="12"/>
      <c r="S29" s="12">
        <f t="shared" si="1"/>
        <v>1.1464410779720724</v>
      </c>
      <c r="T29" s="12">
        <v>1.1464410779720724</v>
      </c>
      <c r="U29" s="12"/>
      <c r="V29" s="12"/>
      <c r="W29" s="48">
        <v>44683</v>
      </c>
      <c r="X29" s="2">
        <f>(I126-I121)/I121</f>
        <v>3.6915259303542142E-2</v>
      </c>
      <c r="Y29" s="33">
        <f t="shared" si="2"/>
        <v>3.6915259303542141</v>
      </c>
      <c r="Z29" s="34">
        <v>3.6915259303542142E-2</v>
      </c>
      <c r="AA29" s="7">
        <v>4.6300000000000001E-2</v>
      </c>
      <c r="AD29" s="12">
        <f t="shared" si="3"/>
        <v>3.6452259303542141</v>
      </c>
    </row>
    <row r="30" spans="1:30" x14ac:dyDescent="0.3">
      <c r="A30" t="s">
        <v>56</v>
      </c>
      <c r="B30" t="s">
        <v>26</v>
      </c>
      <c r="C30" t="s">
        <v>27</v>
      </c>
      <c r="D30" t="s">
        <v>46</v>
      </c>
      <c r="E30">
        <v>4345</v>
      </c>
      <c r="F30">
        <v>4370</v>
      </c>
      <c r="G30">
        <v>4304.95</v>
      </c>
      <c r="H30">
        <v>4348.1499999999996</v>
      </c>
      <c r="I30">
        <v>4348.1499999999996</v>
      </c>
      <c r="J30">
        <v>452</v>
      </c>
      <c r="K30">
        <v>2945.2</v>
      </c>
      <c r="L30">
        <v>279300</v>
      </c>
      <c r="M30">
        <v>-9300</v>
      </c>
      <c r="O30" s="33">
        <f t="shared" si="0"/>
        <v>-0.33465130938055959</v>
      </c>
      <c r="P30" s="12">
        <v>3.5000000000000003E-2</v>
      </c>
      <c r="Q30" s="12"/>
      <c r="R30" s="12"/>
      <c r="S30" s="12">
        <f t="shared" si="1"/>
        <v>-0.36965130938055957</v>
      </c>
      <c r="T30" s="12">
        <v>-0.36965130938055957</v>
      </c>
      <c r="U30" s="12"/>
      <c r="V30" s="12"/>
      <c r="W30" s="48">
        <v>44690</v>
      </c>
      <c r="X30" s="2">
        <f>(I130-I126)/I126</f>
        <v>-3.7630921495147518E-2</v>
      </c>
      <c r="Y30" s="33">
        <f t="shared" si="2"/>
        <v>-3.763092149514752</v>
      </c>
      <c r="Z30" s="34">
        <v>-3.7630921495147518E-2</v>
      </c>
      <c r="AA30" s="7">
        <v>4.9000000000000002E-2</v>
      </c>
      <c r="AD30" s="12">
        <f t="shared" si="3"/>
        <v>-3.8120921495147519</v>
      </c>
    </row>
    <row r="31" spans="1:30" x14ac:dyDescent="0.3">
      <c r="A31" t="s">
        <v>57</v>
      </c>
      <c r="B31" t="s">
        <v>26</v>
      </c>
      <c r="C31" t="s">
        <v>27</v>
      </c>
      <c r="D31" t="s">
        <v>46</v>
      </c>
      <c r="E31">
        <v>4373.1499999999996</v>
      </c>
      <c r="F31">
        <v>4576.8500000000004</v>
      </c>
      <c r="G31">
        <v>4367.1000000000004</v>
      </c>
      <c r="H31">
        <v>4435.2</v>
      </c>
      <c r="I31">
        <v>4435.2</v>
      </c>
      <c r="J31">
        <v>3059</v>
      </c>
      <c r="K31">
        <v>20617.71</v>
      </c>
      <c r="L31">
        <v>372150</v>
      </c>
      <c r="M31">
        <v>92850</v>
      </c>
      <c r="O31" s="33">
        <f t="shared" si="0"/>
        <v>2.0020008509366094</v>
      </c>
      <c r="P31" s="12">
        <v>3.5099999999999999E-2</v>
      </c>
      <c r="Q31" s="12"/>
      <c r="R31" s="12"/>
      <c r="S31" s="12">
        <f t="shared" si="1"/>
        <v>1.9669008509366095</v>
      </c>
      <c r="T31" s="12">
        <v>1.9669008509366095</v>
      </c>
      <c r="U31" s="12"/>
      <c r="V31" s="12"/>
      <c r="W31" s="48">
        <v>44697</v>
      </c>
      <c r="X31" s="2">
        <f>(I135-I130)/I130</f>
        <v>-9.7487612795327222E-2</v>
      </c>
      <c r="Y31" s="33">
        <f t="shared" si="2"/>
        <v>-9.7487612795327223</v>
      </c>
      <c r="Z31" s="34">
        <v>-9.7487612795327222E-2</v>
      </c>
      <c r="AA31" s="7">
        <v>4.9200000000000001E-2</v>
      </c>
      <c r="AD31" s="12">
        <f t="shared" si="3"/>
        <v>-9.7979612795327231</v>
      </c>
    </row>
    <row r="32" spans="1:30" x14ac:dyDescent="0.3">
      <c r="A32" t="s">
        <v>58</v>
      </c>
      <c r="B32" t="s">
        <v>26</v>
      </c>
      <c r="C32" t="s">
        <v>27</v>
      </c>
      <c r="D32" t="s">
        <v>46</v>
      </c>
      <c r="E32">
        <v>4442.1000000000004</v>
      </c>
      <c r="F32">
        <v>4471.6000000000004</v>
      </c>
      <c r="G32">
        <v>4341.1000000000004</v>
      </c>
      <c r="H32">
        <v>4426.1499999999996</v>
      </c>
      <c r="I32">
        <v>4426.1499999999996</v>
      </c>
      <c r="J32">
        <v>2246</v>
      </c>
      <c r="K32">
        <v>14877.23</v>
      </c>
      <c r="L32">
        <v>372450</v>
      </c>
      <c r="M32">
        <v>300</v>
      </c>
      <c r="O32" s="33">
        <f t="shared" si="0"/>
        <v>-0.20404942279942692</v>
      </c>
      <c r="P32" s="12">
        <v>3.5200000000000002E-2</v>
      </c>
      <c r="Q32" s="12"/>
      <c r="R32" s="12"/>
      <c r="S32" s="12">
        <f t="shared" si="1"/>
        <v>-0.23924942279942693</v>
      </c>
      <c r="T32" s="12">
        <v>-0.23924942279942693</v>
      </c>
      <c r="U32" s="12"/>
      <c r="V32" s="12"/>
      <c r="W32" s="48">
        <v>44704</v>
      </c>
      <c r="X32" s="2">
        <f>(I140-I135)/I135</f>
        <v>4.780672640778845E-2</v>
      </c>
      <c r="Y32" s="33">
        <f t="shared" si="2"/>
        <v>4.7806726407788451</v>
      </c>
      <c r="Z32" s="34">
        <v>4.780672640778845E-2</v>
      </c>
      <c r="AA32" s="7">
        <v>4.8799999999999996E-2</v>
      </c>
      <c r="AD32" s="12">
        <f t="shared" si="3"/>
        <v>4.7318726407788452</v>
      </c>
    </row>
    <row r="33" spans="1:30" x14ac:dyDescent="0.3">
      <c r="A33" t="s">
        <v>59</v>
      </c>
      <c r="B33" t="s">
        <v>26</v>
      </c>
      <c r="C33" t="s">
        <v>27</v>
      </c>
      <c r="D33" t="s">
        <v>46</v>
      </c>
      <c r="E33">
        <v>4432.75</v>
      </c>
      <c r="F33">
        <v>4455</v>
      </c>
      <c r="G33">
        <v>4344.05</v>
      </c>
      <c r="H33">
        <v>4394.95</v>
      </c>
      <c r="I33">
        <v>4394.95</v>
      </c>
      <c r="J33">
        <v>877</v>
      </c>
      <c r="K33">
        <v>5790.82</v>
      </c>
      <c r="L33">
        <v>356400</v>
      </c>
      <c r="M33">
        <v>-16050</v>
      </c>
      <c r="O33" s="33">
        <f t="shared" si="0"/>
        <v>-0.70490155100933816</v>
      </c>
      <c r="P33" s="12">
        <v>3.5299999999999998E-2</v>
      </c>
      <c r="Q33" s="12"/>
      <c r="R33" s="12"/>
      <c r="S33" s="12">
        <f t="shared" si="1"/>
        <v>-0.74020155100933815</v>
      </c>
      <c r="T33" s="12">
        <v>-0.74020155100933815</v>
      </c>
      <c r="U33" s="12"/>
      <c r="V33" s="12"/>
      <c r="W33" s="48">
        <v>44711</v>
      </c>
      <c r="X33" s="2">
        <f>(I145-I140)/I140</f>
        <v>-4.592907389565558E-3</v>
      </c>
      <c r="Y33" s="33">
        <f t="shared" si="2"/>
        <v>-0.45929073895655581</v>
      </c>
      <c r="Z33" s="34">
        <v>-4.592907389565558E-3</v>
      </c>
      <c r="AA33" s="7">
        <v>4.9800000000000004E-2</v>
      </c>
      <c r="AD33" s="12">
        <f t="shared" si="3"/>
        <v>-0.50909073895655577</v>
      </c>
    </row>
    <row r="34" spans="1:30" x14ac:dyDescent="0.3">
      <c r="A34" t="s">
        <v>60</v>
      </c>
      <c r="B34" t="s">
        <v>26</v>
      </c>
      <c r="C34" t="s">
        <v>27</v>
      </c>
      <c r="D34" t="s">
        <v>46</v>
      </c>
      <c r="E34">
        <v>4424.95</v>
      </c>
      <c r="F34">
        <v>4571.8500000000004</v>
      </c>
      <c r="G34">
        <v>4424.95</v>
      </c>
      <c r="H34">
        <v>4515.6000000000004</v>
      </c>
      <c r="I34">
        <v>4515.6000000000004</v>
      </c>
      <c r="J34">
        <v>1695</v>
      </c>
      <c r="K34">
        <v>11456.63</v>
      </c>
      <c r="L34">
        <v>353700</v>
      </c>
      <c r="M34">
        <v>-2700</v>
      </c>
      <c r="O34" s="33">
        <f t="shared" si="0"/>
        <v>2.7451961910829601</v>
      </c>
      <c r="P34" s="12">
        <v>3.56E-2</v>
      </c>
      <c r="Q34" s="12"/>
      <c r="R34" s="12"/>
      <c r="S34" s="12">
        <f t="shared" si="1"/>
        <v>2.70959619108296</v>
      </c>
      <c r="T34" s="12">
        <v>2.70959619108296</v>
      </c>
      <c r="U34" s="12"/>
      <c r="V34" s="12"/>
      <c r="W34" s="48">
        <v>44718</v>
      </c>
      <c r="X34" s="2">
        <f>(I150-I145)/I145</f>
        <v>-3.1291019742512513E-3</v>
      </c>
      <c r="Y34" s="33">
        <f t="shared" si="2"/>
        <v>-0.31291019742512516</v>
      </c>
      <c r="Z34" s="34">
        <v>-3.1291019742512513E-3</v>
      </c>
      <c r="AA34" s="7">
        <v>0.05</v>
      </c>
      <c r="AD34" s="12">
        <f t="shared" si="3"/>
        <v>-0.36291019742512515</v>
      </c>
    </row>
    <row r="35" spans="1:30" x14ac:dyDescent="0.3">
      <c r="A35" t="s">
        <v>61</v>
      </c>
      <c r="B35" t="s">
        <v>26</v>
      </c>
      <c r="C35" t="s">
        <v>27</v>
      </c>
      <c r="D35" t="s">
        <v>46</v>
      </c>
      <c r="E35">
        <v>4600</v>
      </c>
      <c r="F35">
        <v>4762.8500000000004</v>
      </c>
      <c r="G35">
        <v>4561</v>
      </c>
      <c r="H35">
        <v>4653.6000000000004</v>
      </c>
      <c r="I35">
        <v>4653.6000000000004</v>
      </c>
      <c r="J35">
        <v>5161</v>
      </c>
      <c r="K35">
        <v>36228.04</v>
      </c>
      <c r="L35">
        <v>386850</v>
      </c>
      <c r="M35">
        <v>33150</v>
      </c>
      <c r="O35" s="33">
        <f t="shared" si="0"/>
        <v>3.0560722827531221</v>
      </c>
      <c r="P35" s="12">
        <v>3.56E-2</v>
      </c>
      <c r="Q35" s="12"/>
      <c r="R35" s="12"/>
      <c r="S35" s="12">
        <f t="shared" si="1"/>
        <v>3.0204722827531221</v>
      </c>
      <c r="T35" s="12">
        <v>3.0204722827531221</v>
      </c>
      <c r="U35" s="12"/>
      <c r="V35" s="12"/>
      <c r="W35" s="48">
        <v>44725</v>
      </c>
      <c r="X35" s="2">
        <f>(I155-I150)/I150</f>
        <v>-0.11441111923920992</v>
      </c>
      <c r="Y35" s="33">
        <f t="shared" si="2"/>
        <v>-11.441111923920992</v>
      </c>
      <c r="Z35" s="34">
        <v>-0.11441111923920992</v>
      </c>
      <c r="AA35" s="7">
        <v>5.1200000000000002E-2</v>
      </c>
      <c r="AD35" s="12">
        <f t="shared" si="3"/>
        <v>-11.492311923920992</v>
      </c>
    </row>
    <row r="36" spans="1:30" x14ac:dyDescent="0.3">
      <c r="A36" t="s">
        <v>62</v>
      </c>
      <c r="B36" t="s">
        <v>26</v>
      </c>
      <c r="C36" t="s">
        <v>27</v>
      </c>
      <c r="D36" t="s">
        <v>46</v>
      </c>
      <c r="E36">
        <v>4650</v>
      </c>
      <c r="F36">
        <v>4650</v>
      </c>
      <c r="G36">
        <v>4356.25</v>
      </c>
      <c r="H36">
        <v>4423.55</v>
      </c>
      <c r="I36">
        <v>4423.55</v>
      </c>
      <c r="J36">
        <v>1908</v>
      </c>
      <c r="K36">
        <v>12761.96</v>
      </c>
      <c r="L36">
        <v>333150</v>
      </c>
      <c r="M36">
        <v>-53700</v>
      </c>
      <c r="O36" s="33">
        <f t="shared" si="0"/>
        <v>-4.9434846140622346</v>
      </c>
      <c r="P36" s="12">
        <v>3.6000000000000004E-2</v>
      </c>
      <c r="Q36" s="12"/>
      <c r="R36" s="12"/>
      <c r="S36" s="12">
        <f t="shared" si="1"/>
        <v>-4.9794846140622342</v>
      </c>
      <c r="T36" s="12">
        <v>-4.9794846140622342</v>
      </c>
      <c r="U36" s="12"/>
      <c r="V36" s="12"/>
      <c r="W36" s="48">
        <v>44732</v>
      </c>
      <c r="X36" s="2">
        <f>(I160-I155)/I155</f>
        <v>-5.3827553579742657E-2</v>
      </c>
      <c r="Y36" s="33">
        <f t="shared" si="2"/>
        <v>-5.3827553579742657</v>
      </c>
      <c r="Z36" s="34">
        <v>-5.3827553579742657E-2</v>
      </c>
      <c r="AA36" s="7">
        <v>5.1100000000000007E-2</v>
      </c>
      <c r="AD36" s="12">
        <f t="shared" si="3"/>
        <v>-5.4338553579742657</v>
      </c>
    </row>
    <row r="37" spans="1:30" x14ac:dyDescent="0.3">
      <c r="A37" t="s">
        <v>63</v>
      </c>
      <c r="B37" t="s">
        <v>26</v>
      </c>
      <c r="C37" t="s">
        <v>27</v>
      </c>
      <c r="D37" t="s">
        <v>46</v>
      </c>
      <c r="E37">
        <v>4489.95</v>
      </c>
      <c r="F37">
        <v>4535.05</v>
      </c>
      <c r="G37">
        <v>4385</v>
      </c>
      <c r="H37">
        <v>4445.1000000000004</v>
      </c>
      <c r="I37">
        <v>4445.1000000000004</v>
      </c>
      <c r="J37">
        <v>2584</v>
      </c>
      <c r="K37">
        <v>17252.3</v>
      </c>
      <c r="L37">
        <v>359850</v>
      </c>
      <c r="M37">
        <v>26700</v>
      </c>
      <c r="O37" s="33">
        <f t="shared" si="0"/>
        <v>0.48716528579987073</v>
      </c>
      <c r="P37" s="12">
        <v>3.6699999999999997E-2</v>
      </c>
      <c r="Q37" s="12"/>
      <c r="R37" s="12"/>
      <c r="S37" s="12">
        <f t="shared" si="1"/>
        <v>0.45046528579987072</v>
      </c>
      <c r="T37" s="12">
        <v>0.45046528579987072</v>
      </c>
      <c r="U37" s="12"/>
      <c r="V37" s="12"/>
      <c r="W37" s="48">
        <v>44739</v>
      </c>
      <c r="X37" s="2">
        <f>(I165-I160)/I160</f>
        <v>9.679518722519409E-2</v>
      </c>
      <c r="Y37" s="33">
        <f t="shared" si="2"/>
        <v>9.6795187225194095</v>
      </c>
      <c r="Z37" s="34">
        <v>9.679518722519409E-2</v>
      </c>
      <c r="AA37" s="7">
        <v>5.1299999999999998E-2</v>
      </c>
      <c r="AD37" s="12">
        <f t="shared" si="3"/>
        <v>9.62821872251941</v>
      </c>
    </row>
    <row r="38" spans="1:30" x14ac:dyDescent="0.3">
      <c r="A38" t="s">
        <v>64</v>
      </c>
      <c r="B38" t="s">
        <v>26</v>
      </c>
      <c r="C38" t="s">
        <v>27</v>
      </c>
      <c r="D38" t="s">
        <v>46</v>
      </c>
      <c r="E38">
        <v>4455.05</v>
      </c>
      <c r="F38">
        <v>4584.55</v>
      </c>
      <c r="G38">
        <v>4455</v>
      </c>
      <c r="H38">
        <v>4552.8</v>
      </c>
      <c r="I38">
        <v>4552.8</v>
      </c>
      <c r="J38">
        <v>950</v>
      </c>
      <c r="K38">
        <v>6463.43</v>
      </c>
      <c r="L38">
        <v>361650</v>
      </c>
      <c r="M38">
        <v>1800</v>
      </c>
      <c r="O38" s="33">
        <f t="shared" si="0"/>
        <v>2.4228926233380532</v>
      </c>
      <c r="P38" s="12">
        <v>3.6799999999999999E-2</v>
      </c>
      <c r="Q38" s="12"/>
      <c r="R38" s="12"/>
      <c r="S38" s="12">
        <f t="shared" si="1"/>
        <v>2.3860926233380533</v>
      </c>
      <c r="T38" s="12">
        <v>2.3860926233380533</v>
      </c>
      <c r="U38" s="12"/>
      <c r="V38" s="12"/>
      <c r="W38" s="48">
        <v>44746</v>
      </c>
      <c r="X38" s="2">
        <f>(I170-I165)/I165</f>
        <v>-5.5935858286177406E-2</v>
      </c>
      <c r="Y38" s="33">
        <f t="shared" si="2"/>
        <v>-5.5935858286177407</v>
      </c>
      <c r="Z38" s="34">
        <v>-5.5935858286177406E-2</v>
      </c>
      <c r="AA38" s="7">
        <v>5.1699999999999996E-2</v>
      </c>
      <c r="AD38" s="12">
        <f t="shared" si="3"/>
        <v>-5.645285828617741</v>
      </c>
    </row>
    <row r="39" spans="1:30" x14ac:dyDescent="0.3">
      <c r="A39" t="s">
        <v>65</v>
      </c>
      <c r="B39" t="s">
        <v>26</v>
      </c>
      <c r="C39" t="s">
        <v>27</v>
      </c>
      <c r="D39" t="s">
        <v>46</v>
      </c>
      <c r="E39">
        <v>4580</v>
      </c>
      <c r="F39">
        <v>4690</v>
      </c>
      <c r="G39">
        <v>4529.6000000000004</v>
      </c>
      <c r="H39">
        <v>4644.75</v>
      </c>
      <c r="I39">
        <v>4644.75</v>
      </c>
      <c r="J39">
        <v>2319</v>
      </c>
      <c r="K39">
        <v>16025.79</v>
      </c>
      <c r="L39">
        <v>408900</v>
      </c>
      <c r="M39">
        <v>47250</v>
      </c>
      <c r="O39" s="33">
        <f t="shared" si="0"/>
        <v>2.0196362677912454</v>
      </c>
      <c r="P39" s="12">
        <v>3.6600000000000001E-2</v>
      </c>
      <c r="Q39" s="12"/>
      <c r="R39" s="12"/>
      <c r="S39" s="12">
        <f t="shared" si="1"/>
        <v>1.9830362677912454</v>
      </c>
      <c r="T39" s="12">
        <v>1.9830362677912454</v>
      </c>
      <c r="U39" s="12"/>
      <c r="V39" s="12"/>
      <c r="W39" s="48">
        <v>44753</v>
      </c>
      <c r="X39" s="2">
        <f>(I175-I170)/I170</f>
        <v>7.6342899190581593E-3</v>
      </c>
      <c r="Y39" s="33">
        <f t="shared" si="2"/>
        <v>0.76342899190581592</v>
      </c>
      <c r="Z39" s="34">
        <v>7.6342899190581593E-3</v>
      </c>
      <c r="AA39" s="7">
        <v>5.2300000000000006E-2</v>
      </c>
      <c r="AD39" s="12">
        <f t="shared" si="3"/>
        <v>0.71112899190581591</v>
      </c>
    </row>
    <row r="40" spans="1:30" x14ac:dyDescent="0.3">
      <c r="A40" t="s">
        <v>66</v>
      </c>
      <c r="B40" t="s">
        <v>26</v>
      </c>
      <c r="C40" t="s">
        <v>27</v>
      </c>
      <c r="D40" t="s">
        <v>46</v>
      </c>
      <c r="E40">
        <v>4710</v>
      </c>
      <c r="F40">
        <v>4799</v>
      </c>
      <c r="G40">
        <v>4618.05</v>
      </c>
      <c r="H40">
        <v>4630.45</v>
      </c>
      <c r="I40">
        <v>4630.45</v>
      </c>
      <c r="J40">
        <v>1780</v>
      </c>
      <c r="K40">
        <v>12530.29</v>
      </c>
      <c r="L40">
        <v>404850</v>
      </c>
      <c r="M40">
        <v>-4050</v>
      </c>
      <c r="O40" s="33">
        <f t="shared" si="0"/>
        <v>-0.30787448194198141</v>
      </c>
      <c r="P40" s="12">
        <v>3.6299999999999999E-2</v>
      </c>
      <c r="Q40" s="12"/>
      <c r="R40" s="12"/>
      <c r="S40" s="12">
        <f t="shared" si="1"/>
        <v>-0.34417448194198141</v>
      </c>
      <c r="T40" s="12">
        <v>-0.34417448194198141</v>
      </c>
      <c r="U40" s="12"/>
      <c r="V40" s="12"/>
      <c r="W40" s="48">
        <v>44760</v>
      </c>
      <c r="X40" s="2">
        <f>(I180-I175)/I175</f>
        <v>-6.2528525787312285E-3</v>
      </c>
      <c r="Y40" s="33">
        <f t="shared" si="2"/>
        <v>-0.62528525787312284</v>
      </c>
      <c r="Z40" s="34">
        <v>-6.2528525787312285E-3</v>
      </c>
      <c r="AA40" s="7">
        <v>5.45E-2</v>
      </c>
      <c r="AD40" s="12">
        <f t="shared" si="3"/>
        <v>-0.67978525787312283</v>
      </c>
    </row>
    <row r="41" spans="1:30" x14ac:dyDescent="0.3">
      <c r="A41" t="s">
        <v>67</v>
      </c>
      <c r="B41" t="s">
        <v>26</v>
      </c>
      <c r="C41" t="s">
        <v>27</v>
      </c>
      <c r="D41" t="s">
        <v>46</v>
      </c>
      <c r="E41">
        <v>4580.05</v>
      </c>
      <c r="F41">
        <v>4651.95</v>
      </c>
      <c r="G41">
        <v>4546.75</v>
      </c>
      <c r="H41">
        <v>4635.05</v>
      </c>
      <c r="I41">
        <v>4635.05</v>
      </c>
      <c r="J41">
        <v>808</v>
      </c>
      <c r="K41">
        <v>5595.66</v>
      </c>
      <c r="L41">
        <v>372150</v>
      </c>
      <c r="M41">
        <v>-32700</v>
      </c>
      <c r="O41" s="33">
        <f t="shared" si="0"/>
        <v>9.934239652734321E-2</v>
      </c>
      <c r="P41" s="12">
        <v>3.6400000000000002E-2</v>
      </c>
      <c r="Q41" s="12"/>
      <c r="R41" s="12"/>
      <c r="S41" s="12">
        <f t="shared" si="1"/>
        <v>6.2942396527343208E-2</v>
      </c>
      <c r="T41" s="12">
        <v>6.2942396527343208E-2</v>
      </c>
      <c r="U41" s="12"/>
      <c r="V41" s="12"/>
      <c r="W41" s="48">
        <v>44767</v>
      </c>
      <c r="X41" s="2">
        <f>(I185-I180)/I180</f>
        <v>0.10493118388217833</v>
      </c>
      <c r="Y41" s="33">
        <f t="shared" si="2"/>
        <v>10.493118388217832</v>
      </c>
      <c r="Z41" s="34">
        <v>0.10493118388217833</v>
      </c>
      <c r="AA41" s="7">
        <v>5.5999999999999994E-2</v>
      </c>
      <c r="AD41" s="12">
        <f t="shared" si="3"/>
        <v>10.437118388217833</v>
      </c>
    </row>
    <row r="42" spans="1:30" x14ac:dyDescent="0.3">
      <c r="A42" t="s">
        <v>68</v>
      </c>
      <c r="B42" t="s">
        <v>26</v>
      </c>
      <c r="C42" t="s">
        <v>27</v>
      </c>
      <c r="D42" t="s">
        <v>46</v>
      </c>
      <c r="E42">
        <v>4666.05</v>
      </c>
      <c r="F42">
        <v>4669.95</v>
      </c>
      <c r="G42">
        <v>4626.6499999999996</v>
      </c>
      <c r="H42">
        <v>4653.1499999999996</v>
      </c>
      <c r="I42">
        <v>4653.1499999999996</v>
      </c>
      <c r="J42">
        <v>750</v>
      </c>
      <c r="K42">
        <v>5236.5</v>
      </c>
      <c r="L42">
        <v>328200</v>
      </c>
      <c r="M42">
        <v>-43950</v>
      </c>
      <c r="O42" s="33">
        <f t="shared" si="0"/>
        <v>0.39050279932254134</v>
      </c>
      <c r="P42" s="12">
        <v>3.6400000000000002E-2</v>
      </c>
      <c r="Q42" s="12"/>
      <c r="R42" s="12"/>
      <c r="S42" s="12">
        <f t="shared" si="1"/>
        <v>0.35410279932254135</v>
      </c>
      <c r="T42" s="12">
        <v>0.35410279932254135</v>
      </c>
      <c r="U42" s="12"/>
      <c r="V42" s="12"/>
      <c r="W42" s="48">
        <v>44774</v>
      </c>
      <c r="X42" s="2">
        <f>(I190-I185)/I185</f>
        <v>1.7873720089230043E-2</v>
      </c>
      <c r="Y42" s="33">
        <f t="shared" si="2"/>
        <v>1.7873720089230043</v>
      </c>
      <c r="Z42" s="34">
        <v>1.7873720089230043E-2</v>
      </c>
      <c r="AA42" s="7">
        <v>5.5800000000000002E-2</v>
      </c>
      <c r="AD42" s="12">
        <f t="shared" si="3"/>
        <v>1.7315720089230042</v>
      </c>
    </row>
    <row r="43" spans="1:30" x14ac:dyDescent="0.3">
      <c r="A43" t="s">
        <v>69</v>
      </c>
      <c r="B43" t="s">
        <v>26</v>
      </c>
      <c r="C43" t="s">
        <v>27</v>
      </c>
      <c r="D43" t="s">
        <v>46</v>
      </c>
      <c r="E43">
        <v>4630</v>
      </c>
      <c r="F43">
        <v>4685.05</v>
      </c>
      <c r="G43">
        <v>4629.8999999999996</v>
      </c>
      <c r="H43">
        <v>4650.3</v>
      </c>
      <c r="I43">
        <v>4650.3</v>
      </c>
      <c r="J43">
        <v>1224</v>
      </c>
      <c r="K43">
        <v>8538.94</v>
      </c>
      <c r="L43">
        <v>218700</v>
      </c>
      <c r="M43">
        <v>-109500</v>
      </c>
      <c r="O43" s="33">
        <f t="shared" si="0"/>
        <v>-6.1248831436756919E-2</v>
      </c>
      <c r="P43" s="12">
        <v>3.6299999999999999E-2</v>
      </c>
      <c r="Q43" s="12"/>
      <c r="R43" s="12"/>
      <c r="S43" s="12">
        <f t="shared" si="1"/>
        <v>-9.7548831436756911E-2</v>
      </c>
      <c r="T43" s="12">
        <v>-9.7548831436756911E-2</v>
      </c>
      <c r="U43" s="12"/>
      <c r="V43" s="12"/>
      <c r="W43" s="48">
        <v>44781</v>
      </c>
      <c r="X43" s="2">
        <f>(I195-I190)/I190</f>
        <v>3.0219294066400771E-2</v>
      </c>
      <c r="Y43" s="33">
        <f t="shared" si="2"/>
        <v>3.0219294066400773</v>
      </c>
      <c r="Z43" s="34">
        <v>3.0219294066400771E-2</v>
      </c>
      <c r="AA43" s="7">
        <v>5.5500000000000001E-2</v>
      </c>
      <c r="AD43" s="12">
        <f t="shared" si="3"/>
        <v>2.9664294066400774</v>
      </c>
    </row>
    <row r="44" spans="1:30" x14ac:dyDescent="0.3">
      <c r="A44" t="s">
        <v>70</v>
      </c>
      <c r="B44" t="s">
        <v>26</v>
      </c>
      <c r="C44" t="s">
        <v>27</v>
      </c>
      <c r="D44" t="s">
        <v>46</v>
      </c>
      <c r="E44">
        <v>4666.8500000000004</v>
      </c>
      <c r="F44">
        <v>4877.2</v>
      </c>
      <c r="G44">
        <v>4666.8500000000004</v>
      </c>
      <c r="H44">
        <v>4820.45</v>
      </c>
      <c r="I44">
        <v>4810.7</v>
      </c>
      <c r="J44">
        <v>1461</v>
      </c>
      <c r="K44">
        <v>10460.27</v>
      </c>
      <c r="L44">
        <v>146100</v>
      </c>
      <c r="M44">
        <v>-72600</v>
      </c>
      <c r="O44" s="33">
        <f t="shared" si="0"/>
        <v>3.4492398339891972</v>
      </c>
      <c r="P44" s="12">
        <v>3.6499999999999998E-2</v>
      </c>
      <c r="Q44" s="12"/>
      <c r="R44" s="12"/>
      <c r="S44" s="12">
        <f t="shared" si="1"/>
        <v>3.412739833989197</v>
      </c>
      <c r="T44" s="12">
        <v>3.412739833989197</v>
      </c>
      <c r="U44" s="12"/>
      <c r="V44" s="12"/>
      <c r="W44" s="48">
        <v>44788</v>
      </c>
      <c r="X44" s="2">
        <f>(I199-I195)/I195</f>
        <v>-1.1640659064783421E-2</v>
      </c>
      <c r="Y44" s="33">
        <f t="shared" si="2"/>
        <v>-1.1640659064783421</v>
      </c>
      <c r="Z44" s="34">
        <v>-1.1640659064783421E-2</v>
      </c>
      <c r="AA44" s="7">
        <v>5.5500000000000001E-2</v>
      </c>
      <c r="AD44" s="12">
        <f t="shared" si="3"/>
        <v>-1.2195659064783422</v>
      </c>
    </row>
    <row r="45" spans="1:30" x14ac:dyDescent="0.3">
      <c r="A45" t="s">
        <v>71</v>
      </c>
      <c r="B45" t="s">
        <v>26</v>
      </c>
      <c r="C45" t="s">
        <v>27</v>
      </c>
      <c r="D45" t="s">
        <v>72</v>
      </c>
      <c r="E45">
        <v>4909.3500000000004</v>
      </c>
      <c r="F45">
        <v>4932.3999999999996</v>
      </c>
      <c r="G45">
        <v>4821</v>
      </c>
      <c r="H45">
        <v>4918.7</v>
      </c>
      <c r="I45">
        <v>4918.7</v>
      </c>
      <c r="J45">
        <v>1534</v>
      </c>
      <c r="K45">
        <v>11242.03</v>
      </c>
      <c r="L45">
        <v>409650</v>
      </c>
      <c r="M45">
        <v>18600</v>
      </c>
      <c r="O45" s="33">
        <f t="shared" si="0"/>
        <v>2.2449955307959342</v>
      </c>
      <c r="P45" s="12">
        <v>3.6400000000000002E-2</v>
      </c>
      <c r="Q45" s="12"/>
      <c r="R45" s="12"/>
      <c r="S45" s="12">
        <f t="shared" si="1"/>
        <v>2.2085955307959342</v>
      </c>
      <c r="T45" s="12">
        <v>2.2085955307959342</v>
      </c>
      <c r="U45" s="12"/>
      <c r="V45" s="12"/>
      <c r="W45" s="48">
        <v>44795</v>
      </c>
      <c r="X45" s="2">
        <f>(I203-I199)/I199</f>
        <v>-1.3783053929039259E-2</v>
      </c>
      <c r="Y45" s="33">
        <f t="shared" si="2"/>
        <v>-1.378305392903926</v>
      </c>
      <c r="Z45" s="34">
        <v>-1.3783053929039259E-2</v>
      </c>
      <c r="AA45" s="7">
        <v>5.5899999999999998E-2</v>
      </c>
      <c r="AD45" s="12">
        <f t="shared" si="3"/>
        <v>-1.434205392903926</v>
      </c>
    </row>
    <row r="46" spans="1:30" x14ac:dyDescent="0.3">
      <c r="A46" t="s">
        <v>73</v>
      </c>
      <c r="B46" t="s">
        <v>26</v>
      </c>
      <c r="C46" t="s">
        <v>27</v>
      </c>
      <c r="D46" t="s">
        <v>72</v>
      </c>
      <c r="E46">
        <v>4934.8</v>
      </c>
      <c r="F46">
        <v>4998.8999999999996</v>
      </c>
      <c r="G46">
        <v>4810.1000000000004</v>
      </c>
      <c r="H46">
        <v>4886.8999999999996</v>
      </c>
      <c r="I46">
        <v>4886.8999999999996</v>
      </c>
      <c r="J46">
        <v>1670</v>
      </c>
      <c r="K46">
        <v>12311.82</v>
      </c>
      <c r="L46">
        <v>424050</v>
      </c>
      <c r="M46">
        <v>14400</v>
      </c>
      <c r="O46" s="33">
        <f t="shared" si="0"/>
        <v>-0.64651228983268305</v>
      </c>
      <c r="P46" s="12">
        <v>3.5900000000000001E-2</v>
      </c>
      <c r="Q46" s="12"/>
      <c r="R46" s="12"/>
      <c r="S46" s="12">
        <f t="shared" si="1"/>
        <v>-0.68241228983268309</v>
      </c>
      <c r="T46" s="12">
        <v>-0.68241228983268309</v>
      </c>
      <c r="U46" s="12"/>
      <c r="V46" s="12"/>
      <c r="W46" s="48">
        <v>44802</v>
      </c>
      <c r="X46" s="2">
        <f>(I208-I203)/I203</f>
        <v>-6.8726193219557821E-2</v>
      </c>
      <c r="Y46" s="33">
        <f t="shared" si="2"/>
        <v>-6.8726193219557823</v>
      </c>
      <c r="Z46" s="34">
        <v>-6.8726193219557821E-2</v>
      </c>
      <c r="AA46" s="7">
        <v>5.6299999999999996E-2</v>
      </c>
      <c r="AD46" s="12">
        <f t="shared" si="3"/>
        <v>-6.9289193219557825</v>
      </c>
    </row>
    <row r="47" spans="1:30" x14ac:dyDescent="0.3">
      <c r="A47" t="s">
        <v>74</v>
      </c>
      <c r="B47" t="s">
        <v>26</v>
      </c>
      <c r="C47" t="s">
        <v>27</v>
      </c>
      <c r="D47" t="s">
        <v>72</v>
      </c>
      <c r="E47">
        <v>4920.1499999999996</v>
      </c>
      <c r="F47">
        <v>4920.1499999999996</v>
      </c>
      <c r="G47">
        <v>4841.05</v>
      </c>
      <c r="H47">
        <v>4861.3500000000004</v>
      </c>
      <c r="I47">
        <v>4861.3500000000004</v>
      </c>
      <c r="J47">
        <v>919</v>
      </c>
      <c r="K47">
        <v>6705.01</v>
      </c>
      <c r="L47">
        <v>435150</v>
      </c>
      <c r="M47">
        <v>11100</v>
      </c>
      <c r="O47" s="33">
        <f t="shared" si="0"/>
        <v>-0.52282633162125836</v>
      </c>
      <c r="P47" s="12">
        <v>3.6000000000000004E-2</v>
      </c>
      <c r="Q47" s="12"/>
      <c r="R47" s="12"/>
      <c r="S47" s="12">
        <f t="shared" si="1"/>
        <v>-0.55882633162125839</v>
      </c>
      <c r="T47" s="12">
        <v>-0.55882633162125839</v>
      </c>
      <c r="U47" s="12"/>
      <c r="V47" s="12"/>
      <c r="W47" s="48">
        <v>44809</v>
      </c>
      <c r="X47" s="2">
        <f>(I212-I208)/I208</f>
        <v>-8.7189415001238044E-3</v>
      </c>
      <c r="Y47" s="33">
        <f t="shared" si="2"/>
        <v>-0.87189415001238046</v>
      </c>
      <c r="Z47" s="34">
        <v>-8.7189415001238044E-3</v>
      </c>
      <c r="AA47" s="7">
        <v>5.6399999999999999E-2</v>
      </c>
      <c r="AD47" s="12">
        <f t="shared" si="3"/>
        <v>-0.92829415001238047</v>
      </c>
    </row>
    <row r="48" spans="1:30" x14ac:dyDescent="0.3">
      <c r="A48" t="s">
        <v>75</v>
      </c>
      <c r="B48" t="s">
        <v>26</v>
      </c>
      <c r="C48" t="s">
        <v>27</v>
      </c>
      <c r="D48" t="s">
        <v>72</v>
      </c>
      <c r="E48">
        <v>4820</v>
      </c>
      <c r="F48">
        <v>4849.6000000000004</v>
      </c>
      <c r="G48">
        <v>4691.6499999999996</v>
      </c>
      <c r="H48">
        <v>4698.3</v>
      </c>
      <c r="I48">
        <v>4698.3</v>
      </c>
      <c r="J48">
        <v>1678</v>
      </c>
      <c r="K48">
        <v>11926.74</v>
      </c>
      <c r="L48">
        <v>480000</v>
      </c>
      <c r="M48">
        <v>44850</v>
      </c>
      <c r="O48" s="33">
        <f t="shared" si="0"/>
        <v>-3.3540066031040796</v>
      </c>
      <c r="P48" s="12">
        <v>3.5799999999999998E-2</v>
      </c>
      <c r="Q48" s="12"/>
      <c r="R48" s="12"/>
      <c r="S48" s="12">
        <f t="shared" si="1"/>
        <v>-3.3898066031040797</v>
      </c>
      <c r="T48" s="12">
        <v>-3.3898066031040797</v>
      </c>
      <c r="U48" s="12"/>
      <c r="V48" s="12"/>
      <c r="W48" s="48">
        <v>44816</v>
      </c>
      <c r="X48" s="2">
        <f>(I217-I212)/I212</f>
        <v>8.0908049690171166E-3</v>
      </c>
      <c r="Y48" s="33">
        <f t="shared" si="2"/>
        <v>0.80908049690171169</v>
      </c>
      <c r="Z48" s="34">
        <v>8.0908049690171166E-3</v>
      </c>
      <c r="AA48" s="7">
        <v>5.7699999999999994E-2</v>
      </c>
      <c r="AD48" s="12">
        <f t="shared" si="3"/>
        <v>0.75138049690171171</v>
      </c>
    </row>
    <row r="49" spans="1:32" x14ac:dyDescent="0.3">
      <c r="A49" t="s">
        <v>76</v>
      </c>
      <c r="B49" t="s">
        <v>26</v>
      </c>
      <c r="C49" t="s">
        <v>27</v>
      </c>
      <c r="D49" t="s">
        <v>72</v>
      </c>
      <c r="E49">
        <v>4560</v>
      </c>
      <c r="F49">
        <v>4669.3</v>
      </c>
      <c r="G49">
        <v>4538.3</v>
      </c>
      <c r="H49">
        <v>4557.8500000000004</v>
      </c>
      <c r="I49">
        <v>4557.8500000000004</v>
      </c>
      <c r="J49">
        <v>1819</v>
      </c>
      <c r="K49">
        <v>12462.39</v>
      </c>
      <c r="L49">
        <v>522900</v>
      </c>
      <c r="M49">
        <v>42900</v>
      </c>
      <c r="O49" s="33">
        <f t="shared" si="0"/>
        <v>-2.9893791371347045</v>
      </c>
      <c r="P49" s="12">
        <v>3.5699999999999996E-2</v>
      </c>
      <c r="Q49" s="12"/>
      <c r="R49" s="12"/>
      <c r="S49" s="12">
        <f t="shared" si="1"/>
        <v>-3.0250791371347043</v>
      </c>
      <c r="T49" s="12">
        <v>-3.0250791371347043</v>
      </c>
      <c r="U49" s="12"/>
      <c r="V49" s="12"/>
      <c r="W49" s="48">
        <v>44823</v>
      </c>
      <c r="X49" s="2">
        <f>(I222-I217)/I217</f>
        <v>-7.6864812899654758E-2</v>
      </c>
      <c r="Y49" s="33">
        <f t="shared" si="2"/>
        <v>-7.6864812899654762</v>
      </c>
      <c r="Z49" s="34">
        <v>-7.6864812899654758E-2</v>
      </c>
      <c r="AA49" s="7">
        <v>5.9000000000000004E-2</v>
      </c>
      <c r="AD49" s="12">
        <f t="shared" si="3"/>
        <v>-7.7454812899654764</v>
      </c>
    </row>
    <row r="50" spans="1:32" x14ac:dyDescent="0.3">
      <c r="A50" t="s">
        <v>77</v>
      </c>
      <c r="B50" t="s">
        <v>26</v>
      </c>
      <c r="C50" t="s">
        <v>27</v>
      </c>
      <c r="D50" t="s">
        <v>72</v>
      </c>
      <c r="E50">
        <v>4588.8500000000004</v>
      </c>
      <c r="F50">
        <v>4595.05</v>
      </c>
      <c r="G50">
        <v>4529.3</v>
      </c>
      <c r="H50">
        <v>4567.05</v>
      </c>
      <c r="I50">
        <v>4567.05</v>
      </c>
      <c r="J50">
        <v>1022</v>
      </c>
      <c r="K50">
        <v>6999.85</v>
      </c>
      <c r="L50">
        <v>554850</v>
      </c>
      <c r="M50">
        <v>31950</v>
      </c>
      <c r="O50" s="33">
        <f t="shared" si="0"/>
        <v>0.20184955626007475</v>
      </c>
      <c r="P50" s="12">
        <v>3.6000000000000004E-2</v>
      </c>
      <c r="Q50" s="12"/>
      <c r="R50" s="12"/>
      <c r="S50" s="12">
        <f t="shared" si="1"/>
        <v>0.16584955626007475</v>
      </c>
      <c r="T50" s="12">
        <v>0.16584955626007475</v>
      </c>
      <c r="U50" s="12"/>
      <c r="V50" s="12"/>
      <c r="W50" s="48">
        <v>44830</v>
      </c>
      <c r="X50" s="2">
        <f>(I227-I222)/I222</f>
        <v>2.0985862156020058E-3</v>
      </c>
      <c r="Y50" s="33">
        <f t="shared" si="2"/>
        <v>0.20985862156020058</v>
      </c>
      <c r="Z50" s="34">
        <v>2.0985862156020058E-3</v>
      </c>
      <c r="AA50" s="7">
        <v>6.0899999999999996E-2</v>
      </c>
      <c r="AD50" s="12">
        <f t="shared" si="3"/>
        <v>0.14895862156020057</v>
      </c>
    </row>
    <row r="51" spans="1:32" x14ac:dyDescent="0.3">
      <c r="A51" t="s">
        <v>78</v>
      </c>
      <c r="B51" t="s">
        <v>26</v>
      </c>
      <c r="C51" t="s">
        <v>27</v>
      </c>
      <c r="D51" t="s">
        <v>72</v>
      </c>
      <c r="E51">
        <v>4587</v>
      </c>
      <c r="F51">
        <v>4615.05</v>
      </c>
      <c r="G51">
        <v>4475</v>
      </c>
      <c r="H51">
        <v>4505.05</v>
      </c>
      <c r="I51">
        <v>4505.05</v>
      </c>
      <c r="J51">
        <v>1013</v>
      </c>
      <c r="K51">
        <v>6866.34</v>
      </c>
      <c r="L51">
        <v>553200</v>
      </c>
      <c r="M51">
        <v>-1650</v>
      </c>
      <c r="O51" s="33">
        <f t="shared" si="0"/>
        <v>-1.3575502786262466</v>
      </c>
      <c r="P51" s="12">
        <v>3.5900000000000001E-2</v>
      </c>
      <c r="Q51" s="12"/>
      <c r="R51" s="12"/>
      <c r="S51" s="12">
        <f t="shared" si="1"/>
        <v>-1.3934502786262466</v>
      </c>
      <c r="T51" s="12">
        <v>-1.3934502786262466</v>
      </c>
      <c r="U51" s="12"/>
      <c r="V51" s="12"/>
      <c r="W51" s="48">
        <v>44837</v>
      </c>
      <c r="X51" s="2">
        <f>(I232-I227)/I227</f>
        <v>4.5977735439072772E-3</v>
      </c>
      <c r="Y51" s="33">
        <f t="shared" si="2"/>
        <v>0.4597773543907277</v>
      </c>
      <c r="Z51" s="34">
        <v>4.5977735439072772E-3</v>
      </c>
      <c r="AA51" s="7">
        <v>6.1200000000000004E-2</v>
      </c>
      <c r="AD51" s="12">
        <f t="shared" si="3"/>
        <v>0.39857735439072772</v>
      </c>
    </row>
    <row r="52" spans="1:32" x14ac:dyDescent="0.3">
      <c r="A52" t="s">
        <v>79</v>
      </c>
      <c r="B52" t="s">
        <v>26</v>
      </c>
      <c r="C52" t="s">
        <v>27</v>
      </c>
      <c r="D52" t="s">
        <v>72</v>
      </c>
      <c r="E52">
        <v>4517</v>
      </c>
      <c r="F52">
        <v>4557.55</v>
      </c>
      <c r="G52">
        <v>4489.3999999999996</v>
      </c>
      <c r="H52">
        <v>4512.8</v>
      </c>
      <c r="I52">
        <v>4512.8</v>
      </c>
      <c r="J52">
        <v>908</v>
      </c>
      <c r="K52">
        <v>6158.99</v>
      </c>
      <c r="L52">
        <v>592050</v>
      </c>
      <c r="M52">
        <v>38850</v>
      </c>
      <c r="O52" s="33">
        <f t="shared" si="0"/>
        <v>0.17202916726784387</v>
      </c>
      <c r="P52" s="12">
        <v>3.5799999999999998E-2</v>
      </c>
      <c r="Q52" s="12"/>
      <c r="R52" s="12"/>
      <c r="S52" s="12">
        <f t="shared" si="1"/>
        <v>0.13622916726784387</v>
      </c>
      <c r="T52" s="12">
        <v>0.13622916726784387</v>
      </c>
      <c r="U52" s="12"/>
      <c r="V52" s="12"/>
      <c r="W52" s="48">
        <v>44844</v>
      </c>
      <c r="X52" s="2">
        <f>(I236-I232)/I232</f>
        <v>0.12169088258804714</v>
      </c>
      <c r="Y52" s="33">
        <f t="shared" si="2"/>
        <v>12.169088258804713</v>
      </c>
      <c r="Z52" s="34">
        <v>0.12169088258804714</v>
      </c>
      <c r="AA52" s="7">
        <v>6.3299999999999995E-2</v>
      </c>
      <c r="AD52" s="12">
        <f t="shared" si="3"/>
        <v>12.105788258804713</v>
      </c>
    </row>
    <row r="53" spans="1:32" x14ac:dyDescent="0.3">
      <c r="A53" t="s">
        <v>80</v>
      </c>
      <c r="B53" t="s">
        <v>26</v>
      </c>
      <c r="C53" t="s">
        <v>27</v>
      </c>
      <c r="D53" t="s">
        <v>72</v>
      </c>
      <c r="E53">
        <v>4550</v>
      </c>
      <c r="F53">
        <v>4553.25</v>
      </c>
      <c r="G53">
        <v>4489</v>
      </c>
      <c r="H53">
        <v>4505.55</v>
      </c>
      <c r="I53">
        <v>4505.55</v>
      </c>
      <c r="J53">
        <v>752</v>
      </c>
      <c r="K53">
        <v>5086.8</v>
      </c>
      <c r="L53">
        <v>609000</v>
      </c>
      <c r="M53">
        <v>16950</v>
      </c>
      <c r="O53" s="33">
        <f t="shared" si="0"/>
        <v>-0.16065413933699699</v>
      </c>
      <c r="P53" s="12">
        <v>3.5699999999999996E-2</v>
      </c>
      <c r="Q53" s="12"/>
      <c r="R53" s="12"/>
      <c r="S53" s="12">
        <f t="shared" si="1"/>
        <v>-0.19635413933699697</v>
      </c>
      <c r="T53" s="12">
        <v>-0.19635413933699697</v>
      </c>
      <c r="U53" s="12"/>
      <c r="V53" s="12"/>
      <c r="W53" s="48">
        <v>44851</v>
      </c>
      <c r="X53" s="2">
        <f>(I241-I236)/I236</f>
        <v>1.3526165024802653E-2</v>
      </c>
      <c r="Y53" s="33">
        <f t="shared" si="2"/>
        <v>1.3526165024802652</v>
      </c>
      <c r="Z53" s="34">
        <v>1.3526165024802653E-2</v>
      </c>
      <c r="AA53" s="7">
        <v>6.3799999999999996E-2</v>
      </c>
      <c r="AD53" s="12">
        <f t="shared" si="3"/>
        <v>1.2888165024802651</v>
      </c>
    </row>
    <row r="54" spans="1:32" x14ac:dyDescent="0.3">
      <c r="A54" t="s">
        <v>81</v>
      </c>
      <c r="B54" t="s">
        <v>26</v>
      </c>
      <c r="C54" t="s">
        <v>27</v>
      </c>
      <c r="D54" t="s">
        <v>72</v>
      </c>
      <c r="E54">
        <v>4493.6000000000004</v>
      </c>
      <c r="F54">
        <v>4550</v>
      </c>
      <c r="G54">
        <v>4437.45</v>
      </c>
      <c r="H54">
        <v>4533.3500000000004</v>
      </c>
      <c r="I54">
        <v>4533.3500000000004</v>
      </c>
      <c r="J54">
        <v>1137</v>
      </c>
      <c r="K54">
        <v>7674.3</v>
      </c>
      <c r="L54">
        <v>604950</v>
      </c>
      <c r="M54">
        <v>-4050</v>
      </c>
      <c r="O54" s="33">
        <f t="shared" si="0"/>
        <v>0.61701679040295154</v>
      </c>
      <c r="P54" s="12">
        <v>3.5799999999999998E-2</v>
      </c>
      <c r="Q54" s="12"/>
      <c r="R54" s="12"/>
      <c r="S54" s="12">
        <f t="shared" si="1"/>
        <v>0.58121679040295149</v>
      </c>
      <c r="T54" s="12">
        <v>0.58121679040295149</v>
      </c>
      <c r="U54" s="12"/>
      <c r="V54" s="12"/>
      <c r="W54" s="48">
        <v>44858</v>
      </c>
      <c r="X54" s="2">
        <f>(I246-I241)/I241</f>
        <v>2.1852122482180523E-2</v>
      </c>
      <c r="Y54" s="33">
        <f t="shared" si="2"/>
        <v>2.1852122482180523</v>
      </c>
      <c r="Z54" s="34">
        <v>2.1852122482180523E-2</v>
      </c>
      <c r="AA54" s="7">
        <v>6.4500000000000002E-2</v>
      </c>
      <c r="AD54" s="12">
        <f t="shared" si="3"/>
        <v>2.1207122482180525</v>
      </c>
    </row>
    <row r="55" spans="1:32" x14ac:dyDescent="0.3">
      <c r="A55" t="s">
        <v>82</v>
      </c>
      <c r="B55" t="s">
        <v>26</v>
      </c>
      <c r="C55" t="s">
        <v>27</v>
      </c>
      <c r="D55" t="s">
        <v>72</v>
      </c>
      <c r="E55">
        <v>4558</v>
      </c>
      <c r="F55">
        <v>4558</v>
      </c>
      <c r="G55">
        <v>4433.8500000000004</v>
      </c>
      <c r="H55">
        <v>4451.25</v>
      </c>
      <c r="I55">
        <v>4451.25</v>
      </c>
      <c r="J55">
        <v>776</v>
      </c>
      <c r="K55">
        <v>5197.79</v>
      </c>
      <c r="L55">
        <v>597300</v>
      </c>
      <c r="M55">
        <v>-7650</v>
      </c>
      <c r="O55" s="33">
        <f t="shared" si="0"/>
        <v>-1.8110227535928256</v>
      </c>
      <c r="P55" s="12">
        <v>3.5900000000000001E-2</v>
      </c>
      <c r="Q55" s="12"/>
      <c r="R55" s="12"/>
      <c r="S55" s="12">
        <f t="shared" si="1"/>
        <v>-1.8469227535928257</v>
      </c>
      <c r="T55" s="12">
        <v>-1.8469227535928257</v>
      </c>
      <c r="U55" s="12"/>
      <c r="V55" s="12"/>
      <c r="W55" s="48">
        <v>44865</v>
      </c>
      <c r="X55" s="2">
        <f>(I250-I246)/I246</f>
        <v>-4.5872797431130706E-4</v>
      </c>
      <c r="Y55" s="33">
        <f t="shared" si="2"/>
        <v>-4.5872797431130707E-2</v>
      </c>
      <c r="Z55" s="34">
        <v>-4.5872797431130706E-4</v>
      </c>
      <c r="AA55" s="7">
        <v>6.480000000000001E-2</v>
      </c>
      <c r="AD55" s="12">
        <f t="shared" si="3"/>
        <v>-0.11067279743113072</v>
      </c>
    </row>
    <row r="56" spans="1:32" x14ac:dyDescent="0.3">
      <c r="A56" t="s">
        <v>83</v>
      </c>
      <c r="B56" t="s">
        <v>26</v>
      </c>
      <c r="C56" t="s">
        <v>27</v>
      </c>
      <c r="D56" t="s">
        <v>72</v>
      </c>
      <c r="E56">
        <v>4401</v>
      </c>
      <c r="F56">
        <v>4447.95</v>
      </c>
      <c r="G56">
        <v>4350.25</v>
      </c>
      <c r="H56">
        <v>4396.75</v>
      </c>
      <c r="I56">
        <v>4396.75</v>
      </c>
      <c r="J56">
        <v>986</v>
      </c>
      <c r="K56">
        <v>6513.11</v>
      </c>
      <c r="L56">
        <v>613500</v>
      </c>
      <c r="M56">
        <v>16200</v>
      </c>
      <c r="O56" s="33">
        <f t="shared" si="0"/>
        <v>-1.2243751755124965</v>
      </c>
      <c r="P56" s="12">
        <v>3.6000000000000004E-2</v>
      </c>
      <c r="Q56" s="12"/>
      <c r="R56" s="12"/>
      <c r="S56" s="12">
        <f t="shared" si="1"/>
        <v>-1.2603751755124966</v>
      </c>
      <c r="T56" s="12">
        <v>-1.2603751755124966</v>
      </c>
      <c r="U56" s="12"/>
      <c r="V56" s="12"/>
      <c r="X56" s="2">
        <f>AVERAGE(X4:X55)</f>
        <v>-5.6195127402769972E-4</v>
      </c>
      <c r="Y56" s="33"/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27</v>
      </c>
      <c r="D57" t="s">
        <v>72</v>
      </c>
      <c r="E57">
        <v>4378</v>
      </c>
      <c r="F57">
        <v>4464.7</v>
      </c>
      <c r="G57">
        <v>4300</v>
      </c>
      <c r="H57">
        <v>4325.55</v>
      </c>
      <c r="I57">
        <v>4325.55</v>
      </c>
      <c r="J57">
        <v>1672</v>
      </c>
      <c r="K57">
        <v>10996.37</v>
      </c>
      <c r="L57">
        <v>588600</v>
      </c>
      <c r="M57">
        <v>-24900</v>
      </c>
      <c r="O57" s="33">
        <f t="shared" si="0"/>
        <v>-1.6193779496218756</v>
      </c>
      <c r="P57" s="12">
        <v>3.6000000000000004E-2</v>
      </c>
      <c r="Q57" s="12"/>
      <c r="R57" s="12"/>
      <c r="S57" s="12">
        <f t="shared" si="1"/>
        <v>-1.6553779496218757</v>
      </c>
      <c r="T57" s="12">
        <v>-1.6553779496218757</v>
      </c>
      <c r="U57" s="12"/>
      <c r="V57" s="12"/>
      <c r="Y57" s="33"/>
      <c r="AD57" s="12"/>
    </row>
    <row r="58" spans="1:32" x14ac:dyDescent="0.3">
      <c r="A58" t="s">
        <v>85</v>
      </c>
      <c r="B58" t="s">
        <v>26</v>
      </c>
      <c r="C58" t="s">
        <v>27</v>
      </c>
      <c r="D58" t="s">
        <v>72</v>
      </c>
      <c r="E58">
        <v>4275.5</v>
      </c>
      <c r="F58">
        <v>4315.45</v>
      </c>
      <c r="G58">
        <v>4187.8500000000004</v>
      </c>
      <c r="H58">
        <v>4256.5</v>
      </c>
      <c r="I58">
        <v>4256.5</v>
      </c>
      <c r="J58">
        <v>1572</v>
      </c>
      <c r="K58">
        <v>10055.82</v>
      </c>
      <c r="L58">
        <v>577800</v>
      </c>
      <c r="M58">
        <v>-10800</v>
      </c>
      <c r="O58" s="33">
        <f t="shared" si="0"/>
        <v>-1.5963287905584302</v>
      </c>
      <c r="P58" s="12">
        <v>3.6799999999999999E-2</v>
      </c>
      <c r="Q58" s="12"/>
      <c r="R58" s="12"/>
      <c r="S58" s="12">
        <f t="shared" si="1"/>
        <v>-1.6331287905584302</v>
      </c>
      <c r="T58" s="12">
        <v>-1.6331287905584302</v>
      </c>
      <c r="U58" s="12"/>
      <c r="V58" s="12"/>
      <c r="Y58" s="33"/>
      <c r="AD58" s="12"/>
    </row>
    <row r="59" spans="1:32" x14ac:dyDescent="0.3">
      <c r="A59" t="s">
        <v>86</v>
      </c>
      <c r="B59" t="s">
        <v>26</v>
      </c>
      <c r="C59" t="s">
        <v>27</v>
      </c>
      <c r="D59" t="s">
        <v>72</v>
      </c>
      <c r="E59">
        <v>4258.75</v>
      </c>
      <c r="F59">
        <v>4357</v>
      </c>
      <c r="G59">
        <v>4166.95</v>
      </c>
      <c r="H59">
        <v>4236.1499999999996</v>
      </c>
      <c r="I59">
        <v>4236.1499999999996</v>
      </c>
      <c r="J59">
        <v>1903</v>
      </c>
      <c r="K59">
        <v>12189.94</v>
      </c>
      <c r="L59">
        <v>546300</v>
      </c>
      <c r="M59">
        <v>-31500</v>
      </c>
      <c r="O59" s="33">
        <f t="shared" si="0"/>
        <v>-0.47809232937860596</v>
      </c>
      <c r="P59" s="12">
        <v>3.73E-2</v>
      </c>
      <c r="Q59" s="12"/>
      <c r="R59" s="12"/>
      <c r="S59" s="12">
        <f t="shared" si="1"/>
        <v>-0.51539232937860602</v>
      </c>
      <c r="T59" s="12">
        <v>-0.51539232937860602</v>
      </c>
      <c r="U59" s="12"/>
      <c r="V59" s="12"/>
      <c r="Y59" s="33"/>
      <c r="AD59" s="12"/>
    </row>
    <row r="60" spans="1:32" x14ac:dyDescent="0.3">
      <c r="A60" t="s">
        <v>87</v>
      </c>
      <c r="B60" t="s">
        <v>26</v>
      </c>
      <c r="C60" t="s">
        <v>27</v>
      </c>
      <c r="D60" t="s">
        <v>72</v>
      </c>
      <c r="E60">
        <v>4229.95</v>
      </c>
      <c r="F60">
        <v>4474.8999999999996</v>
      </c>
      <c r="G60">
        <v>4229.95</v>
      </c>
      <c r="H60">
        <v>4287.5</v>
      </c>
      <c r="I60">
        <v>4287.5</v>
      </c>
      <c r="J60">
        <v>4075</v>
      </c>
      <c r="K60">
        <v>26489.98</v>
      </c>
      <c r="L60">
        <v>516750</v>
      </c>
      <c r="M60">
        <v>-29550</v>
      </c>
      <c r="O60" s="33">
        <f t="shared" si="0"/>
        <v>1.212185593050302</v>
      </c>
      <c r="P60" s="12">
        <v>3.73E-2</v>
      </c>
      <c r="Q60" s="12"/>
      <c r="R60" s="12"/>
      <c r="S60" s="12">
        <f t="shared" si="1"/>
        <v>1.1748855930503019</v>
      </c>
      <c r="T60" s="12">
        <v>1.1748855930503019</v>
      </c>
      <c r="U60" s="12"/>
      <c r="V60" s="12"/>
      <c r="Y60" s="33"/>
      <c r="AD60" s="12"/>
    </row>
    <row r="61" spans="1:32" x14ac:dyDescent="0.3">
      <c r="A61" t="s">
        <v>88</v>
      </c>
      <c r="B61" t="s">
        <v>26</v>
      </c>
      <c r="C61" t="s">
        <v>27</v>
      </c>
      <c r="D61" t="s">
        <v>72</v>
      </c>
      <c r="E61">
        <v>4245.1000000000004</v>
      </c>
      <c r="F61">
        <v>4268.5</v>
      </c>
      <c r="G61">
        <v>4016.75</v>
      </c>
      <c r="H61">
        <v>4044.25</v>
      </c>
      <c r="I61">
        <v>4044.25</v>
      </c>
      <c r="J61">
        <v>3040</v>
      </c>
      <c r="K61">
        <v>18745.810000000001</v>
      </c>
      <c r="L61">
        <v>410250</v>
      </c>
      <c r="M61">
        <v>-106500</v>
      </c>
      <c r="O61" s="33">
        <f t="shared" si="0"/>
        <v>-5.6734693877551017</v>
      </c>
      <c r="P61" s="12">
        <v>3.73E-2</v>
      </c>
      <c r="Q61" s="12"/>
      <c r="R61" s="12"/>
      <c r="S61" s="12">
        <f t="shared" si="1"/>
        <v>-5.7107693877551018</v>
      </c>
      <c r="T61" s="12">
        <v>-5.7107693877551018</v>
      </c>
      <c r="U61" s="12"/>
      <c r="V61" s="12"/>
      <c r="Y61" s="33"/>
      <c r="AD61" s="12"/>
    </row>
    <row r="62" spans="1:32" x14ac:dyDescent="0.3">
      <c r="A62" t="s">
        <v>89</v>
      </c>
      <c r="B62" t="s">
        <v>26</v>
      </c>
      <c r="C62" t="s">
        <v>27</v>
      </c>
      <c r="D62" t="s">
        <v>72</v>
      </c>
      <c r="E62">
        <v>4050</v>
      </c>
      <c r="F62">
        <v>4173.1000000000004</v>
      </c>
      <c r="G62">
        <v>3790</v>
      </c>
      <c r="H62">
        <v>4131.7</v>
      </c>
      <c r="I62">
        <v>4131.7</v>
      </c>
      <c r="J62">
        <v>2235</v>
      </c>
      <c r="K62">
        <v>13564.58</v>
      </c>
      <c r="L62">
        <v>297750</v>
      </c>
      <c r="M62">
        <v>-112500</v>
      </c>
      <c r="O62" s="33">
        <f t="shared" si="0"/>
        <v>2.1623292328614654</v>
      </c>
      <c r="P62" s="12">
        <v>3.7100000000000001E-2</v>
      </c>
      <c r="Q62" s="12"/>
      <c r="R62" s="12"/>
      <c r="S62" s="12">
        <f t="shared" si="1"/>
        <v>2.1252292328614653</v>
      </c>
      <c r="T62" s="12">
        <v>2.1252292328614653</v>
      </c>
      <c r="U62" s="12"/>
      <c r="V62" s="12"/>
      <c r="Y62" s="33"/>
      <c r="AD62" s="12"/>
    </row>
    <row r="63" spans="1:32" x14ac:dyDescent="0.3">
      <c r="A63" t="s">
        <v>90</v>
      </c>
      <c r="B63" t="s">
        <v>26</v>
      </c>
      <c r="C63" t="s">
        <v>27</v>
      </c>
      <c r="D63" t="s">
        <v>72</v>
      </c>
      <c r="E63">
        <v>4120</v>
      </c>
      <c r="F63">
        <v>4147.95</v>
      </c>
      <c r="G63">
        <v>3955</v>
      </c>
      <c r="H63">
        <v>4070.25</v>
      </c>
      <c r="I63">
        <v>4066.9</v>
      </c>
      <c r="J63">
        <v>2896</v>
      </c>
      <c r="K63">
        <v>17688.78</v>
      </c>
      <c r="L63">
        <v>90750</v>
      </c>
      <c r="M63">
        <v>-207000</v>
      </c>
      <c r="O63" s="33">
        <f t="shared" si="0"/>
        <v>-1.5683616913134963</v>
      </c>
      <c r="P63" s="12">
        <v>3.7599999999999995E-2</v>
      </c>
      <c r="Q63" s="12"/>
      <c r="R63" s="12"/>
      <c r="S63" s="12">
        <f t="shared" si="1"/>
        <v>-1.6059616913134964</v>
      </c>
      <c r="T63" s="12">
        <v>-1.6059616913134964</v>
      </c>
      <c r="U63" s="12"/>
      <c r="V63" s="12"/>
      <c r="Y63" s="33"/>
      <c r="AD63" s="12"/>
    </row>
    <row r="64" spans="1:32" x14ac:dyDescent="0.3">
      <c r="A64" t="s">
        <v>91</v>
      </c>
      <c r="B64" t="s">
        <v>26</v>
      </c>
      <c r="C64" t="s">
        <v>27</v>
      </c>
      <c r="D64" t="s">
        <v>92</v>
      </c>
      <c r="E64">
        <v>4114.45</v>
      </c>
      <c r="F64">
        <v>4375</v>
      </c>
      <c r="G64">
        <v>4114.45</v>
      </c>
      <c r="H64">
        <v>4292.3500000000004</v>
      </c>
      <c r="I64">
        <v>4292.3500000000004</v>
      </c>
      <c r="J64">
        <v>1950</v>
      </c>
      <c r="K64">
        <v>12528.79</v>
      </c>
      <c r="L64">
        <v>402900</v>
      </c>
      <c r="M64">
        <v>-22350</v>
      </c>
      <c r="O64" s="33">
        <f t="shared" si="0"/>
        <v>5.5435343873712233</v>
      </c>
      <c r="P64" s="12">
        <v>3.7599999999999995E-2</v>
      </c>
      <c r="Q64" s="12"/>
      <c r="R64" s="12"/>
      <c r="S64" s="12">
        <f t="shared" si="1"/>
        <v>5.505934387371223</v>
      </c>
      <c r="T64" s="12">
        <v>5.505934387371223</v>
      </c>
      <c r="U64" s="12"/>
      <c r="V64" s="12"/>
      <c r="Y64" s="33"/>
      <c r="AD64" s="12"/>
    </row>
    <row r="65" spans="1:30" x14ac:dyDescent="0.3">
      <c r="A65" t="s">
        <v>93</v>
      </c>
      <c r="B65" t="s">
        <v>26</v>
      </c>
      <c r="C65" t="s">
        <v>27</v>
      </c>
      <c r="D65" t="s">
        <v>92</v>
      </c>
      <c r="E65">
        <v>4382.8500000000004</v>
      </c>
      <c r="F65">
        <v>4445.5</v>
      </c>
      <c r="G65">
        <v>4353.05</v>
      </c>
      <c r="H65">
        <v>4400.45</v>
      </c>
      <c r="I65">
        <v>4400.45</v>
      </c>
      <c r="J65">
        <v>1232</v>
      </c>
      <c r="K65">
        <v>8135.42</v>
      </c>
      <c r="L65">
        <v>392100</v>
      </c>
      <c r="M65">
        <v>-10800</v>
      </c>
      <c r="O65" s="33">
        <f t="shared" si="0"/>
        <v>2.518433958088214</v>
      </c>
      <c r="P65" s="12">
        <v>3.7599999999999995E-2</v>
      </c>
      <c r="Q65" s="12"/>
      <c r="R65" s="12"/>
      <c r="S65" s="12">
        <f t="shared" si="1"/>
        <v>2.4808339580882142</v>
      </c>
      <c r="T65" s="12">
        <v>2.4808339580882142</v>
      </c>
      <c r="U65" s="12"/>
      <c r="V65" s="12"/>
      <c r="Y65" s="33"/>
      <c r="AD65" s="12"/>
    </row>
    <row r="66" spans="1:30" x14ac:dyDescent="0.3">
      <c r="A66" t="s">
        <v>94</v>
      </c>
      <c r="B66" t="s">
        <v>26</v>
      </c>
      <c r="C66" t="s">
        <v>27</v>
      </c>
      <c r="D66" t="s">
        <v>92</v>
      </c>
      <c r="E66">
        <v>4460</v>
      </c>
      <c r="F66">
        <v>4550</v>
      </c>
      <c r="G66">
        <v>4392.3999999999996</v>
      </c>
      <c r="H66">
        <v>4513.05</v>
      </c>
      <c r="I66">
        <v>4513.05</v>
      </c>
      <c r="J66">
        <v>1468</v>
      </c>
      <c r="K66">
        <v>9856.7099999999991</v>
      </c>
      <c r="L66">
        <v>391650</v>
      </c>
      <c r="M66">
        <v>-450</v>
      </c>
      <c r="O66" s="33">
        <f t="shared" si="0"/>
        <v>2.5588292106489194</v>
      </c>
      <c r="P66" s="12">
        <v>3.7699999999999997E-2</v>
      </c>
      <c r="Q66" s="12"/>
      <c r="R66" s="12"/>
      <c r="S66" s="12">
        <f t="shared" si="1"/>
        <v>2.5211292106489194</v>
      </c>
      <c r="T66" s="12">
        <v>2.5211292106489194</v>
      </c>
      <c r="U66" s="12"/>
      <c r="V66" s="12"/>
      <c r="Y66" s="33"/>
      <c r="AD66" s="12"/>
    </row>
    <row r="67" spans="1:30" x14ac:dyDescent="0.3">
      <c r="A67" t="s">
        <v>95</v>
      </c>
      <c r="B67" t="s">
        <v>26</v>
      </c>
      <c r="C67" t="s">
        <v>27</v>
      </c>
      <c r="D67" t="s">
        <v>92</v>
      </c>
      <c r="E67">
        <v>4557.8999999999996</v>
      </c>
      <c r="F67">
        <v>4557.8999999999996</v>
      </c>
      <c r="G67">
        <v>4412.6499999999996</v>
      </c>
      <c r="H67">
        <v>4448.95</v>
      </c>
      <c r="I67">
        <v>4448.95</v>
      </c>
      <c r="J67">
        <v>1007</v>
      </c>
      <c r="K67">
        <v>6726.97</v>
      </c>
      <c r="L67">
        <v>409350</v>
      </c>
      <c r="M67">
        <v>17700</v>
      </c>
      <c r="O67" s="33">
        <f t="shared" si="0"/>
        <v>-1.4203255004930226</v>
      </c>
      <c r="P67" s="12">
        <v>3.8399999999999997E-2</v>
      </c>
      <c r="Q67" s="12"/>
      <c r="R67" s="12"/>
      <c r="S67" s="12">
        <f t="shared" si="1"/>
        <v>-1.4587255004930226</v>
      </c>
      <c r="T67" s="12">
        <v>-1.4587255004930226</v>
      </c>
      <c r="U67" s="12"/>
      <c r="V67" s="12"/>
      <c r="Y67" s="33"/>
      <c r="AD67" s="12"/>
    </row>
    <row r="68" spans="1:30" x14ac:dyDescent="0.3">
      <c r="A68" t="s">
        <v>96</v>
      </c>
      <c r="B68" t="s">
        <v>26</v>
      </c>
      <c r="C68" t="s">
        <v>27</v>
      </c>
      <c r="D68" t="s">
        <v>92</v>
      </c>
      <c r="E68">
        <v>4426.3999999999996</v>
      </c>
      <c r="F68">
        <v>4444.7</v>
      </c>
      <c r="G68">
        <v>4317.2</v>
      </c>
      <c r="H68">
        <v>4341.25</v>
      </c>
      <c r="I68">
        <v>4341.25</v>
      </c>
      <c r="J68">
        <v>834</v>
      </c>
      <c r="K68">
        <v>5480.74</v>
      </c>
      <c r="L68">
        <v>403650</v>
      </c>
      <c r="M68">
        <v>-5700</v>
      </c>
      <c r="O68" s="33">
        <f t="shared" ref="O68:O131" si="6">(I68-I67)*100/I67</f>
        <v>-2.4207959181379834</v>
      </c>
      <c r="P68" s="12">
        <v>3.8300000000000001E-2</v>
      </c>
      <c r="Q68" s="12"/>
      <c r="R68" s="12"/>
      <c r="S68" s="12">
        <f t="shared" ref="S68:S131" si="7">O68-P68</f>
        <v>-2.4590959181379834</v>
      </c>
      <c r="T68" s="12">
        <v>-2.4590959181379834</v>
      </c>
      <c r="U68" s="12"/>
      <c r="V68" s="12"/>
      <c r="Y68" s="33"/>
      <c r="AD68" s="12"/>
    </row>
    <row r="69" spans="1:30" x14ac:dyDescent="0.3">
      <c r="A69" t="s">
        <v>97</v>
      </c>
      <c r="B69" t="s">
        <v>26</v>
      </c>
      <c r="C69" t="s">
        <v>27</v>
      </c>
      <c r="D69" t="s">
        <v>92</v>
      </c>
      <c r="E69">
        <v>4316.5</v>
      </c>
      <c r="F69">
        <v>4357.6000000000004</v>
      </c>
      <c r="G69">
        <v>4251.1000000000004</v>
      </c>
      <c r="H69">
        <v>4311.3</v>
      </c>
      <c r="I69">
        <v>4311.3</v>
      </c>
      <c r="J69">
        <v>882</v>
      </c>
      <c r="K69">
        <v>5703.52</v>
      </c>
      <c r="L69">
        <v>396750</v>
      </c>
      <c r="M69">
        <v>-6900</v>
      </c>
      <c r="O69" s="33">
        <f t="shared" si="6"/>
        <v>-0.68989346386409023</v>
      </c>
      <c r="P69" s="12">
        <v>3.8599999999999995E-2</v>
      </c>
      <c r="Q69" s="12"/>
      <c r="R69" s="12"/>
      <c r="S69" s="12">
        <f t="shared" si="7"/>
        <v>-0.7284934638640902</v>
      </c>
      <c r="T69" s="12">
        <v>-0.7284934638640902</v>
      </c>
      <c r="U69" s="12"/>
      <c r="V69" s="12"/>
      <c r="Y69" s="33"/>
      <c r="AD69" s="12"/>
    </row>
    <row r="70" spans="1:30" x14ac:dyDescent="0.3">
      <c r="A70" t="s">
        <v>98</v>
      </c>
      <c r="B70" t="s">
        <v>26</v>
      </c>
      <c r="C70" t="s">
        <v>27</v>
      </c>
      <c r="D70" t="s">
        <v>92</v>
      </c>
      <c r="E70">
        <v>4267.05</v>
      </c>
      <c r="F70">
        <v>4322</v>
      </c>
      <c r="G70">
        <v>4207.8500000000004</v>
      </c>
      <c r="H70">
        <v>4230.8500000000004</v>
      </c>
      <c r="I70">
        <v>4230.8500000000004</v>
      </c>
      <c r="J70">
        <v>659</v>
      </c>
      <c r="K70">
        <v>4192.6000000000004</v>
      </c>
      <c r="L70">
        <v>375150</v>
      </c>
      <c r="M70">
        <v>-21600</v>
      </c>
      <c r="O70" s="33">
        <f t="shared" si="6"/>
        <v>-1.8660264885301374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Y70" s="33"/>
      <c r="AD70" s="12"/>
    </row>
    <row r="71" spans="1:30" x14ac:dyDescent="0.3">
      <c r="A71" t="s">
        <v>99</v>
      </c>
      <c r="B71" t="s">
        <v>26</v>
      </c>
      <c r="C71" t="s">
        <v>27</v>
      </c>
      <c r="D71" t="s">
        <v>92</v>
      </c>
      <c r="E71">
        <v>4256.1499999999996</v>
      </c>
      <c r="F71">
        <v>4268.75</v>
      </c>
      <c r="G71">
        <v>4150</v>
      </c>
      <c r="H71">
        <v>4178</v>
      </c>
      <c r="I71">
        <v>4178</v>
      </c>
      <c r="J71">
        <v>549</v>
      </c>
      <c r="K71">
        <v>3456.3</v>
      </c>
      <c r="L71">
        <v>373500</v>
      </c>
      <c r="M71">
        <v>-1650</v>
      </c>
      <c r="O71" s="33">
        <f t="shared" si="6"/>
        <v>-1.2491579706205693</v>
      </c>
      <c r="P71" s="12">
        <v>3.9E-2</v>
      </c>
      <c r="Q71" s="12"/>
      <c r="R71" s="12"/>
      <c r="S71" s="12">
        <f t="shared" si="7"/>
        <v>-1.2881579706205692</v>
      </c>
      <c r="T71" s="12">
        <v>-1.2881579706205692</v>
      </c>
      <c r="U71" s="12"/>
      <c r="V71" s="12"/>
      <c r="Y71" s="33"/>
      <c r="AD71" s="12"/>
    </row>
    <row r="72" spans="1:30" x14ac:dyDescent="0.3">
      <c r="A72" t="s">
        <v>100</v>
      </c>
      <c r="B72" t="s">
        <v>26</v>
      </c>
      <c r="C72" t="s">
        <v>27</v>
      </c>
      <c r="D72" t="s">
        <v>92</v>
      </c>
      <c r="E72">
        <v>4194.95</v>
      </c>
      <c r="F72">
        <v>4399.95</v>
      </c>
      <c r="G72">
        <v>4192.3</v>
      </c>
      <c r="H72">
        <v>4375.6499999999996</v>
      </c>
      <c r="I72">
        <v>4375.6499999999996</v>
      </c>
      <c r="J72">
        <v>1266</v>
      </c>
      <c r="K72">
        <v>8223.3799999999992</v>
      </c>
      <c r="L72">
        <v>360600</v>
      </c>
      <c r="M72">
        <v>-12900</v>
      </c>
      <c r="O72" s="33">
        <f t="shared" si="6"/>
        <v>4.7307324078506374</v>
      </c>
      <c r="P72" s="12">
        <v>3.8800000000000001E-2</v>
      </c>
      <c r="Q72" s="12"/>
      <c r="R72" s="12"/>
      <c r="S72" s="12">
        <f t="shared" si="7"/>
        <v>4.6919324078506373</v>
      </c>
      <c r="T72" s="12">
        <v>4.6919324078506373</v>
      </c>
      <c r="U72" s="12"/>
      <c r="V72" s="12"/>
      <c r="Y72" s="33"/>
      <c r="AD72" s="12"/>
    </row>
    <row r="73" spans="1:30" x14ac:dyDescent="0.3">
      <c r="A73" t="s">
        <v>101</v>
      </c>
      <c r="B73" t="s">
        <v>26</v>
      </c>
      <c r="C73" t="s">
        <v>27</v>
      </c>
      <c r="D73" t="s">
        <v>92</v>
      </c>
      <c r="E73">
        <v>4399.8</v>
      </c>
      <c r="F73">
        <v>4471.25</v>
      </c>
      <c r="G73">
        <v>4337.95</v>
      </c>
      <c r="H73">
        <v>4432.55</v>
      </c>
      <c r="I73">
        <v>4432.55</v>
      </c>
      <c r="J73">
        <v>1347</v>
      </c>
      <c r="K73">
        <v>8934.61</v>
      </c>
      <c r="L73">
        <v>361650</v>
      </c>
      <c r="M73">
        <v>1050</v>
      </c>
      <c r="O73" s="33">
        <f t="shared" si="6"/>
        <v>1.3003782295201982</v>
      </c>
      <c r="P73" s="12">
        <v>3.7599999999999995E-2</v>
      </c>
      <c r="Q73" s="12"/>
      <c r="R73" s="12"/>
      <c r="S73" s="12">
        <f t="shared" si="7"/>
        <v>1.2627782295201981</v>
      </c>
      <c r="T73" s="12">
        <v>1.2627782295201981</v>
      </c>
      <c r="U73" s="12"/>
      <c r="V73" s="12"/>
      <c r="Y73" s="33"/>
      <c r="AD73" s="12"/>
    </row>
    <row r="74" spans="1:30" x14ac:dyDescent="0.3">
      <c r="A74" t="s">
        <v>102</v>
      </c>
      <c r="B74" t="s">
        <v>26</v>
      </c>
      <c r="C74" t="s">
        <v>27</v>
      </c>
      <c r="D74" t="s">
        <v>92</v>
      </c>
      <c r="E74">
        <v>4324</v>
      </c>
      <c r="F74">
        <v>4338.8999999999996</v>
      </c>
      <c r="G74">
        <v>4168.05</v>
      </c>
      <c r="H74">
        <v>4194.55</v>
      </c>
      <c r="I74">
        <v>4194.55</v>
      </c>
      <c r="J74">
        <v>1707</v>
      </c>
      <c r="K74">
        <v>10864.13</v>
      </c>
      <c r="L74">
        <v>352650</v>
      </c>
      <c r="M74">
        <v>-9000</v>
      </c>
      <c r="O74" s="33">
        <f t="shared" si="6"/>
        <v>-5.3693697758626522</v>
      </c>
      <c r="P74" s="12">
        <v>3.7499999999999999E-2</v>
      </c>
      <c r="Q74" s="12"/>
      <c r="R74" s="12"/>
      <c r="S74" s="12">
        <f t="shared" si="7"/>
        <v>-5.4068697758626518</v>
      </c>
      <c r="T74" s="12">
        <v>-5.4068697758626518</v>
      </c>
      <c r="U74" s="12"/>
      <c r="V74" s="12"/>
      <c r="Y74" s="33"/>
      <c r="AD74" s="12"/>
    </row>
    <row r="75" spans="1:30" x14ac:dyDescent="0.3">
      <c r="A75" t="s">
        <v>103</v>
      </c>
      <c r="B75" t="s">
        <v>26</v>
      </c>
      <c r="C75" t="s">
        <v>27</v>
      </c>
      <c r="D75" t="s">
        <v>92</v>
      </c>
      <c r="E75">
        <v>3831.2</v>
      </c>
      <c r="F75">
        <v>4174.8999999999996</v>
      </c>
      <c r="G75">
        <v>3831.2</v>
      </c>
      <c r="H75">
        <v>3950</v>
      </c>
      <c r="I75">
        <v>3950</v>
      </c>
      <c r="J75">
        <v>1888</v>
      </c>
      <c r="K75">
        <v>11494.79</v>
      </c>
      <c r="L75">
        <v>333300</v>
      </c>
      <c r="M75">
        <v>-19350</v>
      </c>
      <c r="O75" s="33">
        <f t="shared" si="6"/>
        <v>-5.8301844059553511</v>
      </c>
      <c r="P75" s="12">
        <v>3.7599999999999995E-2</v>
      </c>
      <c r="Q75" s="12"/>
      <c r="R75" s="12"/>
      <c r="S75" s="12">
        <f t="shared" si="7"/>
        <v>-5.8677844059553514</v>
      </c>
      <c r="T75" s="12">
        <v>-5.8677844059553514</v>
      </c>
      <c r="U75" s="12"/>
      <c r="V75" s="12"/>
      <c r="Y75" s="33"/>
      <c r="AD75" s="12"/>
    </row>
    <row r="76" spans="1:30" x14ac:dyDescent="0.3">
      <c r="A76" t="s">
        <v>104</v>
      </c>
      <c r="B76" t="s">
        <v>26</v>
      </c>
      <c r="C76" t="s">
        <v>27</v>
      </c>
      <c r="D76" t="s">
        <v>92</v>
      </c>
      <c r="E76">
        <v>4020</v>
      </c>
      <c r="F76">
        <v>4184.55</v>
      </c>
      <c r="G76">
        <v>3960</v>
      </c>
      <c r="H76">
        <v>4171.7</v>
      </c>
      <c r="I76">
        <v>4171.7</v>
      </c>
      <c r="J76">
        <v>2391</v>
      </c>
      <c r="K76">
        <v>14649.03</v>
      </c>
      <c r="L76">
        <v>370650</v>
      </c>
      <c r="M76">
        <v>37350</v>
      </c>
      <c r="O76" s="33">
        <f t="shared" si="6"/>
        <v>5.6126582278480965</v>
      </c>
      <c r="P76" s="12">
        <v>3.7699999999999997E-2</v>
      </c>
      <c r="Q76" s="12"/>
      <c r="R76" s="12"/>
      <c r="S76" s="12">
        <f t="shared" si="7"/>
        <v>5.5749582278480965</v>
      </c>
      <c r="T76" s="12">
        <v>5.5749582278480965</v>
      </c>
      <c r="U76" s="12"/>
      <c r="V76" s="12"/>
      <c r="Y76" s="33"/>
      <c r="AD76" s="12"/>
    </row>
    <row r="77" spans="1:30" x14ac:dyDescent="0.3">
      <c r="A77" t="s">
        <v>105</v>
      </c>
      <c r="B77" t="s">
        <v>26</v>
      </c>
      <c r="C77" t="s">
        <v>27</v>
      </c>
      <c r="D77" t="s">
        <v>92</v>
      </c>
      <c r="E77">
        <v>4207.1000000000004</v>
      </c>
      <c r="F77">
        <v>4211</v>
      </c>
      <c r="G77">
        <v>4003.95</v>
      </c>
      <c r="H77">
        <v>4021.05</v>
      </c>
      <c r="I77">
        <v>4021.05</v>
      </c>
      <c r="J77">
        <v>1196</v>
      </c>
      <c r="K77">
        <v>7324.01</v>
      </c>
      <c r="L77">
        <v>363300</v>
      </c>
      <c r="M77">
        <v>-7350</v>
      </c>
      <c r="O77" s="33">
        <f t="shared" si="6"/>
        <v>-3.611237624949053</v>
      </c>
      <c r="P77" s="12">
        <v>3.73E-2</v>
      </c>
      <c r="Q77" s="12"/>
      <c r="R77" s="12"/>
      <c r="S77" s="12">
        <f t="shared" si="7"/>
        <v>-3.6485376249490531</v>
      </c>
      <c r="T77" s="12">
        <v>-3.6485376249490531</v>
      </c>
      <c r="U77" s="12"/>
      <c r="V77" s="12"/>
      <c r="Y77" s="33"/>
      <c r="AD77" s="12"/>
    </row>
    <row r="78" spans="1:30" x14ac:dyDescent="0.3">
      <c r="A78" t="s">
        <v>106</v>
      </c>
      <c r="B78" t="s">
        <v>26</v>
      </c>
      <c r="C78" t="s">
        <v>27</v>
      </c>
      <c r="D78" t="s">
        <v>92</v>
      </c>
      <c r="E78">
        <v>4049.95</v>
      </c>
      <c r="F78">
        <v>4070</v>
      </c>
      <c r="G78">
        <v>3896.35</v>
      </c>
      <c r="H78">
        <v>3917.15</v>
      </c>
      <c r="I78">
        <v>3917.15</v>
      </c>
      <c r="J78">
        <v>840</v>
      </c>
      <c r="K78">
        <v>4993.95</v>
      </c>
      <c r="L78">
        <v>367500</v>
      </c>
      <c r="M78">
        <v>4200</v>
      </c>
      <c r="O78" s="33">
        <f t="shared" si="6"/>
        <v>-2.5839022145956925</v>
      </c>
      <c r="P78" s="12">
        <v>3.6600000000000001E-2</v>
      </c>
      <c r="Q78" s="12"/>
      <c r="R78" s="12"/>
      <c r="S78" s="12">
        <f t="shared" si="7"/>
        <v>-2.6205022145956924</v>
      </c>
      <c r="T78" s="12">
        <v>-2.6205022145956924</v>
      </c>
      <c r="U78" s="12"/>
      <c r="V78" s="12"/>
      <c r="Y78" s="33"/>
      <c r="AD78" s="12"/>
    </row>
    <row r="79" spans="1:30" x14ac:dyDescent="0.3">
      <c r="A79" t="s">
        <v>107</v>
      </c>
      <c r="B79" t="s">
        <v>26</v>
      </c>
      <c r="C79" t="s">
        <v>27</v>
      </c>
      <c r="D79" t="s">
        <v>92</v>
      </c>
      <c r="E79">
        <v>3887.1</v>
      </c>
      <c r="F79">
        <v>3950</v>
      </c>
      <c r="G79">
        <v>3849.8</v>
      </c>
      <c r="H79">
        <v>3870</v>
      </c>
      <c r="I79">
        <v>3870</v>
      </c>
      <c r="J79">
        <v>923</v>
      </c>
      <c r="K79">
        <v>5404.25</v>
      </c>
      <c r="L79">
        <v>336300</v>
      </c>
      <c r="M79">
        <v>-31200</v>
      </c>
      <c r="O79" s="33">
        <f t="shared" si="6"/>
        <v>-1.2036812478460128</v>
      </c>
      <c r="P79" s="12">
        <v>3.7200000000000004E-2</v>
      </c>
      <c r="Q79" s="12"/>
      <c r="R79" s="12"/>
      <c r="S79" s="12">
        <f t="shared" si="7"/>
        <v>-1.2408812478460127</v>
      </c>
      <c r="T79" s="12">
        <v>-1.2408812478460127</v>
      </c>
      <c r="U79" s="12"/>
      <c r="V79" s="12"/>
      <c r="Y79" s="33"/>
      <c r="AD79" s="12"/>
    </row>
    <row r="80" spans="1:30" x14ac:dyDescent="0.3">
      <c r="A80" t="s">
        <v>108</v>
      </c>
      <c r="B80" t="s">
        <v>26</v>
      </c>
      <c r="C80" t="s">
        <v>27</v>
      </c>
      <c r="D80" t="s">
        <v>92</v>
      </c>
      <c r="E80">
        <v>3867.95</v>
      </c>
      <c r="F80">
        <v>3978.15</v>
      </c>
      <c r="G80">
        <v>3731</v>
      </c>
      <c r="H80">
        <v>3837.75</v>
      </c>
      <c r="I80">
        <v>3837.75</v>
      </c>
      <c r="J80">
        <v>2036</v>
      </c>
      <c r="K80">
        <v>11776.71</v>
      </c>
      <c r="L80">
        <v>285300</v>
      </c>
      <c r="M80">
        <v>-51000</v>
      </c>
      <c r="O80" s="33">
        <f t="shared" si="6"/>
        <v>-0.83333333333333337</v>
      </c>
      <c r="P80" s="12">
        <v>3.7100000000000001E-2</v>
      </c>
      <c r="Q80" s="12"/>
      <c r="R80" s="12"/>
      <c r="S80" s="12">
        <f t="shared" si="7"/>
        <v>-0.87043333333333339</v>
      </c>
      <c r="T80" s="12">
        <v>-0.87043333333333339</v>
      </c>
      <c r="U80" s="12"/>
      <c r="V80" s="12"/>
      <c r="Y80" s="33"/>
      <c r="AD80" s="12"/>
    </row>
    <row r="81" spans="1:30" x14ac:dyDescent="0.3">
      <c r="A81" t="s">
        <v>109</v>
      </c>
      <c r="B81" t="s">
        <v>26</v>
      </c>
      <c r="C81" t="s">
        <v>27</v>
      </c>
      <c r="D81" t="s">
        <v>92</v>
      </c>
      <c r="E81">
        <v>3700.1</v>
      </c>
      <c r="F81">
        <v>3935.9</v>
      </c>
      <c r="G81">
        <v>3600.15</v>
      </c>
      <c r="H81">
        <v>3925.9</v>
      </c>
      <c r="I81">
        <v>3925.9</v>
      </c>
      <c r="J81">
        <v>1691</v>
      </c>
      <c r="K81">
        <v>9806.49</v>
      </c>
      <c r="L81">
        <v>192750</v>
      </c>
      <c r="M81">
        <v>-92550</v>
      </c>
      <c r="O81" s="33">
        <f t="shared" si="6"/>
        <v>2.2969187675070053</v>
      </c>
      <c r="P81" s="12">
        <v>3.7200000000000004E-2</v>
      </c>
      <c r="Q81" s="12"/>
      <c r="R81" s="12"/>
      <c r="S81" s="12">
        <f t="shared" si="7"/>
        <v>2.2597187675070054</v>
      </c>
      <c r="T81" s="12">
        <v>2.2597187675070054</v>
      </c>
      <c r="U81" s="12"/>
      <c r="V81" s="12"/>
      <c r="Y81" s="33"/>
      <c r="AD81" s="12"/>
    </row>
    <row r="82" spans="1:30" x14ac:dyDescent="0.3">
      <c r="A82" t="s">
        <v>110</v>
      </c>
      <c r="B82" t="s">
        <v>26</v>
      </c>
      <c r="C82" t="s">
        <v>27</v>
      </c>
      <c r="D82" t="s">
        <v>92</v>
      </c>
      <c r="E82">
        <v>3997</v>
      </c>
      <c r="F82">
        <v>3997</v>
      </c>
      <c r="G82">
        <v>3906</v>
      </c>
      <c r="H82">
        <v>3968.7</v>
      </c>
      <c r="I82">
        <v>3968.7</v>
      </c>
      <c r="J82">
        <v>1253</v>
      </c>
      <c r="K82">
        <v>7407.96</v>
      </c>
      <c r="L82">
        <v>103500</v>
      </c>
      <c r="M82">
        <v>-89250</v>
      </c>
      <c r="O82" s="33">
        <f t="shared" si="6"/>
        <v>1.0901958786520218</v>
      </c>
      <c r="P82" s="12">
        <v>3.7100000000000001E-2</v>
      </c>
      <c r="Q82" s="12"/>
      <c r="R82" s="12"/>
      <c r="S82" s="12">
        <f t="shared" si="7"/>
        <v>1.0530958786520219</v>
      </c>
      <c r="T82" s="12">
        <v>1.0530958786520219</v>
      </c>
      <c r="U82" s="12"/>
      <c r="V82" s="12"/>
      <c r="Y82" s="33"/>
      <c r="AD82" s="12"/>
    </row>
    <row r="83" spans="1:30" x14ac:dyDescent="0.3">
      <c r="A83" t="s">
        <v>111</v>
      </c>
      <c r="B83" t="s">
        <v>26</v>
      </c>
      <c r="C83" t="s">
        <v>27</v>
      </c>
      <c r="D83" t="s">
        <v>92</v>
      </c>
      <c r="E83">
        <v>3818.65</v>
      </c>
      <c r="F83">
        <v>3910</v>
      </c>
      <c r="G83">
        <v>3739.7</v>
      </c>
      <c r="H83">
        <v>3778.65</v>
      </c>
      <c r="I83">
        <v>3776.15</v>
      </c>
      <c r="J83">
        <v>1459</v>
      </c>
      <c r="K83">
        <v>8311.57</v>
      </c>
      <c r="L83">
        <v>21300</v>
      </c>
      <c r="M83">
        <v>-82200</v>
      </c>
      <c r="O83" s="33">
        <f t="shared" si="6"/>
        <v>-4.8517146672713913</v>
      </c>
      <c r="P83" s="12">
        <v>3.7400000000000003E-2</v>
      </c>
      <c r="Q83" s="12"/>
      <c r="R83" s="12"/>
      <c r="S83" s="12">
        <f t="shared" si="7"/>
        <v>-4.8891146672713912</v>
      </c>
      <c r="T83" s="12">
        <v>-4.8891146672713912</v>
      </c>
      <c r="U83" s="12"/>
      <c r="V83" s="12"/>
      <c r="Y83" s="33"/>
      <c r="AD83" s="12"/>
    </row>
    <row r="84" spans="1:30" x14ac:dyDescent="0.3">
      <c r="A84" t="s">
        <v>112</v>
      </c>
      <c r="B84" t="s">
        <v>26</v>
      </c>
      <c r="C84" t="s">
        <v>27</v>
      </c>
      <c r="D84" t="s">
        <v>113</v>
      </c>
      <c r="E84">
        <v>3922.45</v>
      </c>
      <c r="F84">
        <v>4024.45</v>
      </c>
      <c r="G84">
        <v>3809.05</v>
      </c>
      <c r="H84">
        <v>3873.65</v>
      </c>
      <c r="I84">
        <v>3873.65</v>
      </c>
      <c r="J84">
        <v>1337</v>
      </c>
      <c r="K84">
        <v>7761.19</v>
      </c>
      <c r="L84">
        <v>412650</v>
      </c>
      <c r="M84">
        <v>39600</v>
      </c>
      <c r="O84" s="33">
        <f t="shared" si="6"/>
        <v>2.5819948889742199</v>
      </c>
      <c r="P84" s="12">
        <v>3.7400000000000003E-2</v>
      </c>
      <c r="Q84" s="12"/>
      <c r="R84" s="12"/>
      <c r="S84" s="12">
        <f t="shared" si="7"/>
        <v>2.54459488897422</v>
      </c>
      <c r="T84" s="12">
        <v>2.54459488897422</v>
      </c>
      <c r="U84" s="12"/>
      <c r="V84" s="12"/>
      <c r="Y84" s="33"/>
      <c r="AD84" s="12"/>
    </row>
    <row r="85" spans="1:30" x14ac:dyDescent="0.3">
      <c r="A85" t="s">
        <v>114</v>
      </c>
      <c r="B85" t="s">
        <v>26</v>
      </c>
      <c r="C85" t="s">
        <v>27</v>
      </c>
      <c r="D85" t="s">
        <v>113</v>
      </c>
      <c r="E85">
        <v>3866</v>
      </c>
      <c r="F85">
        <v>3961.7</v>
      </c>
      <c r="G85">
        <v>3760</v>
      </c>
      <c r="H85">
        <v>3944.4</v>
      </c>
      <c r="I85">
        <v>3944.4</v>
      </c>
      <c r="J85">
        <v>1304</v>
      </c>
      <c r="K85">
        <v>7604.2</v>
      </c>
      <c r="L85">
        <v>436350</v>
      </c>
      <c r="M85">
        <v>23700</v>
      </c>
      <c r="O85" s="33">
        <f t="shared" si="6"/>
        <v>1.826442760703729</v>
      </c>
      <c r="P85" s="12">
        <v>3.73E-2</v>
      </c>
      <c r="Q85" s="12"/>
      <c r="R85" s="12"/>
      <c r="S85" s="12">
        <f t="shared" si="7"/>
        <v>1.7891427607037289</v>
      </c>
      <c r="T85" s="12">
        <v>1.7891427607037289</v>
      </c>
      <c r="U85" s="12"/>
      <c r="V85" s="12"/>
      <c r="Y85" s="33"/>
      <c r="AD85" s="12"/>
    </row>
    <row r="86" spans="1:30" x14ac:dyDescent="0.3">
      <c r="A86" t="s">
        <v>115</v>
      </c>
      <c r="B86" t="s">
        <v>26</v>
      </c>
      <c r="C86" t="s">
        <v>27</v>
      </c>
      <c r="D86" t="s">
        <v>113</v>
      </c>
      <c r="E86">
        <v>3917.2</v>
      </c>
      <c r="F86">
        <v>3987.6</v>
      </c>
      <c r="G86">
        <v>3890</v>
      </c>
      <c r="H86">
        <v>3898.35</v>
      </c>
      <c r="I86">
        <v>3898.35</v>
      </c>
      <c r="J86">
        <v>729</v>
      </c>
      <c r="K86">
        <v>4300.3599999999997</v>
      </c>
      <c r="L86">
        <v>460650</v>
      </c>
      <c r="M86">
        <v>24300</v>
      </c>
      <c r="O86" s="33">
        <f t="shared" si="6"/>
        <v>-1.1674779434134515</v>
      </c>
      <c r="P86" s="12">
        <v>3.78E-2</v>
      </c>
      <c r="Q86" s="12"/>
      <c r="R86" s="12"/>
      <c r="S86" s="12">
        <f t="shared" si="7"/>
        <v>-1.2052779434134515</v>
      </c>
      <c r="T86" s="12">
        <v>-1.2052779434134515</v>
      </c>
      <c r="U86" s="12"/>
      <c r="V86" s="12"/>
      <c r="Y86" s="33"/>
      <c r="AD86" s="12"/>
    </row>
    <row r="87" spans="1:30" x14ac:dyDescent="0.3">
      <c r="A87" t="s">
        <v>116</v>
      </c>
      <c r="B87" t="s">
        <v>26</v>
      </c>
      <c r="C87" t="s">
        <v>27</v>
      </c>
      <c r="D87" t="s">
        <v>113</v>
      </c>
      <c r="E87">
        <v>3949.95</v>
      </c>
      <c r="F87">
        <v>4121.1000000000004</v>
      </c>
      <c r="G87">
        <v>3949.95</v>
      </c>
      <c r="H87">
        <v>4102.8</v>
      </c>
      <c r="I87">
        <v>4102.8</v>
      </c>
      <c r="J87">
        <v>2269</v>
      </c>
      <c r="K87">
        <v>13842.34</v>
      </c>
      <c r="L87">
        <v>487650</v>
      </c>
      <c r="M87">
        <v>27000</v>
      </c>
      <c r="O87" s="33">
        <f t="shared" si="6"/>
        <v>5.2445265304552002</v>
      </c>
      <c r="P87" s="12">
        <v>3.7900000000000003E-2</v>
      </c>
      <c r="Q87" s="12"/>
      <c r="R87" s="12"/>
      <c r="S87" s="12">
        <f t="shared" si="7"/>
        <v>5.2066265304552006</v>
      </c>
      <c r="T87" s="12">
        <v>5.2066265304552006</v>
      </c>
      <c r="U87" s="12"/>
      <c r="V87" s="12"/>
      <c r="Y87" s="33"/>
      <c r="AD87" s="12"/>
    </row>
    <row r="88" spans="1:30" x14ac:dyDescent="0.3">
      <c r="A88" t="s">
        <v>117</v>
      </c>
      <c r="B88" t="s">
        <v>26</v>
      </c>
      <c r="C88" t="s">
        <v>27</v>
      </c>
      <c r="D88" t="s">
        <v>113</v>
      </c>
      <c r="E88">
        <v>4087.85</v>
      </c>
      <c r="F88">
        <v>4169.8999999999996</v>
      </c>
      <c r="G88">
        <v>4000</v>
      </c>
      <c r="H88">
        <v>4082.25</v>
      </c>
      <c r="I88">
        <v>4082.25</v>
      </c>
      <c r="J88">
        <v>1523</v>
      </c>
      <c r="K88">
        <v>9336.5300000000007</v>
      </c>
      <c r="L88">
        <v>486000</v>
      </c>
      <c r="M88">
        <v>-1650</v>
      </c>
      <c r="O88" s="33">
        <f t="shared" si="6"/>
        <v>-0.50087744954665547</v>
      </c>
      <c r="P88" s="12">
        <v>3.7999999999999999E-2</v>
      </c>
      <c r="Q88" s="12"/>
      <c r="R88" s="12"/>
      <c r="S88" s="12">
        <f t="shared" si="7"/>
        <v>-0.53887744954665551</v>
      </c>
      <c r="T88" s="12">
        <v>-0.53887744954665551</v>
      </c>
      <c r="U88" s="12"/>
      <c r="V88" s="12"/>
      <c r="Y88" s="33"/>
      <c r="AD88" s="12"/>
    </row>
    <row r="89" spans="1:30" x14ac:dyDescent="0.3">
      <c r="A89" t="s">
        <v>118</v>
      </c>
      <c r="B89" t="s">
        <v>26</v>
      </c>
      <c r="C89" t="s">
        <v>27</v>
      </c>
      <c r="D89" t="s">
        <v>113</v>
      </c>
      <c r="E89">
        <v>3960.55</v>
      </c>
      <c r="F89">
        <v>4188</v>
      </c>
      <c r="G89">
        <v>3960.1</v>
      </c>
      <c r="H89">
        <v>4146.3</v>
      </c>
      <c r="I89">
        <v>4146.3</v>
      </c>
      <c r="J89">
        <v>1335</v>
      </c>
      <c r="K89">
        <v>8233.11</v>
      </c>
      <c r="L89">
        <v>479250</v>
      </c>
      <c r="M89">
        <v>-6750</v>
      </c>
      <c r="O89" s="33">
        <f t="shared" si="6"/>
        <v>1.5689876906117994</v>
      </c>
      <c r="P89" s="12">
        <v>3.8300000000000001E-2</v>
      </c>
      <c r="Q89" s="12"/>
      <c r="R89" s="12"/>
      <c r="S89" s="12">
        <f t="shared" si="7"/>
        <v>1.5306876906117994</v>
      </c>
      <c r="T89" s="12">
        <v>1.5306876906117994</v>
      </c>
      <c r="U89" s="12"/>
      <c r="V89" s="12"/>
      <c r="Y89" s="33"/>
      <c r="AD89" s="12"/>
    </row>
    <row r="90" spans="1:30" x14ac:dyDescent="0.3">
      <c r="A90" t="s">
        <v>119</v>
      </c>
      <c r="B90" t="s">
        <v>26</v>
      </c>
      <c r="C90" t="s">
        <v>27</v>
      </c>
      <c r="D90" t="s">
        <v>113</v>
      </c>
      <c r="E90">
        <v>4202.3500000000004</v>
      </c>
      <c r="F90">
        <v>4227.25</v>
      </c>
      <c r="G90">
        <v>4109.6000000000004</v>
      </c>
      <c r="H90">
        <v>4204.05</v>
      </c>
      <c r="I90">
        <v>4204.05</v>
      </c>
      <c r="J90">
        <v>1383</v>
      </c>
      <c r="K90">
        <v>8693.6200000000008</v>
      </c>
      <c r="L90">
        <v>443550</v>
      </c>
      <c r="M90">
        <v>-35700</v>
      </c>
      <c r="O90" s="33">
        <f t="shared" si="6"/>
        <v>1.392808045727516</v>
      </c>
      <c r="P90" s="12">
        <v>3.8399999999999997E-2</v>
      </c>
      <c r="Q90" s="12"/>
      <c r="R90" s="12"/>
      <c r="S90" s="12">
        <f t="shared" si="7"/>
        <v>1.3544080457275161</v>
      </c>
      <c r="T90" s="12">
        <v>1.3544080457275161</v>
      </c>
      <c r="U90" s="12"/>
      <c r="V90" s="12"/>
      <c r="Y90" s="33"/>
      <c r="AD90" s="12"/>
    </row>
    <row r="91" spans="1:30" x14ac:dyDescent="0.3">
      <c r="A91" t="s">
        <v>120</v>
      </c>
      <c r="B91" t="s">
        <v>26</v>
      </c>
      <c r="C91" t="s">
        <v>27</v>
      </c>
      <c r="D91" t="s">
        <v>113</v>
      </c>
      <c r="E91">
        <v>4210.3</v>
      </c>
      <c r="F91">
        <v>4296.5</v>
      </c>
      <c r="G91">
        <v>4166.05</v>
      </c>
      <c r="H91">
        <v>4236.75</v>
      </c>
      <c r="I91">
        <v>4236.75</v>
      </c>
      <c r="J91">
        <v>1507</v>
      </c>
      <c r="K91">
        <v>9574.98</v>
      </c>
      <c r="L91">
        <v>406050</v>
      </c>
      <c r="M91">
        <v>-37500</v>
      </c>
      <c r="O91" s="33">
        <f t="shared" si="6"/>
        <v>0.77782138652013688</v>
      </c>
      <c r="P91" s="12">
        <v>3.78E-2</v>
      </c>
      <c r="Q91" s="12"/>
      <c r="R91" s="12"/>
      <c r="S91" s="12">
        <f t="shared" si="7"/>
        <v>0.74002138652013683</v>
      </c>
      <c r="T91" s="12">
        <v>0.74002138652013683</v>
      </c>
      <c r="U91" s="12"/>
      <c r="V91" s="12"/>
      <c r="Y91" s="33"/>
      <c r="AD91" s="12"/>
    </row>
    <row r="92" spans="1:30" x14ac:dyDescent="0.3">
      <c r="A92" t="s">
        <v>121</v>
      </c>
      <c r="B92" t="s">
        <v>26</v>
      </c>
      <c r="C92" t="s">
        <v>27</v>
      </c>
      <c r="D92" t="s">
        <v>113</v>
      </c>
      <c r="E92">
        <v>4295.8999999999996</v>
      </c>
      <c r="F92">
        <v>4309</v>
      </c>
      <c r="G92">
        <v>4181.3999999999996</v>
      </c>
      <c r="H92">
        <v>4293.95</v>
      </c>
      <c r="I92">
        <v>4293.95</v>
      </c>
      <c r="J92">
        <v>1146</v>
      </c>
      <c r="K92">
        <v>7308.89</v>
      </c>
      <c r="L92">
        <v>402900</v>
      </c>
      <c r="M92">
        <v>-3150</v>
      </c>
      <c r="O92" s="33">
        <f t="shared" si="6"/>
        <v>1.350091461615621</v>
      </c>
      <c r="P92" s="12">
        <v>3.8399999999999997E-2</v>
      </c>
      <c r="Q92" s="12"/>
      <c r="R92" s="12"/>
      <c r="S92" s="12">
        <f t="shared" si="7"/>
        <v>1.311691461615621</v>
      </c>
      <c r="T92" s="12">
        <v>1.311691461615621</v>
      </c>
      <c r="U92" s="12"/>
      <c r="V92" s="12"/>
      <c r="Y92" s="33"/>
      <c r="AD92" s="12"/>
    </row>
    <row r="93" spans="1:30" x14ac:dyDescent="0.3">
      <c r="A93" t="s">
        <v>122</v>
      </c>
      <c r="B93" t="s">
        <v>26</v>
      </c>
      <c r="C93" t="s">
        <v>27</v>
      </c>
      <c r="D93" t="s">
        <v>113</v>
      </c>
      <c r="E93">
        <v>4254.95</v>
      </c>
      <c r="F93">
        <v>4379.25</v>
      </c>
      <c r="G93">
        <v>4241.7</v>
      </c>
      <c r="H93">
        <v>4368.3500000000004</v>
      </c>
      <c r="I93">
        <v>4368.3500000000004</v>
      </c>
      <c r="J93">
        <v>1138</v>
      </c>
      <c r="K93">
        <v>7393.45</v>
      </c>
      <c r="L93">
        <v>402150</v>
      </c>
      <c r="M93">
        <v>-750</v>
      </c>
      <c r="O93" s="33">
        <f t="shared" si="6"/>
        <v>1.7326703850766905</v>
      </c>
      <c r="P93" s="12">
        <v>3.8300000000000001E-2</v>
      </c>
      <c r="Q93" s="12"/>
      <c r="R93" s="12"/>
      <c r="S93" s="12">
        <f t="shared" si="7"/>
        <v>1.6943703850766905</v>
      </c>
      <c r="T93" s="12">
        <v>1.6943703850766905</v>
      </c>
      <c r="U93" s="12"/>
      <c r="V93" s="12"/>
      <c r="Y93" s="33"/>
      <c r="AD93" s="12"/>
    </row>
    <row r="94" spans="1:30" x14ac:dyDescent="0.3">
      <c r="A94" t="s">
        <v>123</v>
      </c>
      <c r="B94" t="s">
        <v>26</v>
      </c>
      <c r="C94" t="s">
        <v>27</v>
      </c>
      <c r="D94" t="s">
        <v>113</v>
      </c>
      <c r="E94">
        <v>4349.8500000000004</v>
      </c>
      <c r="F94">
        <v>4518.95</v>
      </c>
      <c r="G94">
        <v>4335.8999999999996</v>
      </c>
      <c r="H94">
        <v>4494.95</v>
      </c>
      <c r="I94">
        <v>4494.95</v>
      </c>
      <c r="J94">
        <v>1137</v>
      </c>
      <c r="K94">
        <v>7596.55</v>
      </c>
      <c r="L94">
        <v>429450</v>
      </c>
      <c r="M94">
        <v>27300</v>
      </c>
      <c r="O94" s="33">
        <f t="shared" si="6"/>
        <v>2.8981194272436834</v>
      </c>
      <c r="P94" s="12">
        <v>3.8300000000000001E-2</v>
      </c>
      <c r="Q94" s="12"/>
      <c r="R94" s="12"/>
      <c r="S94" s="12">
        <f t="shared" si="7"/>
        <v>2.8598194272436834</v>
      </c>
      <c r="T94" s="12">
        <v>2.8598194272436834</v>
      </c>
      <c r="U94" s="12"/>
      <c r="V94" s="12"/>
      <c r="Y94" s="33"/>
      <c r="AD94" s="12"/>
    </row>
    <row r="95" spans="1:30" x14ac:dyDescent="0.3">
      <c r="A95" t="s">
        <v>124</v>
      </c>
      <c r="B95" t="s">
        <v>26</v>
      </c>
      <c r="C95" t="s">
        <v>27</v>
      </c>
      <c r="D95" t="s">
        <v>113</v>
      </c>
      <c r="E95">
        <v>4535.1499999999996</v>
      </c>
      <c r="F95">
        <v>4546.6499999999996</v>
      </c>
      <c r="G95">
        <v>4291.3999999999996</v>
      </c>
      <c r="H95">
        <v>4323.6499999999996</v>
      </c>
      <c r="I95">
        <v>4323.6499999999996</v>
      </c>
      <c r="J95">
        <v>3012</v>
      </c>
      <c r="K95">
        <v>19957.240000000002</v>
      </c>
      <c r="L95">
        <v>303450</v>
      </c>
      <c r="M95">
        <v>-126000</v>
      </c>
      <c r="O95" s="33">
        <f t="shared" si="6"/>
        <v>-3.8109433920288365</v>
      </c>
      <c r="P95" s="12">
        <v>3.7999999999999999E-2</v>
      </c>
      <c r="Q95" s="12"/>
      <c r="R95" s="12"/>
      <c r="S95" s="12">
        <f t="shared" si="7"/>
        <v>-3.8489433920288363</v>
      </c>
      <c r="T95" s="12">
        <v>-3.8489433920288363</v>
      </c>
      <c r="U95" s="12"/>
      <c r="V95" s="12"/>
      <c r="Y95" s="33"/>
      <c r="AD95" s="12"/>
    </row>
    <row r="96" spans="1:30" x14ac:dyDescent="0.3">
      <c r="A96" t="s">
        <v>125</v>
      </c>
      <c r="B96" t="s">
        <v>26</v>
      </c>
      <c r="C96" t="s">
        <v>27</v>
      </c>
      <c r="D96" t="s">
        <v>113</v>
      </c>
      <c r="E96">
        <v>4391.2</v>
      </c>
      <c r="F96">
        <v>4473.8500000000004</v>
      </c>
      <c r="G96">
        <v>4391.2</v>
      </c>
      <c r="H96">
        <v>4442.05</v>
      </c>
      <c r="I96">
        <v>4442.05</v>
      </c>
      <c r="J96">
        <v>1047</v>
      </c>
      <c r="K96">
        <v>6971.96</v>
      </c>
      <c r="L96">
        <v>300600</v>
      </c>
      <c r="M96">
        <v>-2850</v>
      </c>
      <c r="O96" s="33">
        <f t="shared" si="6"/>
        <v>2.7384270234639843</v>
      </c>
      <c r="P96" s="12">
        <v>3.7900000000000003E-2</v>
      </c>
      <c r="Q96" s="12"/>
      <c r="R96" s="12"/>
      <c r="S96" s="12">
        <f t="shared" si="7"/>
        <v>2.7005270234639842</v>
      </c>
      <c r="T96" s="12">
        <v>2.7005270234639842</v>
      </c>
      <c r="U96" s="12"/>
      <c r="V96" s="12"/>
      <c r="Y96" s="33"/>
      <c r="AD96" s="12"/>
    </row>
    <row r="97" spans="1:30" x14ac:dyDescent="0.3">
      <c r="A97" t="s">
        <v>126</v>
      </c>
      <c r="B97" t="s">
        <v>26</v>
      </c>
      <c r="C97" t="s">
        <v>27</v>
      </c>
      <c r="D97" t="s">
        <v>113</v>
      </c>
      <c r="E97">
        <v>4485</v>
      </c>
      <c r="F97">
        <v>4508.1499999999996</v>
      </c>
      <c r="G97">
        <v>4420.8500000000004</v>
      </c>
      <c r="H97">
        <v>4458.45</v>
      </c>
      <c r="I97">
        <v>4458.45</v>
      </c>
      <c r="J97">
        <v>3334</v>
      </c>
      <c r="K97">
        <v>22317.599999999999</v>
      </c>
      <c r="L97">
        <v>306600</v>
      </c>
      <c r="M97">
        <v>6000</v>
      </c>
      <c r="O97" s="33">
        <f t="shared" si="6"/>
        <v>0.3691989059105511</v>
      </c>
      <c r="P97" s="12">
        <v>3.7699999999999997E-2</v>
      </c>
      <c r="Q97" s="12"/>
      <c r="R97" s="12"/>
      <c r="S97" s="12">
        <f t="shared" si="7"/>
        <v>0.33149890591055109</v>
      </c>
      <c r="T97" s="12">
        <v>0.33149890591055109</v>
      </c>
      <c r="U97" s="12"/>
      <c r="V97" s="12"/>
      <c r="Y97" s="33"/>
      <c r="AD97" s="12"/>
    </row>
    <row r="98" spans="1:30" x14ac:dyDescent="0.3">
      <c r="A98" t="s">
        <v>127</v>
      </c>
      <c r="B98" t="s">
        <v>26</v>
      </c>
      <c r="C98" t="s">
        <v>27</v>
      </c>
      <c r="D98" t="s">
        <v>113</v>
      </c>
      <c r="E98">
        <v>4440</v>
      </c>
      <c r="F98">
        <v>4654.3999999999996</v>
      </c>
      <c r="G98">
        <v>4422.3500000000004</v>
      </c>
      <c r="H98">
        <v>4447.2</v>
      </c>
      <c r="I98">
        <v>4447.2</v>
      </c>
      <c r="J98">
        <v>3315</v>
      </c>
      <c r="K98">
        <v>22593.68</v>
      </c>
      <c r="L98">
        <v>305250</v>
      </c>
      <c r="M98">
        <v>-1350</v>
      </c>
      <c r="O98" s="33">
        <f t="shared" si="6"/>
        <v>-0.25232984557413451</v>
      </c>
      <c r="P98" s="12">
        <v>3.78E-2</v>
      </c>
      <c r="Q98" s="12"/>
      <c r="R98" s="12"/>
      <c r="S98" s="12">
        <f t="shared" si="7"/>
        <v>-0.29012984557413452</v>
      </c>
      <c r="T98" s="12">
        <v>-0.29012984557413452</v>
      </c>
      <c r="U98" s="12"/>
      <c r="V98" s="12"/>
      <c r="Y98" s="33"/>
      <c r="AD98" s="12"/>
    </row>
    <row r="99" spans="1:30" x14ac:dyDescent="0.3">
      <c r="A99" t="s">
        <v>128</v>
      </c>
      <c r="B99" t="s">
        <v>26</v>
      </c>
      <c r="C99" t="s">
        <v>27</v>
      </c>
      <c r="D99" t="s">
        <v>113</v>
      </c>
      <c r="E99">
        <v>4422.45</v>
      </c>
      <c r="F99">
        <v>4597.3</v>
      </c>
      <c r="G99">
        <v>4393.8500000000004</v>
      </c>
      <c r="H99">
        <v>4562.8500000000004</v>
      </c>
      <c r="I99">
        <v>4562.8500000000004</v>
      </c>
      <c r="J99">
        <v>1521</v>
      </c>
      <c r="K99">
        <v>10352.629999999999</v>
      </c>
      <c r="L99">
        <v>309900</v>
      </c>
      <c r="M99">
        <v>4650</v>
      </c>
      <c r="O99" s="33">
        <f t="shared" si="6"/>
        <v>2.6005126821370874</v>
      </c>
      <c r="P99" s="12">
        <v>3.7599999999999995E-2</v>
      </c>
      <c r="Q99" s="12"/>
      <c r="R99" s="12"/>
      <c r="S99" s="12">
        <f t="shared" si="7"/>
        <v>2.5629126821370876</v>
      </c>
      <c r="T99" s="12">
        <v>2.5629126821370876</v>
      </c>
      <c r="U99" s="12"/>
      <c r="V99" s="12"/>
      <c r="Y99" s="33"/>
      <c r="AD99" s="12"/>
    </row>
    <row r="100" spans="1:30" x14ac:dyDescent="0.3">
      <c r="A100" t="s">
        <v>129</v>
      </c>
      <c r="B100" t="s">
        <v>26</v>
      </c>
      <c r="C100" t="s">
        <v>27</v>
      </c>
      <c r="D100" t="s">
        <v>113</v>
      </c>
      <c r="E100">
        <v>4577.95</v>
      </c>
      <c r="F100">
        <v>4577.95</v>
      </c>
      <c r="G100">
        <v>4452.75</v>
      </c>
      <c r="H100">
        <v>4499.75</v>
      </c>
      <c r="I100">
        <v>4499.75</v>
      </c>
      <c r="J100">
        <v>947</v>
      </c>
      <c r="K100">
        <v>6393.75</v>
      </c>
      <c r="L100">
        <v>286800</v>
      </c>
      <c r="M100">
        <v>-23100</v>
      </c>
      <c r="O100" s="33">
        <f t="shared" si="6"/>
        <v>-1.382907612566715</v>
      </c>
      <c r="P100" s="12">
        <v>3.7999999999999999E-2</v>
      </c>
      <c r="Q100" s="12"/>
      <c r="R100" s="12"/>
      <c r="S100" s="12">
        <f t="shared" si="7"/>
        <v>-1.4209076125667151</v>
      </c>
      <c r="T100" s="12">
        <v>-1.4209076125667151</v>
      </c>
      <c r="U100" s="12"/>
      <c r="V100" s="12"/>
      <c r="Y100" s="33"/>
      <c r="AD100" s="12"/>
    </row>
    <row r="101" spans="1:30" x14ac:dyDescent="0.3">
      <c r="A101" t="s">
        <v>130</v>
      </c>
      <c r="B101" t="s">
        <v>26</v>
      </c>
      <c r="C101" t="s">
        <v>27</v>
      </c>
      <c r="D101" t="s">
        <v>113</v>
      </c>
      <c r="E101">
        <v>4490.8</v>
      </c>
      <c r="F101">
        <v>4674.1000000000004</v>
      </c>
      <c r="G101">
        <v>4476.3500000000004</v>
      </c>
      <c r="H101">
        <v>4660.95</v>
      </c>
      <c r="I101">
        <v>4660.95</v>
      </c>
      <c r="J101">
        <v>1732</v>
      </c>
      <c r="K101">
        <v>12002.87</v>
      </c>
      <c r="L101">
        <v>306750</v>
      </c>
      <c r="M101">
        <v>19950</v>
      </c>
      <c r="O101" s="33">
        <f t="shared" si="6"/>
        <v>3.5824212456247531</v>
      </c>
      <c r="P101" s="12">
        <v>3.7999999999999999E-2</v>
      </c>
      <c r="Q101" s="12"/>
      <c r="R101" s="12"/>
      <c r="S101" s="12">
        <f t="shared" si="7"/>
        <v>3.5444212456247532</v>
      </c>
      <c r="T101" s="12">
        <v>3.5444212456247532</v>
      </c>
      <c r="U101" s="12"/>
      <c r="V101" s="12"/>
      <c r="Y101" s="33"/>
      <c r="AD101" s="12"/>
    </row>
    <row r="102" spans="1:30" x14ac:dyDescent="0.3">
      <c r="A102" t="s">
        <v>131</v>
      </c>
      <c r="B102" t="s">
        <v>26</v>
      </c>
      <c r="C102" t="s">
        <v>27</v>
      </c>
      <c r="D102" t="s">
        <v>113</v>
      </c>
      <c r="E102">
        <v>4676.8</v>
      </c>
      <c r="F102">
        <v>4726</v>
      </c>
      <c r="G102">
        <v>4614.3999999999996</v>
      </c>
      <c r="H102">
        <v>4678.55</v>
      </c>
      <c r="I102">
        <v>4678.55</v>
      </c>
      <c r="J102">
        <v>1534</v>
      </c>
      <c r="K102">
        <v>10761.45</v>
      </c>
      <c r="L102">
        <v>268050</v>
      </c>
      <c r="M102">
        <v>-38700</v>
      </c>
      <c r="O102" s="33">
        <f t="shared" si="6"/>
        <v>0.37760542378700401</v>
      </c>
      <c r="P102" s="12">
        <v>3.7900000000000003E-2</v>
      </c>
      <c r="Q102" s="12"/>
      <c r="R102" s="12"/>
      <c r="S102" s="12">
        <f t="shared" si="7"/>
        <v>0.33970542378700402</v>
      </c>
      <c r="T102" s="12">
        <v>0.33970542378700402</v>
      </c>
      <c r="U102" s="12"/>
      <c r="V102" s="12"/>
      <c r="Y102" s="33"/>
      <c r="AD102" s="12"/>
    </row>
    <row r="103" spans="1:30" x14ac:dyDescent="0.3">
      <c r="A103" t="s">
        <v>132</v>
      </c>
      <c r="B103" t="s">
        <v>26</v>
      </c>
      <c r="C103" t="s">
        <v>27</v>
      </c>
      <c r="D103" t="s">
        <v>113</v>
      </c>
      <c r="E103">
        <v>4714.3</v>
      </c>
      <c r="F103">
        <v>4714.3</v>
      </c>
      <c r="G103">
        <v>4576.8</v>
      </c>
      <c r="H103">
        <v>4649.6000000000004</v>
      </c>
      <c r="I103">
        <v>4649.6000000000004</v>
      </c>
      <c r="J103">
        <v>1406</v>
      </c>
      <c r="K103">
        <v>9804.66</v>
      </c>
      <c r="L103">
        <v>217650</v>
      </c>
      <c r="M103">
        <v>-50400</v>
      </c>
      <c r="O103" s="33">
        <f t="shared" si="6"/>
        <v>-0.61878146006775214</v>
      </c>
      <c r="P103" s="12">
        <v>3.78E-2</v>
      </c>
      <c r="Q103" s="12"/>
      <c r="R103" s="12"/>
      <c r="S103" s="12">
        <f t="shared" si="7"/>
        <v>-0.6565814600677522</v>
      </c>
      <c r="T103" s="12">
        <v>-0.6565814600677522</v>
      </c>
      <c r="U103" s="12"/>
      <c r="V103" s="12"/>
      <c r="Y103" s="33"/>
      <c r="AD103" s="12"/>
    </row>
    <row r="104" spans="1:30" x14ac:dyDescent="0.3">
      <c r="A104" t="s">
        <v>133</v>
      </c>
      <c r="B104" t="s">
        <v>26</v>
      </c>
      <c r="C104" t="s">
        <v>27</v>
      </c>
      <c r="D104" t="s">
        <v>113</v>
      </c>
      <c r="E104">
        <v>4695.3500000000004</v>
      </c>
      <c r="F104">
        <v>4818.45</v>
      </c>
      <c r="G104">
        <v>4669.3</v>
      </c>
      <c r="H104">
        <v>4771.75</v>
      </c>
      <c r="I104">
        <v>4771.75</v>
      </c>
      <c r="J104">
        <v>1336</v>
      </c>
      <c r="K104">
        <v>9541.3799999999992</v>
      </c>
      <c r="L104">
        <v>208950</v>
      </c>
      <c r="M104">
        <v>-8700</v>
      </c>
      <c r="O104" s="33">
        <f t="shared" si="6"/>
        <v>2.6271077081899437</v>
      </c>
      <c r="P104" s="12">
        <v>3.78E-2</v>
      </c>
      <c r="Q104" s="12"/>
      <c r="R104" s="12"/>
      <c r="S104" s="12">
        <f t="shared" si="7"/>
        <v>2.5893077081899438</v>
      </c>
      <c r="T104" s="12">
        <v>2.5893077081899438</v>
      </c>
      <c r="U104" s="12"/>
      <c r="V104" s="12"/>
      <c r="Y104" s="33"/>
      <c r="AD104" s="12"/>
    </row>
    <row r="105" spans="1:30" x14ac:dyDescent="0.3">
      <c r="A105" t="s">
        <v>134</v>
      </c>
      <c r="B105" t="s">
        <v>26</v>
      </c>
      <c r="C105" t="s">
        <v>27</v>
      </c>
      <c r="D105" t="s">
        <v>113</v>
      </c>
      <c r="E105">
        <v>4816.55</v>
      </c>
      <c r="F105">
        <v>4848</v>
      </c>
      <c r="G105">
        <v>4756</v>
      </c>
      <c r="H105">
        <v>4787.6000000000004</v>
      </c>
      <c r="I105">
        <v>4787.6000000000004</v>
      </c>
      <c r="J105">
        <v>1517</v>
      </c>
      <c r="K105">
        <v>10929.63</v>
      </c>
      <c r="L105">
        <v>126750</v>
      </c>
      <c r="M105">
        <v>-82200</v>
      </c>
      <c r="O105" s="33">
        <f t="shared" si="6"/>
        <v>0.33216325247551454</v>
      </c>
      <c r="P105" s="12">
        <v>3.8300000000000001E-2</v>
      </c>
      <c r="Q105" s="12"/>
      <c r="R105" s="12"/>
      <c r="S105" s="12">
        <f t="shared" si="7"/>
        <v>0.29386325247551454</v>
      </c>
      <c r="T105" s="12">
        <v>0.29386325247551454</v>
      </c>
      <c r="U105" s="12"/>
      <c r="V105" s="12"/>
      <c r="Y105" s="33"/>
      <c r="AD105" s="12"/>
    </row>
    <row r="106" spans="1:30" x14ac:dyDescent="0.3">
      <c r="A106" t="s">
        <v>135</v>
      </c>
      <c r="B106" t="s">
        <v>26</v>
      </c>
      <c r="C106" t="s">
        <v>27</v>
      </c>
      <c r="D106" t="s">
        <v>113</v>
      </c>
      <c r="E106">
        <v>4808.1499999999996</v>
      </c>
      <c r="F106">
        <v>4878.1499999999996</v>
      </c>
      <c r="G106">
        <v>4745.3500000000004</v>
      </c>
      <c r="H106">
        <v>4774.1000000000004</v>
      </c>
      <c r="I106">
        <v>4765.3999999999996</v>
      </c>
      <c r="J106">
        <v>1052</v>
      </c>
      <c r="K106">
        <v>7564.16</v>
      </c>
      <c r="L106">
        <v>65550</v>
      </c>
      <c r="M106">
        <v>-61200</v>
      </c>
      <c r="O106" s="33">
        <f t="shared" si="6"/>
        <v>-0.4636978862060474</v>
      </c>
      <c r="P106" s="12">
        <v>3.8300000000000001E-2</v>
      </c>
      <c r="Q106" s="12"/>
      <c r="R106" s="12"/>
      <c r="S106" s="12">
        <f t="shared" si="7"/>
        <v>-0.50199788620604746</v>
      </c>
      <c r="T106" s="12">
        <v>-0.50199788620604746</v>
      </c>
      <c r="U106" s="12"/>
      <c r="V106" s="12"/>
      <c r="Y106" s="33"/>
      <c r="AD106" s="12"/>
    </row>
    <row r="107" spans="1:30" x14ac:dyDescent="0.3">
      <c r="A107" t="s">
        <v>136</v>
      </c>
      <c r="B107" t="s">
        <v>26</v>
      </c>
      <c r="C107" t="s">
        <v>27</v>
      </c>
      <c r="D107" t="s">
        <v>137</v>
      </c>
      <c r="E107">
        <v>4809.8</v>
      </c>
      <c r="F107">
        <v>4809.8</v>
      </c>
      <c r="G107">
        <v>4694.6499999999996</v>
      </c>
      <c r="H107">
        <v>4750.7</v>
      </c>
      <c r="I107">
        <v>4750.7</v>
      </c>
      <c r="J107">
        <v>1286</v>
      </c>
      <c r="K107">
        <v>9131.84</v>
      </c>
      <c r="L107">
        <v>269250</v>
      </c>
      <c r="M107">
        <v>-22650</v>
      </c>
      <c r="O107" s="33">
        <f t="shared" si="6"/>
        <v>-0.30847358039198847</v>
      </c>
      <c r="P107" s="12">
        <f>AVERAGE(P108:P125)</f>
        <v>3.9433333333333334E-2</v>
      </c>
      <c r="Q107" s="12"/>
      <c r="R107" s="12"/>
      <c r="S107" s="12">
        <f t="shared" si="7"/>
        <v>-0.34790691372532179</v>
      </c>
      <c r="T107" s="12">
        <v>-0.34790691372532179</v>
      </c>
      <c r="U107" s="12"/>
      <c r="V107" s="12"/>
      <c r="Y107" s="33"/>
      <c r="AD107" s="12"/>
    </row>
    <row r="108" spans="1:30" x14ac:dyDescent="0.3">
      <c r="A108" t="s">
        <v>138</v>
      </c>
      <c r="B108" t="s">
        <v>26</v>
      </c>
      <c r="C108" t="s">
        <v>27</v>
      </c>
      <c r="D108" t="s">
        <v>137</v>
      </c>
      <c r="E108">
        <v>4787.25</v>
      </c>
      <c r="F108">
        <v>4828.75</v>
      </c>
      <c r="G108">
        <v>4755.1000000000004</v>
      </c>
      <c r="H108">
        <v>4807.3500000000004</v>
      </c>
      <c r="I108">
        <v>4807.3500000000004</v>
      </c>
      <c r="J108">
        <v>756</v>
      </c>
      <c r="K108">
        <v>5455.38</v>
      </c>
      <c r="L108">
        <v>255000</v>
      </c>
      <c r="M108">
        <v>-14250</v>
      </c>
      <c r="O108" s="33">
        <f t="shared" si="6"/>
        <v>1.1924558486117951</v>
      </c>
      <c r="P108" s="12">
        <v>3.7499999999999999E-2</v>
      </c>
      <c r="Q108" s="12"/>
      <c r="R108" s="12"/>
      <c r="S108" s="12">
        <f t="shared" si="7"/>
        <v>1.154955848611795</v>
      </c>
      <c r="T108" s="12">
        <v>1.154955848611795</v>
      </c>
      <c r="U108" s="12"/>
      <c r="V108" s="12"/>
      <c r="Y108" s="33"/>
      <c r="AD108" s="12"/>
    </row>
    <row r="109" spans="1:30" x14ac:dyDescent="0.3">
      <c r="A109" t="s">
        <v>139</v>
      </c>
      <c r="B109" t="s">
        <v>26</v>
      </c>
      <c r="C109" t="s">
        <v>27</v>
      </c>
      <c r="D109" t="s">
        <v>137</v>
      </c>
      <c r="E109">
        <v>4833.1499999999996</v>
      </c>
      <c r="F109">
        <v>4972.3999999999996</v>
      </c>
      <c r="G109">
        <v>4825</v>
      </c>
      <c r="H109">
        <v>4932.25</v>
      </c>
      <c r="I109">
        <v>4932.25</v>
      </c>
      <c r="J109">
        <v>1904</v>
      </c>
      <c r="K109">
        <v>14032.51</v>
      </c>
      <c r="L109">
        <v>268950</v>
      </c>
      <c r="M109">
        <v>13950</v>
      </c>
      <c r="O109" s="33">
        <f t="shared" si="6"/>
        <v>2.5981049850749294</v>
      </c>
      <c r="P109" s="12">
        <v>3.73E-2</v>
      </c>
      <c r="Q109" s="12"/>
      <c r="R109" s="12"/>
      <c r="S109" s="12">
        <f t="shared" si="7"/>
        <v>2.5608049850749293</v>
      </c>
      <c r="T109" s="12">
        <v>2.5608049850749293</v>
      </c>
      <c r="U109" s="12"/>
      <c r="V109" s="12"/>
      <c r="Y109" s="33"/>
      <c r="AD109" s="12"/>
    </row>
    <row r="110" spans="1:30" x14ac:dyDescent="0.3">
      <c r="A110" t="s">
        <v>140</v>
      </c>
      <c r="B110" t="s">
        <v>26</v>
      </c>
      <c r="C110" t="s">
        <v>27</v>
      </c>
      <c r="D110" t="s">
        <v>137</v>
      </c>
      <c r="E110">
        <v>4885.6000000000004</v>
      </c>
      <c r="F110">
        <v>4958.95</v>
      </c>
      <c r="G110">
        <v>4859.8500000000004</v>
      </c>
      <c r="H110">
        <v>4879.3999999999996</v>
      </c>
      <c r="I110">
        <v>4879.3999999999996</v>
      </c>
      <c r="J110">
        <v>679</v>
      </c>
      <c r="K110">
        <v>5006.45</v>
      </c>
      <c r="L110">
        <v>259950</v>
      </c>
      <c r="M110">
        <v>-9000</v>
      </c>
      <c r="O110" s="33">
        <f t="shared" si="6"/>
        <v>-1.0715190835825508</v>
      </c>
      <c r="P110" s="12">
        <v>3.78E-2</v>
      </c>
      <c r="Q110" s="12"/>
      <c r="R110" s="12"/>
      <c r="S110" s="12">
        <f t="shared" si="7"/>
        <v>-1.1093190835825508</v>
      </c>
      <c r="T110" s="12">
        <v>-1.1093190835825508</v>
      </c>
      <c r="U110" s="12"/>
      <c r="V110" s="12"/>
      <c r="Y110" s="33"/>
      <c r="AD110" s="12"/>
    </row>
    <row r="111" spans="1:30" x14ac:dyDescent="0.3">
      <c r="A111" t="s">
        <v>141</v>
      </c>
      <c r="B111" t="s">
        <v>26</v>
      </c>
      <c r="C111" t="s">
        <v>27</v>
      </c>
      <c r="D111" t="s">
        <v>137</v>
      </c>
      <c r="E111">
        <v>4867.2</v>
      </c>
      <c r="F111">
        <v>4879.05</v>
      </c>
      <c r="G111">
        <v>4722</v>
      </c>
      <c r="H111">
        <v>4736</v>
      </c>
      <c r="I111">
        <v>4736</v>
      </c>
      <c r="J111">
        <v>1109</v>
      </c>
      <c r="K111">
        <v>7937.57</v>
      </c>
      <c r="L111">
        <v>257100</v>
      </c>
      <c r="M111">
        <v>-2850</v>
      </c>
      <c r="O111" s="33">
        <f t="shared" si="6"/>
        <v>-2.9388859285977711</v>
      </c>
      <c r="P111" s="12">
        <v>3.8699999999999998E-2</v>
      </c>
      <c r="Q111" s="12"/>
      <c r="R111" s="12"/>
      <c r="S111" s="12">
        <f t="shared" si="7"/>
        <v>-2.977585928597771</v>
      </c>
      <c r="T111" s="12">
        <v>-2.977585928597771</v>
      </c>
      <c r="U111" s="12"/>
      <c r="V111" s="12"/>
      <c r="Y111" s="33"/>
      <c r="AD111" s="12"/>
    </row>
    <row r="112" spans="1:30" x14ac:dyDescent="0.3">
      <c r="A112" t="s">
        <v>142</v>
      </c>
      <c r="B112" t="s">
        <v>26</v>
      </c>
      <c r="C112" t="s">
        <v>27</v>
      </c>
      <c r="D112" t="s">
        <v>137</v>
      </c>
      <c r="E112">
        <v>4398</v>
      </c>
      <c r="F112">
        <v>4791.3500000000004</v>
      </c>
      <c r="G112">
        <v>4398</v>
      </c>
      <c r="H112">
        <v>4742.1499999999996</v>
      </c>
      <c r="I112">
        <v>4742.1499999999996</v>
      </c>
      <c r="J112">
        <v>1649</v>
      </c>
      <c r="K112">
        <v>11697.69</v>
      </c>
      <c r="L112">
        <v>285750</v>
      </c>
      <c r="M112">
        <v>28650</v>
      </c>
      <c r="O112" s="33">
        <f t="shared" si="6"/>
        <v>0.12985641891891123</v>
      </c>
      <c r="P112" s="12">
        <v>3.9800000000000002E-2</v>
      </c>
      <c r="Q112" s="12"/>
      <c r="R112" s="12"/>
      <c r="S112" s="12">
        <f t="shared" si="7"/>
        <v>9.0056418918911224E-2</v>
      </c>
      <c r="T112" s="12">
        <v>9.0056418918911224E-2</v>
      </c>
      <c r="U112" s="12"/>
      <c r="V112" s="12"/>
      <c r="Y112" s="33"/>
      <c r="AD112" s="12"/>
    </row>
    <row r="113" spans="1:30" x14ac:dyDescent="0.3">
      <c r="A113" t="s">
        <v>143</v>
      </c>
      <c r="B113" t="s">
        <v>26</v>
      </c>
      <c r="C113" t="s">
        <v>27</v>
      </c>
      <c r="D113" t="s">
        <v>137</v>
      </c>
      <c r="E113">
        <v>4698.8500000000004</v>
      </c>
      <c r="F113">
        <v>4725</v>
      </c>
      <c r="G113">
        <v>4505.55</v>
      </c>
      <c r="H113">
        <v>4535</v>
      </c>
      <c r="I113">
        <v>4535</v>
      </c>
      <c r="J113">
        <v>2133</v>
      </c>
      <c r="K113">
        <v>14693.43</v>
      </c>
      <c r="L113">
        <v>345600</v>
      </c>
      <c r="M113">
        <v>59850</v>
      </c>
      <c r="O113" s="33">
        <f t="shared" si="6"/>
        <v>-4.3682717754604905</v>
      </c>
      <c r="P113" s="12">
        <v>0.04</v>
      </c>
      <c r="Q113" s="12"/>
      <c r="R113" s="12"/>
      <c r="S113" s="12">
        <f t="shared" si="7"/>
        <v>-4.4082717754604905</v>
      </c>
      <c r="T113" s="12">
        <v>-4.4082717754604905</v>
      </c>
      <c r="U113" s="12"/>
      <c r="V113" s="12"/>
      <c r="Y113" s="33"/>
      <c r="AD113" s="12"/>
    </row>
    <row r="114" spans="1:30" x14ac:dyDescent="0.3">
      <c r="A114" t="s">
        <v>144</v>
      </c>
      <c r="B114" t="s">
        <v>26</v>
      </c>
      <c r="C114" t="s">
        <v>27</v>
      </c>
      <c r="D114" t="s">
        <v>137</v>
      </c>
      <c r="E114">
        <v>4534.55</v>
      </c>
      <c r="F114">
        <v>4548.45</v>
      </c>
      <c r="G114">
        <v>4343.1000000000004</v>
      </c>
      <c r="H114">
        <v>4396.6499999999996</v>
      </c>
      <c r="I114">
        <v>4396.6499999999996</v>
      </c>
      <c r="J114">
        <v>1492</v>
      </c>
      <c r="K114">
        <v>9874.8700000000008</v>
      </c>
      <c r="L114">
        <v>374850</v>
      </c>
      <c r="M114">
        <v>29250</v>
      </c>
      <c r="O114" s="33">
        <f t="shared" si="6"/>
        <v>-3.0507166482910777</v>
      </c>
      <c r="P114" s="12">
        <v>3.9800000000000002E-2</v>
      </c>
      <c r="Q114" s="12"/>
      <c r="R114" s="12"/>
      <c r="S114" s="12">
        <f t="shared" si="7"/>
        <v>-3.0905166482910778</v>
      </c>
      <c r="T114" s="12">
        <v>-3.0905166482910778</v>
      </c>
      <c r="U114" s="12"/>
      <c r="V114" s="12"/>
      <c r="Y114" s="33"/>
      <c r="AD114" s="12"/>
    </row>
    <row r="115" spans="1:30" x14ac:dyDescent="0.3">
      <c r="A115" t="s">
        <v>145</v>
      </c>
      <c r="B115" t="s">
        <v>26</v>
      </c>
      <c r="C115" t="s">
        <v>27</v>
      </c>
      <c r="D115" t="s">
        <v>137</v>
      </c>
      <c r="E115">
        <v>4438.95</v>
      </c>
      <c r="F115">
        <v>4502.45</v>
      </c>
      <c r="G115">
        <v>4320.3500000000004</v>
      </c>
      <c r="H115">
        <v>4346.75</v>
      </c>
      <c r="I115">
        <v>4346.75</v>
      </c>
      <c r="J115">
        <v>1065</v>
      </c>
      <c r="K115">
        <v>6985.97</v>
      </c>
      <c r="L115">
        <v>394500</v>
      </c>
      <c r="M115">
        <v>19650</v>
      </c>
      <c r="O115" s="33">
        <f t="shared" si="6"/>
        <v>-1.1349550225739971</v>
      </c>
      <c r="P115" s="12">
        <v>3.9900000000000005E-2</v>
      </c>
      <c r="Q115" s="12"/>
      <c r="R115" s="12"/>
      <c r="S115" s="12">
        <f t="shared" si="7"/>
        <v>-1.1748550225739971</v>
      </c>
      <c r="T115" s="12">
        <v>-1.1748550225739971</v>
      </c>
      <c r="U115" s="12"/>
      <c r="V115" s="12"/>
      <c r="Y115" s="33"/>
      <c r="AD115" s="12"/>
    </row>
    <row r="116" spans="1:30" x14ac:dyDescent="0.3">
      <c r="A116" t="s">
        <v>146</v>
      </c>
      <c r="B116" t="s">
        <v>26</v>
      </c>
      <c r="C116" t="s">
        <v>27</v>
      </c>
      <c r="D116" t="s">
        <v>137</v>
      </c>
      <c r="E116">
        <v>4254.45</v>
      </c>
      <c r="F116">
        <v>4349.05</v>
      </c>
      <c r="G116">
        <v>4216.95</v>
      </c>
      <c r="H116">
        <v>4232.8</v>
      </c>
      <c r="I116">
        <v>4232.8</v>
      </c>
      <c r="J116">
        <v>1835</v>
      </c>
      <c r="K116">
        <v>11775.93</v>
      </c>
      <c r="L116">
        <v>441000</v>
      </c>
      <c r="M116">
        <v>46500</v>
      </c>
      <c r="O116" s="33">
        <f t="shared" si="6"/>
        <v>-2.6214988209581831</v>
      </c>
      <c r="P116" s="12">
        <v>4.0099999999999997E-2</v>
      </c>
      <c r="Q116" s="12"/>
      <c r="R116" s="12"/>
      <c r="S116" s="12">
        <f t="shared" si="7"/>
        <v>-2.6615988209581829</v>
      </c>
      <c r="T116" s="12">
        <v>-2.6615988209581829</v>
      </c>
      <c r="U116" s="12"/>
      <c r="V116" s="12"/>
      <c r="Y116" s="33"/>
      <c r="AD116" s="12"/>
    </row>
    <row r="117" spans="1:30" x14ac:dyDescent="0.3">
      <c r="A117" t="s">
        <v>147</v>
      </c>
      <c r="B117" t="s">
        <v>26</v>
      </c>
      <c r="C117" t="s">
        <v>27</v>
      </c>
      <c r="D117" t="s">
        <v>137</v>
      </c>
      <c r="E117">
        <v>4336.95</v>
      </c>
      <c r="F117">
        <v>4364.8500000000004</v>
      </c>
      <c r="G117">
        <v>4135.05</v>
      </c>
      <c r="H117">
        <v>4183.05</v>
      </c>
      <c r="I117">
        <v>4183.05</v>
      </c>
      <c r="J117">
        <v>1491</v>
      </c>
      <c r="K117">
        <v>9513.52</v>
      </c>
      <c r="L117">
        <v>438450</v>
      </c>
      <c r="M117">
        <v>-2550</v>
      </c>
      <c r="O117" s="33">
        <f t="shared" si="6"/>
        <v>-1.1753449253449253</v>
      </c>
      <c r="P117" s="12">
        <v>3.9900000000000005E-2</v>
      </c>
      <c r="Q117" s="12"/>
      <c r="R117" s="12"/>
      <c r="S117" s="12">
        <f t="shared" si="7"/>
        <v>-1.2152449253449253</v>
      </c>
      <c r="T117" s="12">
        <v>-1.2152449253449253</v>
      </c>
      <c r="U117" s="12"/>
      <c r="V117" s="12"/>
      <c r="Y117" s="33"/>
      <c r="AD117" s="12"/>
    </row>
    <row r="118" spans="1:30" x14ac:dyDescent="0.3">
      <c r="A118" t="s">
        <v>148</v>
      </c>
      <c r="B118" t="s">
        <v>26</v>
      </c>
      <c r="C118" t="s">
        <v>27</v>
      </c>
      <c r="D118" t="s">
        <v>137</v>
      </c>
      <c r="E118">
        <v>4244.5</v>
      </c>
      <c r="F118">
        <v>4319.7</v>
      </c>
      <c r="G118">
        <v>3954.05</v>
      </c>
      <c r="H118">
        <v>4002.05</v>
      </c>
      <c r="I118">
        <v>4002.05</v>
      </c>
      <c r="J118">
        <v>2665</v>
      </c>
      <c r="K118">
        <v>16212.78</v>
      </c>
      <c r="L118">
        <v>482100</v>
      </c>
      <c r="M118">
        <v>43650</v>
      </c>
      <c r="O118" s="33">
        <f t="shared" si="6"/>
        <v>-4.3269862899080813</v>
      </c>
      <c r="P118" s="12">
        <v>3.9699999999999999E-2</v>
      </c>
      <c r="Q118" s="12"/>
      <c r="R118" s="12"/>
      <c r="S118" s="12">
        <f t="shared" si="7"/>
        <v>-4.3666862899080812</v>
      </c>
      <c r="T118" s="12">
        <v>-4.3666862899080812</v>
      </c>
      <c r="U118" s="12"/>
      <c r="V118" s="12"/>
      <c r="Y118" s="33"/>
      <c r="AD118" s="12"/>
    </row>
    <row r="119" spans="1:30" x14ac:dyDescent="0.3">
      <c r="A119" t="s">
        <v>149</v>
      </c>
      <c r="B119" t="s">
        <v>26</v>
      </c>
      <c r="C119" t="s">
        <v>27</v>
      </c>
      <c r="D119" t="s">
        <v>137</v>
      </c>
      <c r="E119">
        <v>4049.35</v>
      </c>
      <c r="F119">
        <v>4060.55</v>
      </c>
      <c r="G119">
        <v>3990.85</v>
      </c>
      <c r="H119">
        <v>4031.6</v>
      </c>
      <c r="I119">
        <v>4031.6</v>
      </c>
      <c r="J119">
        <v>812</v>
      </c>
      <c r="K119">
        <v>4910.3599999999997</v>
      </c>
      <c r="L119">
        <v>481500</v>
      </c>
      <c r="M119">
        <v>-600</v>
      </c>
      <c r="O119" s="33">
        <f t="shared" si="6"/>
        <v>0.73837158456290464</v>
      </c>
      <c r="P119" s="12">
        <v>3.9699999999999999E-2</v>
      </c>
      <c r="Q119" s="12"/>
      <c r="R119" s="12"/>
      <c r="S119" s="12">
        <f t="shared" si="7"/>
        <v>0.69867158456290468</v>
      </c>
      <c r="T119" s="12">
        <v>0.69867158456290468</v>
      </c>
      <c r="U119" s="12"/>
      <c r="V119" s="12"/>
      <c r="Y119" s="33"/>
      <c r="AD119" s="12"/>
    </row>
    <row r="120" spans="1:30" x14ac:dyDescent="0.3">
      <c r="A120" t="s">
        <v>150</v>
      </c>
      <c r="B120" t="s">
        <v>26</v>
      </c>
      <c r="C120" t="s">
        <v>27</v>
      </c>
      <c r="D120" t="s">
        <v>137</v>
      </c>
      <c r="E120">
        <v>3927.55</v>
      </c>
      <c r="F120">
        <v>4148.7</v>
      </c>
      <c r="G120">
        <v>3927.55</v>
      </c>
      <c r="H120">
        <v>4034.6</v>
      </c>
      <c r="I120">
        <v>4034.6</v>
      </c>
      <c r="J120">
        <v>1524</v>
      </c>
      <c r="K120">
        <v>9309.44</v>
      </c>
      <c r="L120">
        <v>463800</v>
      </c>
      <c r="M120">
        <v>-17700</v>
      </c>
      <c r="O120" s="33">
        <f t="shared" si="6"/>
        <v>7.4412144061910906E-2</v>
      </c>
      <c r="P120" s="12">
        <v>3.9800000000000002E-2</v>
      </c>
      <c r="Q120" s="12"/>
      <c r="R120" s="12"/>
      <c r="S120" s="12">
        <f t="shared" si="7"/>
        <v>3.4612144061910904E-2</v>
      </c>
      <c r="T120" s="12">
        <v>3.4612144061910904E-2</v>
      </c>
      <c r="U120" s="12"/>
      <c r="V120" s="12"/>
      <c r="Y120" s="33"/>
      <c r="AD120" s="12"/>
    </row>
    <row r="121" spans="1:30" x14ac:dyDescent="0.3">
      <c r="A121" t="s">
        <v>151</v>
      </c>
      <c r="B121" t="s">
        <v>26</v>
      </c>
      <c r="C121" t="s">
        <v>27</v>
      </c>
      <c r="D121" t="s">
        <v>137</v>
      </c>
      <c r="E121">
        <v>3996.85</v>
      </c>
      <c r="F121">
        <v>4038.55</v>
      </c>
      <c r="G121">
        <v>3952.8</v>
      </c>
      <c r="H121">
        <v>4014.6</v>
      </c>
      <c r="I121">
        <v>4014.6</v>
      </c>
      <c r="J121">
        <v>1609</v>
      </c>
      <c r="K121">
        <v>9656.5400000000009</v>
      </c>
      <c r="L121">
        <v>403200</v>
      </c>
      <c r="M121">
        <v>-60600</v>
      </c>
      <c r="O121" s="33">
        <f t="shared" si="6"/>
        <v>-0.49571209041788528</v>
      </c>
      <c r="P121" s="12">
        <v>3.9599999999999996E-2</v>
      </c>
      <c r="Q121" s="12"/>
      <c r="R121" s="12"/>
      <c r="S121" s="12">
        <f t="shared" si="7"/>
        <v>-0.5353120904178853</v>
      </c>
      <c r="T121" s="12">
        <v>-0.5353120904178853</v>
      </c>
      <c r="U121" s="12"/>
      <c r="V121" s="12"/>
      <c r="Y121" s="33"/>
      <c r="AD121" s="12"/>
    </row>
    <row r="122" spans="1:30" x14ac:dyDescent="0.3">
      <c r="A122" t="s">
        <v>152</v>
      </c>
      <c r="B122" t="s">
        <v>26</v>
      </c>
      <c r="C122" t="s">
        <v>27</v>
      </c>
      <c r="D122" t="s">
        <v>137</v>
      </c>
      <c r="E122">
        <v>4061.45</v>
      </c>
      <c r="F122">
        <v>4086.7</v>
      </c>
      <c r="G122">
        <v>4016.95</v>
      </c>
      <c r="H122">
        <v>4059.3</v>
      </c>
      <c r="I122">
        <v>4059.3</v>
      </c>
      <c r="J122">
        <v>1637</v>
      </c>
      <c r="K122">
        <v>9949.07</v>
      </c>
      <c r="L122">
        <v>256500</v>
      </c>
      <c r="M122">
        <v>-146700</v>
      </c>
      <c r="O122" s="33">
        <f t="shared" si="6"/>
        <v>1.1134359587505673</v>
      </c>
      <c r="P122" s="12">
        <v>3.9800000000000002E-2</v>
      </c>
      <c r="Q122" s="12"/>
      <c r="R122" s="12"/>
      <c r="S122" s="12">
        <f t="shared" si="7"/>
        <v>1.0736359587505673</v>
      </c>
      <c r="T122" s="12">
        <v>1.0736359587505673</v>
      </c>
      <c r="U122" s="12"/>
      <c r="V122" s="12"/>
      <c r="Y122" s="33"/>
      <c r="AD122" s="12"/>
    </row>
    <row r="123" spans="1:30" x14ac:dyDescent="0.3">
      <c r="A123" t="s">
        <v>153</v>
      </c>
      <c r="B123" t="s">
        <v>26</v>
      </c>
      <c r="C123" t="s">
        <v>27</v>
      </c>
      <c r="D123" t="s">
        <v>137</v>
      </c>
      <c r="E123">
        <v>4010</v>
      </c>
      <c r="F123">
        <v>4136.6499999999996</v>
      </c>
      <c r="G123">
        <v>3899.6</v>
      </c>
      <c r="H123">
        <v>4093.7</v>
      </c>
      <c r="I123">
        <v>4093.7</v>
      </c>
      <c r="J123">
        <v>1736</v>
      </c>
      <c r="K123">
        <v>10473.4</v>
      </c>
      <c r="L123">
        <v>161550</v>
      </c>
      <c r="M123">
        <v>-94950</v>
      </c>
      <c r="O123" s="33">
        <f t="shared" si="6"/>
        <v>0.84743675017859321</v>
      </c>
      <c r="P123" s="12">
        <v>0.04</v>
      </c>
      <c r="Q123" s="12"/>
      <c r="R123" s="12"/>
      <c r="S123" s="12">
        <f t="shared" si="7"/>
        <v>0.80743675017859318</v>
      </c>
      <c r="T123" s="12">
        <v>0.80743675017859318</v>
      </c>
      <c r="U123" s="12"/>
      <c r="V123" s="12"/>
      <c r="Y123" s="33"/>
      <c r="AD123" s="12"/>
    </row>
    <row r="124" spans="1:30" x14ac:dyDescent="0.3">
      <c r="A124" t="s">
        <v>154</v>
      </c>
      <c r="B124" t="s">
        <v>26</v>
      </c>
      <c r="C124" t="s">
        <v>27</v>
      </c>
      <c r="D124" t="s">
        <v>137</v>
      </c>
      <c r="E124">
        <v>4300</v>
      </c>
      <c r="F124">
        <v>4405</v>
      </c>
      <c r="G124">
        <v>3956</v>
      </c>
      <c r="H124">
        <v>4308.3999999999996</v>
      </c>
      <c r="I124">
        <v>4308.7</v>
      </c>
      <c r="J124">
        <v>3117</v>
      </c>
      <c r="K124">
        <v>19608.91</v>
      </c>
      <c r="L124">
        <v>18600</v>
      </c>
      <c r="M124">
        <v>-142950</v>
      </c>
      <c r="O124" s="33">
        <f t="shared" si="6"/>
        <v>5.2519725431761</v>
      </c>
      <c r="P124" s="12">
        <v>4.0099999999999997E-2</v>
      </c>
      <c r="Q124" s="12"/>
      <c r="R124" s="12"/>
      <c r="S124" s="12">
        <f t="shared" si="7"/>
        <v>5.2118725431761002</v>
      </c>
      <c r="T124" s="12">
        <v>5.2118725431761002</v>
      </c>
      <c r="U124" s="12"/>
      <c r="V124" s="12"/>
      <c r="Y124" s="33"/>
      <c r="AD124" s="12"/>
    </row>
    <row r="125" spans="1:30" x14ac:dyDescent="0.3">
      <c r="A125" t="s">
        <v>155</v>
      </c>
      <c r="B125" t="s">
        <v>26</v>
      </c>
      <c r="C125" t="s">
        <v>27</v>
      </c>
      <c r="D125" t="s">
        <v>156</v>
      </c>
      <c r="E125">
        <v>4545</v>
      </c>
      <c r="F125">
        <v>4545</v>
      </c>
      <c r="G125">
        <v>4285</v>
      </c>
      <c r="H125">
        <v>4325.8999999999996</v>
      </c>
      <c r="I125">
        <v>4325.8999999999996</v>
      </c>
      <c r="J125">
        <v>2155</v>
      </c>
      <c r="K125">
        <v>14042.31</v>
      </c>
      <c r="L125">
        <v>489900</v>
      </c>
      <c r="M125">
        <v>-44250</v>
      </c>
      <c r="O125" s="33">
        <f t="shared" si="6"/>
        <v>0.39919233179380831</v>
      </c>
      <c r="P125" s="12">
        <v>4.0300000000000002E-2</v>
      </c>
      <c r="Q125" s="12"/>
      <c r="R125" s="12"/>
      <c r="S125" s="12">
        <f t="shared" si="7"/>
        <v>0.35889233179380831</v>
      </c>
      <c r="T125" s="12">
        <v>0.35889233179380831</v>
      </c>
      <c r="U125" s="12"/>
      <c r="V125" s="12"/>
      <c r="Y125" s="33"/>
      <c r="AD125" s="12"/>
    </row>
    <row r="126" spans="1:30" x14ac:dyDescent="0.3">
      <c r="A126" t="s">
        <v>157</v>
      </c>
      <c r="B126" t="s">
        <v>26</v>
      </c>
      <c r="C126" t="s">
        <v>27</v>
      </c>
      <c r="D126" t="s">
        <v>156</v>
      </c>
      <c r="E126">
        <v>4325</v>
      </c>
      <c r="F126">
        <v>4325</v>
      </c>
      <c r="G126">
        <v>4143.25</v>
      </c>
      <c r="H126">
        <v>4162.8</v>
      </c>
      <c r="I126">
        <v>4162.8</v>
      </c>
      <c r="J126">
        <v>1397</v>
      </c>
      <c r="K126">
        <v>8805.98</v>
      </c>
      <c r="L126">
        <v>469200</v>
      </c>
      <c r="M126">
        <v>-20700</v>
      </c>
      <c r="O126" s="33">
        <f t="shared" si="6"/>
        <v>-3.7703136919484841</v>
      </c>
      <c r="P126" s="12">
        <v>4.0300000000000002E-2</v>
      </c>
      <c r="Q126" s="12"/>
      <c r="R126" s="12"/>
      <c r="S126" s="12">
        <f t="shared" si="7"/>
        <v>-3.8106136919484843</v>
      </c>
      <c r="T126" s="12">
        <v>-3.8106136919484843</v>
      </c>
      <c r="U126" s="12"/>
      <c r="V126" s="12"/>
      <c r="Y126" s="33"/>
      <c r="AD126" s="12"/>
    </row>
    <row r="127" spans="1:30" x14ac:dyDescent="0.3">
      <c r="A127" t="s">
        <v>158</v>
      </c>
      <c r="B127" t="s">
        <v>26</v>
      </c>
      <c r="C127" t="s">
        <v>27</v>
      </c>
      <c r="D127" t="s">
        <v>156</v>
      </c>
      <c r="E127">
        <v>4170</v>
      </c>
      <c r="F127">
        <v>4249.8</v>
      </c>
      <c r="G127">
        <v>4102.2</v>
      </c>
      <c r="H127">
        <v>4125.1499999999996</v>
      </c>
      <c r="I127">
        <v>4125.1499999999996</v>
      </c>
      <c r="J127">
        <v>744</v>
      </c>
      <c r="K127">
        <v>4653.17</v>
      </c>
      <c r="L127">
        <v>465450</v>
      </c>
      <c r="M127">
        <v>-3750</v>
      </c>
      <c r="O127" s="33">
        <f t="shared" si="6"/>
        <v>-0.90443931968868418</v>
      </c>
      <c r="P127" s="12">
        <v>4.3700000000000003E-2</v>
      </c>
      <c r="Q127" s="12"/>
      <c r="R127" s="12"/>
      <c r="S127" s="12">
        <f t="shared" si="7"/>
        <v>-0.94813931968868415</v>
      </c>
      <c r="T127" s="12">
        <v>-0.94813931968868415</v>
      </c>
      <c r="U127" s="12"/>
      <c r="V127" s="12"/>
      <c r="Y127" s="33"/>
      <c r="AD127" s="12"/>
    </row>
    <row r="128" spans="1:30" x14ac:dyDescent="0.3">
      <c r="A128" t="s">
        <v>159</v>
      </c>
      <c r="B128" t="s">
        <v>26</v>
      </c>
      <c r="C128" t="s">
        <v>27</v>
      </c>
      <c r="D128" t="s">
        <v>156</v>
      </c>
      <c r="E128">
        <v>4161.25</v>
      </c>
      <c r="F128">
        <v>4188.95</v>
      </c>
      <c r="G128">
        <v>4135</v>
      </c>
      <c r="H128">
        <v>4163.7</v>
      </c>
      <c r="I128">
        <v>4163.7</v>
      </c>
      <c r="J128">
        <v>839</v>
      </c>
      <c r="K128">
        <v>5231.16</v>
      </c>
      <c r="L128">
        <v>464550</v>
      </c>
      <c r="M128">
        <v>-900</v>
      </c>
      <c r="O128" s="33">
        <f t="shared" si="6"/>
        <v>0.93451147231010234</v>
      </c>
      <c r="P128" s="12">
        <v>4.58E-2</v>
      </c>
      <c r="Q128" s="12"/>
      <c r="R128" s="12"/>
      <c r="S128" s="12">
        <f t="shared" si="7"/>
        <v>0.88871147231010239</v>
      </c>
      <c r="T128" s="12">
        <v>0.88871147231010239</v>
      </c>
      <c r="U128" s="12"/>
      <c r="V128" s="12"/>
      <c r="Y128" s="33"/>
      <c r="AD128" s="12"/>
    </row>
    <row r="129" spans="1:30" x14ac:dyDescent="0.3">
      <c r="A129" t="s">
        <v>160</v>
      </c>
      <c r="B129" t="s">
        <v>26</v>
      </c>
      <c r="C129" t="s">
        <v>27</v>
      </c>
      <c r="D129" t="s">
        <v>156</v>
      </c>
      <c r="E129">
        <v>4050.6</v>
      </c>
      <c r="F129">
        <v>4089.65</v>
      </c>
      <c r="G129">
        <v>3886.15</v>
      </c>
      <c r="H129">
        <v>4064.85</v>
      </c>
      <c r="I129">
        <v>4064.85</v>
      </c>
      <c r="J129">
        <v>1842</v>
      </c>
      <c r="K129">
        <v>11061.67</v>
      </c>
      <c r="L129">
        <v>449700</v>
      </c>
      <c r="M129">
        <v>-14850</v>
      </c>
      <c r="O129" s="33">
        <f t="shared" si="6"/>
        <v>-2.3740903523308576</v>
      </c>
      <c r="P129" s="12">
        <v>4.58E-2</v>
      </c>
      <c r="Q129" s="12"/>
      <c r="R129" s="12"/>
      <c r="S129" s="12">
        <f t="shared" si="7"/>
        <v>-2.4198903523308575</v>
      </c>
      <c r="T129" s="12">
        <v>-2.4198903523308575</v>
      </c>
      <c r="U129" s="12"/>
      <c r="V129" s="12"/>
      <c r="Y129" s="33"/>
      <c r="AD129" s="12"/>
    </row>
    <row r="130" spans="1:30" x14ac:dyDescent="0.3">
      <c r="A130" t="s">
        <v>161</v>
      </c>
      <c r="B130" t="s">
        <v>26</v>
      </c>
      <c r="C130" t="s">
        <v>27</v>
      </c>
      <c r="D130" t="s">
        <v>156</v>
      </c>
      <c r="E130">
        <v>3999.95</v>
      </c>
      <c r="F130">
        <v>4126.75</v>
      </c>
      <c r="G130">
        <v>3908.75</v>
      </c>
      <c r="H130">
        <v>4006.15</v>
      </c>
      <c r="I130">
        <v>4006.15</v>
      </c>
      <c r="J130">
        <v>1203</v>
      </c>
      <c r="K130">
        <v>7286.38</v>
      </c>
      <c r="L130">
        <v>454350</v>
      </c>
      <c r="M130">
        <v>4650</v>
      </c>
      <c r="O130" s="33">
        <f t="shared" si="6"/>
        <v>-1.4440877277144253</v>
      </c>
      <c r="P130" s="12">
        <v>4.6199999999999998E-2</v>
      </c>
      <c r="Q130" s="12"/>
      <c r="R130" s="12"/>
      <c r="S130" s="12">
        <f t="shared" si="7"/>
        <v>-1.4902877277144253</v>
      </c>
      <c r="T130" s="12">
        <v>-1.4902877277144253</v>
      </c>
      <c r="U130" s="12"/>
      <c r="V130" s="12"/>
      <c r="Y130" s="33"/>
      <c r="AD130" s="12"/>
    </row>
    <row r="131" spans="1:30" x14ac:dyDescent="0.3">
      <c r="A131" t="s">
        <v>162</v>
      </c>
      <c r="B131" t="s">
        <v>26</v>
      </c>
      <c r="C131" t="s">
        <v>27</v>
      </c>
      <c r="D131" t="s">
        <v>156</v>
      </c>
      <c r="E131">
        <v>4064.6</v>
      </c>
      <c r="F131">
        <v>4083</v>
      </c>
      <c r="G131">
        <v>3935.9</v>
      </c>
      <c r="H131">
        <v>3963</v>
      </c>
      <c r="I131">
        <v>3963</v>
      </c>
      <c r="J131">
        <v>1225</v>
      </c>
      <c r="K131">
        <v>7351.53</v>
      </c>
      <c r="L131">
        <v>459300</v>
      </c>
      <c r="M131">
        <v>4950</v>
      </c>
      <c r="O131" s="33">
        <f t="shared" si="6"/>
        <v>-1.0770939680241651</v>
      </c>
      <c r="P131" s="12">
        <v>4.6300000000000001E-2</v>
      </c>
      <c r="Q131" s="12"/>
      <c r="R131" s="12"/>
      <c r="S131" s="12">
        <f t="shared" si="7"/>
        <v>-1.1233939680241651</v>
      </c>
      <c r="T131" s="12">
        <v>-1.1233939680241651</v>
      </c>
      <c r="U131" s="12"/>
      <c r="V131" s="12"/>
      <c r="Y131" s="33"/>
      <c r="AD131" s="12"/>
    </row>
    <row r="132" spans="1:30" x14ac:dyDescent="0.3">
      <c r="A132" t="s">
        <v>163</v>
      </c>
      <c r="B132" t="s">
        <v>26</v>
      </c>
      <c r="C132" t="s">
        <v>27</v>
      </c>
      <c r="D132" t="s">
        <v>156</v>
      </c>
      <c r="E132">
        <v>4019.5</v>
      </c>
      <c r="F132">
        <v>4019.5</v>
      </c>
      <c r="G132">
        <v>3740</v>
      </c>
      <c r="H132">
        <v>3842.8</v>
      </c>
      <c r="I132">
        <v>3842.8</v>
      </c>
      <c r="J132">
        <v>2013</v>
      </c>
      <c r="K132">
        <v>11616.39</v>
      </c>
      <c r="L132">
        <v>420600</v>
      </c>
      <c r="M132">
        <v>-38700</v>
      </c>
      <c r="O132" s="33">
        <f t="shared" ref="O132:O195" si="8">(I132-I131)*100/I131</f>
        <v>-3.0330557658339594</v>
      </c>
      <c r="P132" s="12">
        <v>4.7500000000000001E-2</v>
      </c>
      <c r="Q132" s="12"/>
      <c r="R132" s="12"/>
      <c r="S132" s="12">
        <f t="shared" ref="S132:S195" si="9">O132-P132</f>
        <v>-3.0805557658339593</v>
      </c>
      <c r="T132" s="12">
        <v>-3.0805557658339593</v>
      </c>
      <c r="U132" s="12"/>
      <c r="V132" s="12"/>
      <c r="Y132" s="33"/>
      <c r="AD132" s="12"/>
    </row>
    <row r="133" spans="1:30" x14ac:dyDescent="0.3">
      <c r="A133" t="s">
        <v>164</v>
      </c>
      <c r="B133" t="s">
        <v>26</v>
      </c>
      <c r="C133" t="s">
        <v>27</v>
      </c>
      <c r="D133" t="s">
        <v>156</v>
      </c>
      <c r="E133">
        <v>3465.2</v>
      </c>
      <c r="F133">
        <v>3856.35</v>
      </c>
      <c r="G133">
        <v>3465.1</v>
      </c>
      <c r="H133">
        <v>3711.6</v>
      </c>
      <c r="I133">
        <v>3711.6</v>
      </c>
      <c r="J133">
        <v>1839</v>
      </c>
      <c r="K133">
        <v>10370.65</v>
      </c>
      <c r="L133">
        <v>401850</v>
      </c>
      <c r="M133">
        <v>-18750</v>
      </c>
      <c r="O133" s="33">
        <f t="shared" si="8"/>
        <v>-3.4141771624856943</v>
      </c>
      <c r="P133" s="12">
        <v>4.8399999999999999E-2</v>
      </c>
      <c r="Q133" s="12"/>
      <c r="R133" s="12"/>
      <c r="S133" s="12">
        <f t="shared" si="9"/>
        <v>-3.4625771624856942</v>
      </c>
      <c r="T133" s="12">
        <v>-3.4625771624856942</v>
      </c>
      <c r="U133" s="12"/>
      <c r="V133" s="12"/>
      <c r="Y133" s="33"/>
      <c r="AD133" s="12"/>
    </row>
    <row r="134" spans="1:30" x14ac:dyDescent="0.3">
      <c r="A134" t="s">
        <v>165</v>
      </c>
      <c r="B134" t="s">
        <v>26</v>
      </c>
      <c r="C134" t="s">
        <v>27</v>
      </c>
      <c r="D134" t="s">
        <v>156</v>
      </c>
      <c r="E134">
        <v>3798.75</v>
      </c>
      <c r="F134">
        <v>3809.55</v>
      </c>
      <c r="G134">
        <v>3564.15</v>
      </c>
      <c r="H134">
        <v>3596</v>
      </c>
      <c r="I134">
        <v>3596</v>
      </c>
      <c r="J134">
        <v>1700</v>
      </c>
      <c r="K134">
        <v>9307.9599999999991</v>
      </c>
      <c r="L134">
        <v>417900</v>
      </c>
      <c r="M134">
        <v>16050</v>
      </c>
      <c r="O134" s="33">
        <f t="shared" si="8"/>
        <v>-3.1145597585946736</v>
      </c>
      <c r="P134" s="12">
        <v>4.9000000000000002E-2</v>
      </c>
      <c r="Q134" s="12"/>
      <c r="R134" s="12"/>
      <c r="S134" s="12">
        <f t="shared" si="9"/>
        <v>-3.1635597585946735</v>
      </c>
      <c r="T134" s="12">
        <v>-3.1635597585946735</v>
      </c>
      <c r="U134" s="12"/>
      <c r="V134" s="12"/>
      <c r="Y134" s="33"/>
      <c r="AD134" s="12"/>
    </row>
    <row r="135" spans="1:30" x14ac:dyDescent="0.3">
      <c r="A135" t="s">
        <v>166</v>
      </c>
      <c r="B135" t="s">
        <v>26</v>
      </c>
      <c r="C135" t="s">
        <v>27</v>
      </c>
      <c r="D135" t="s">
        <v>156</v>
      </c>
      <c r="E135">
        <v>3587</v>
      </c>
      <c r="F135">
        <v>3704</v>
      </c>
      <c r="G135">
        <v>3535.7</v>
      </c>
      <c r="H135">
        <v>3615.6</v>
      </c>
      <c r="I135">
        <v>3615.6</v>
      </c>
      <c r="J135">
        <v>1366</v>
      </c>
      <c r="K135">
        <v>7451.43</v>
      </c>
      <c r="L135">
        <v>432000</v>
      </c>
      <c r="M135">
        <v>14100</v>
      </c>
      <c r="O135" s="33">
        <f t="shared" si="8"/>
        <v>0.54505005561735009</v>
      </c>
      <c r="P135" s="12">
        <v>4.7500000000000001E-2</v>
      </c>
      <c r="Q135" s="12"/>
      <c r="R135" s="12"/>
      <c r="S135" s="12">
        <f t="shared" si="9"/>
        <v>0.49755005561735011</v>
      </c>
      <c r="T135" s="12">
        <v>0.49755005561735011</v>
      </c>
      <c r="U135" s="12"/>
      <c r="V135" s="12"/>
      <c r="Y135" s="33"/>
      <c r="AD135" s="12"/>
    </row>
    <row r="136" spans="1:30" x14ac:dyDescent="0.3">
      <c r="A136" t="s">
        <v>167</v>
      </c>
      <c r="B136" t="s">
        <v>26</v>
      </c>
      <c r="C136" t="s">
        <v>27</v>
      </c>
      <c r="D136" t="s">
        <v>156</v>
      </c>
      <c r="E136">
        <v>3623.4</v>
      </c>
      <c r="F136">
        <v>3767.65</v>
      </c>
      <c r="G136">
        <v>3623.4</v>
      </c>
      <c r="H136">
        <v>3740.85</v>
      </c>
      <c r="I136">
        <v>3740.85</v>
      </c>
      <c r="J136">
        <v>1479</v>
      </c>
      <c r="K136">
        <v>8210.5499999999993</v>
      </c>
      <c r="L136">
        <v>467850</v>
      </c>
      <c r="M136">
        <v>35850</v>
      </c>
      <c r="O136" s="33">
        <f t="shared" si="8"/>
        <v>3.4641553269166945</v>
      </c>
      <c r="P136" s="12">
        <v>4.8799999999999996E-2</v>
      </c>
      <c r="Q136" s="12"/>
      <c r="R136" s="12"/>
      <c r="S136" s="12">
        <f t="shared" si="9"/>
        <v>3.4153553269166945</v>
      </c>
      <c r="T136" s="12">
        <v>3.4153553269166945</v>
      </c>
      <c r="U136" s="12"/>
      <c r="V136" s="12"/>
      <c r="Y136" s="33"/>
      <c r="AD136" s="12"/>
    </row>
    <row r="137" spans="1:30" x14ac:dyDescent="0.3">
      <c r="A137" t="s">
        <v>168</v>
      </c>
      <c r="B137" t="s">
        <v>26</v>
      </c>
      <c r="C137" t="s">
        <v>27</v>
      </c>
      <c r="D137" t="s">
        <v>156</v>
      </c>
      <c r="E137">
        <v>3739.95</v>
      </c>
      <c r="F137">
        <v>3921.8</v>
      </c>
      <c r="G137">
        <v>3739.95</v>
      </c>
      <c r="H137">
        <v>3860.3</v>
      </c>
      <c r="I137">
        <v>3860.3</v>
      </c>
      <c r="J137">
        <v>2575</v>
      </c>
      <c r="K137">
        <v>14940.03</v>
      </c>
      <c r="L137">
        <v>416100</v>
      </c>
      <c r="M137">
        <v>-51750</v>
      </c>
      <c r="O137" s="33">
        <f t="shared" si="8"/>
        <v>3.193124557253038</v>
      </c>
      <c r="P137" s="12">
        <v>4.8899999999999999E-2</v>
      </c>
      <c r="Q137" s="12"/>
      <c r="R137" s="12"/>
      <c r="S137" s="12">
        <f t="shared" si="9"/>
        <v>3.1442245572530378</v>
      </c>
      <c r="T137" s="12">
        <v>3.1442245572530378</v>
      </c>
      <c r="U137" s="12"/>
      <c r="V137" s="12"/>
      <c r="Y137" s="33"/>
      <c r="AD137" s="12"/>
    </row>
    <row r="138" spans="1:30" x14ac:dyDescent="0.3">
      <c r="A138" t="s">
        <v>169</v>
      </c>
      <c r="B138" t="s">
        <v>26</v>
      </c>
      <c r="C138" t="s">
        <v>27</v>
      </c>
      <c r="D138" t="s">
        <v>156</v>
      </c>
      <c r="E138">
        <v>3751.05</v>
      </c>
      <c r="F138">
        <v>3796</v>
      </c>
      <c r="G138">
        <v>3590.15</v>
      </c>
      <c r="H138">
        <v>3611.85</v>
      </c>
      <c r="I138">
        <v>3611.85</v>
      </c>
      <c r="J138">
        <v>2370</v>
      </c>
      <c r="K138">
        <v>13053.09</v>
      </c>
      <c r="L138">
        <v>371550</v>
      </c>
      <c r="M138">
        <v>-44550</v>
      </c>
      <c r="O138" s="33">
        <f t="shared" si="8"/>
        <v>-6.4360282879569022</v>
      </c>
      <c r="P138" s="12">
        <v>4.9100000000000005E-2</v>
      </c>
      <c r="Q138" s="12"/>
      <c r="R138" s="12"/>
      <c r="S138" s="12">
        <f t="shared" si="9"/>
        <v>-6.4851282879569023</v>
      </c>
      <c r="T138" s="12">
        <v>-6.4851282879569023</v>
      </c>
      <c r="U138" s="12"/>
      <c r="V138" s="12"/>
      <c r="Y138" s="33"/>
      <c r="AD138" s="12"/>
    </row>
    <row r="139" spans="1:30" x14ac:dyDescent="0.3">
      <c r="A139" t="s">
        <v>170</v>
      </c>
      <c r="B139" t="s">
        <v>26</v>
      </c>
      <c r="C139" t="s">
        <v>27</v>
      </c>
      <c r="D139" t="s">
        <v>156</v>
      </c>
      <c r="E139">
        <v>3689.95</v>
      </c>
      <c r="F139">
        <v>3720</v>
      </c>
      <c r="G139">
        <v>3616.2</v>
      </c>
      <c r="H139">
        <v>3706.75</v>
      </c>
      <c r="I139">
        <v>3706.75</v>
      </c>
      <c r="J139">
        <v>1328</v>
      </c>
      <c r="K139">
        <v>7334.16</v>
      </c>
      <c r="L139">
        <v>385050</v>
      </c>
      <c r="M139">
        <v>13500</v>
      </c>
      <c r="O139" s="33">
        <f t="shared" si="8"/>
        <v>2.6274623807743982</v>
      </c>
      <c r="P139" s="12">
        <v>4.9200000000000001E-2</v>
      </c>
      <c r="Q139" s="12"/>
      <c r="R139" s="12"/>
      <c r="S139" s="12">
        <f t="shared" si="9"/>
        <v>2.5782623807743983</v>
      </c>
      <c r="T139" s="12">
        <v>2.5782623807743983</v>
      </c>
      <c r="U139" s="12"/>
      <c r="V139" s="12"/>
      <c r="Y139" s="33"/>
      <c r="AD139" s="12"/>
    </row>
    <row r="140" spans="1:30" x14ac:dyDescent="0.3">
      <c r="A140" t="s">
        <v>171</v>
      </c>
      <c r="B140" t="s">
        <v>26</v>
      </c>
      <c r="C140" t="s">
        <v>27</v>
      </c>
      <c r="D140" t="s">
        <v>156</v>
      </c>
      <c r="E140">
        <v>3740.9</v>
      </c>
      <c r="F140">
        <v>3862.35</v>
      </c>
      <c r="G140">
        <v>3691.55</v>
      </c>
      <c r="H140">
        <v>3788.45</v>
      </c>
      <c r="I140">
        <v>3788.45</v>
      </c>
      <c r="J140">
        <v>1592</v>
      </c>
      <c r="K140">
        <v>9049.85</v>
      </c>
      <c r="L140">
        <v>330150</v>
      </c>
      <c r="M140">
        <v>-54900</v>
      </c>
      <c r="O140" s="33">
        <f t="shared" si="8"/>
        <v>2.2040871383287195</v>
      </c>
      <c r="P140" s="12">
        <v>4.87E-2</v>
      </c>
      <c r="Q140" s="12"/>
      <c r="R140" s="12"/>
      <c r="S140" s="12">
        <f t="shared" si="9"/>
        <v>2.1553871383287193</v>
      </c>
      <c r="T140" s="12">
        <v>2.1553871383287193</v>
      </c>
      <c r="U140" s="12"/>
      <c r="V140" s="12"/>
      <c r="Y140" s="33"/>
      <c r="AD140" s="12"/>
    </row>
    <row r="141" spans="1:30" x14ac:dyDescent="0.3">
      <c r="A141" t="s">
        <v>172</v>
      </c>
      <c r="B141" t="s">
        <v>26</v>
      </c>
      <c r="C141" t="s">
        <v>27</v>
      </c>
      <c r="D141" t="s">
        <v>156</v>
      </c>
      <c r="E141">
        <v>3683.3</v>
      </c>
      <c r="F141">
        <v>3813.7</v>
      </c>
      <c r="G141">
        <v>3590.25</v>
      </c>
      <c r="H141">
        <v>3617.55</v>
      </c>
      <c r="I141">
        <v>3617.55</v>
      </c>
      <c r="J141">
        <v>1714</v>
      </c>
      <c r="K141">
        <v>9438.5300000000007</v>
      </c>
      <c r="L141">
        <v>262050</v>
      </c>
      <c r="M141">
        <v>-68100</v>
      </c>
      <c r="O141" s="33">
        <f t="shared" si="8"/>
        <v>-4.5110797291768305</v>
      </c>
      <c r="P141" s="12">
        <v>4.87E-2</v>
      </c>
      <c r="Q141" s="12"/>
      <c r="R141" s="12"/>
      <c r="S141" s="12">
        <f t="shared" si="9"/>
        <v>-4.5597797291768307</v>
      </c>
      <c r="T141" s="12">
        <v>-4.5597797291768307</v>
      </c>
      <c r="U141" s="12"/>
      <c r="V141" s="12"/>
      <c r="Y141" s="33"/>
      <c r="AD141" s="12"/>
    </row>
    <row r="142" spans="1:30" x14ac:dyDescent="0.3">
      <c r="A142" t="s">
        <v>173</v>
      </c>
      <c r="B142" t="s">
        <v>26</v>
      </c>
      <c r="C142" t="s">
        <v>27</v>
      </c>
      <c r="D142" t="s">
        <v>156</v>
      </c>
      <c r="E142">
        <v>3620.05</v>
      </c>
      <c r="F142">
        <v>3620.05</v>
      </c>
      <c r="G142">
        <v>3280.4</v>
      </c>
      <c r="H142">
        <v>3407.45</v>
      </c>
      <c r="I142">
        <v>3407.45</v>
      </c>
      <c r="J142">
        <v>2431</v>
      </c>
      <c r="K142">
        <v>12418.92</v>
      </c>
      <c r="L142">
        <v>146550</v>
      </c>
      <c r="M142">
        <v>-115500</v>
      </c>
      <c r="O142" s="33">
        <f t="shared" si="8"/>
        <v>-5.8077980953960653</v>
      </c>
      <c r="P142" s="12">
        <v>4.8799999999999996E-2</v>
      </c>
      <c r="Q142" s="12"/>
      <c r="R142" s="12"/>
      <c r="S142" s="12">
        <f t="shared" si="9"/>
        <v>-5.8565980953960652</v>
      </c>
      <c r="T142" s="12">
        <v>-5.8565980953960652</v>
      </c>
      <c r="U142" s="12"/>
      <c r="V142" s="12"/>
      <c r="Y142" s="33"/>
      <c r="AD142" s="12"/>
    </row>
    <row r="143" spans="1:30" x14ac:dyDescent="0.3">
      <c r="A143" t="s">
        <v>174</v>
      </c>
      <c r="B143" t="s">
        <v>26</v>
      </c>
      <c r="C143" t="s">
        <v>27</v>
      </c>
      <c r="D143" t="s">
        <v>156</v>
      </c>
      <c r="E143">
        <v>3453.9</v>
      </c>
      <c r="F143">
        <v>3471.3</v>
      </c>
      <c r="G143">
        <v>3321</v>
      </c>
      <c r="H143">
        <v>3451.25</v>
      </c>
      <c r="I143">
        <v>3445.3</v>
      </c>
      <c r="J143">
        <v>1989</v>
      </c>
      <c r="K143">
        <v>10135.74</v>
      </c>
      <c r="L143">
        <v>21300</v>
      </c>
      <c r="M143">
        <v>-125250</v>
      </c>
      <c r="O143" s="33">
        <f t="shared" si="8"/>
        <v>1.1108013323746604</v>
      </c>
      <c r="P143" s="12">
        <v>4.8899999999999999E-2</v>
      </c>
      <c r="Q143" s="12"/>
      <c r="R143" s="12"/>
      <c r="S143" s="12">
        <f t="shared" si="9"/>
        <v>1.0619013323746604</v>
      </c>
      <c r="T143" s="12">
        <v>1.0619013323746604</v>
      </c>
      <c r="U143" s="12"/>
      <c r="V143" s="12"/>
      <c r="Y143" s="33"/>
      <c r="AD143" s="12"/>
    </row>
    <row r="144" spans="1:30" x14ac:dyDescent="0.3">
      <c r="A144" t="s">
        <v>175</v>
      </c>
      <c r="B144" t="s">
        <v>26</v>
      </c>
      <c r="C144" t="s">
        <v>27</v>
      </c>
      <c r="D144" t="s">
        <v>176</v>
      </c>
      <c r="E144">
        <v>3498.95</v>
      </c>
      <c r="F144">
        <v>3638</v>
      </c>
      <c r="G144">
        <v>3464.8</v>
      </c>
      <c r="H144">
        <v>3559.55</v>
      </c>
      <c r="I144">
        <v>3559.55</v>
      </c>
      <c r="J144">
        <v>1979</v>
      </c>
      <c r="K144">
        <v>10562.95</v>
      </c>
      <c r="L144">
        <v>368400</v>
      </c>
      <c r="M144">
        <v>9900</v>
      </c>
      <c r="O144" s="33">
        <f t="shared" si="8"/>
        <v>3.3161118044872722</v>
      </c>
      <c r="P144" s="12">
        <v>4.8799999999999996E-2</v>
      </c>
      <c r="Q144" s="12"/>
      <c r="R144" s="12"/>
      <c r="S144" s="12">
        <f t="shared" si="9"/>
        <v>3.2673118044872722</v>
      </c>
      <c r="T144" s="12">
        <v>3.2673118044872722</v>
      </c>
      <c r="U144" s="12"/>
      <c r="V144" s="12"/>
      <c r="Y144" s="33"/>
      <c r="AD144" s="12"/>
    </row>
    <row r="145" spans="1:30" x14ac:dyDescent="0.3">
      <c r="A145" t="s">
        <v>177</v>
      </c>
      <c r="B145" t="s">
        <v>26</v>
      </c>
      <c r="C145" t="s">
        <v>27</v>
      </c>
      <c r="D145" t="s">
        <v>176</v>
      </c>
      <c r="E145">
        <v>3613.95</v>
      </c>
      <c r="F145">
        <v>3808.8</v>
      </c>
      <c r="G145">
        <v>3613.95</v>
      </c>
      <c r="H145">
        <v>3771.05</v>
      </c>
      <c r="I145">
        <v>3771.05</v>
      </c>
      <c r="J145">
        <v>2982</v>
      </c>
      <c r="K145">
        <v>16734.759999999998</v>
      </c>
      <c r="L145">
        <v>417450</v>
      </c>
      <c r="M145">
        <v>49050</v>
      </c>
      <c r="O145" s="33">
        <f t="shared" si="8"/>
        <v>5.9417623014145047</v>
      </c>
      <c r="P145" s="12">
        <v>4.8899999999999999E-2</v>
      </c>
      <c r="Q145" s="12"/>
      <c r="R145" s="12"/>
      <c r="S145" s="12">
        <f t="shared" si="9"/>
        <v>5.892862301414505</v>
      </c>
      <c r="T145" s="12">
        <v>5.892862301414505</v>
      </c>
      <c r="U145" s="12"/>
      <c r="V145" s="12"/>
      <c r="Y145" s="33"/>
      <c r="AD145" s="12"/>
    </row>
    <row r="146" spans="1:30" x14ac:dyDescent="0.3">
      <c r="A146" t="s">
        <v>178</v>
      </c>
      <c r="B146" t="s">
        <v>26</v>
      </c>
      <c r="C146" t="s">
        <v>27</v>
      </c>
      <c r="D146" t="s">
        <v>176</v>
      </c>
      <c r="E146">
        <v>3765.55</v>
      </c>
      <c r="F146">
        <v>3808.1</v>
      </c>
      <c r="G146">
        <v>3714.2</v>
      </c>
      <c r="H146">
        <v>3774.05</v>
      </c>
      <c r="I146">
        <v>3774.05</v>
      </c>
      <c r="J146">
        <v>1639</v>
      </c>
      <c r="K146">
        <v>9282.5499999999993</v>
      </c>
      <c r="L146">
        <v>433500</v>
      </c>
      <c r="M146">
        <v>16050</v>
      </c>
      <c r="O146" s="33">
        <f t="shared" si="8"/>
        <v>7.955344002333567E-2</v>
      </c>
      <c r="P146" s="12">
        <v>4.9100000000000005E-2</v>
      </c>
      <c r="Q146" s="12"/>
      <c r="R146" s="12"/>
      <c r="S146" s="12">
        <f t="shared" si="9"/>
        <v>3.0453440023335665E-2</v>
      </c>
      <c r="T146" s="12">
        <v>3.0453440023335665E-2</v>
      </c>
      <c r="U146" s="12"/>
      <c r="V146" s="12"/>
      <c r="Y146" s="33"/>
      <c r="AD146" s="12"/>
    </row>
    <row r="147" spans="1:30" x14ac:dyDescent="0.3">
      <c r="A147" t="s">
        <v>179</v>
      </c>
      <c r="B147" t="s">
        <v>26</v>
      </c>
      <c r="C147" t="s">
        <v>27</v>
      </c>
      <c r="D147" t="s">
        <v>176</v>
      </c>
      <c r="E147">
        <v>3824.35</v>
      </c>
      <c r="F147">
        <v>3837.5</v>
      </c>
      <c r="G147">
        <v>3721.45</v>
      </c>
      <c r="H147">
        <v>3738.15</v>
      </c>
      <c r="I147">
        <v>3738.15</v>
      </c>
      <c r="J147">
        <v>1431</v>
      </c>
      <c r="K147">
        <v>8074.77</v>
      </c>
      <c r="L147">
        <v>391800</v>
      </c>
      <c r="M147">
        <v>-41700</v>
      </c>
      <c r="O147" s="33">
        <f t="shared" si="8"/>
        <v>-0.95123276056226302</v>
      </c>
      <c r="P147" s="12">
        <v>4.9299999999999997E-2</v>
      </c>
      <c r="Q147" s="12"/>
      <c r="R147" s="12"/>
      <c r="S147" s="12">
        <f t="shared" si="9"/>
        <v>-1.0005327605622629</v>
      </c>
      <c r="T147" s="12">
        <v>-1.0005327605622629</v>
      </c>
      <c r="U147" s="12"/>
      <c r="V147" s="12"/>
      <c r="Y147" s="33"/>
      <c r="AD147" s="12"/>
    </row>
    <row r="148" spans="1:30" x14ac:dyDescent="0.3">
      <c r="A148" t="s">
        <v>180</v>
      </c>
      <c r="B148" t="s">
        <v>26</v>
      </c>
      <c r="C148" t="s">
        <v>27</v>
      </c>
      <c r="D148" t="s">
        <v>176</v>
      </c>
      <c r="E148">
        <v>3715.1</v>
      </c>
      <c r="F148">
        <v>3806.9</v>
      </c>
      <c r="G148">
        <v>3705.05</v>
      </c>
      <c r="H148">
        <v>3791.6</v>
      </c>
      <c r="I148">
        <v>3791.6</v>
      </c>
      <c r="J148">
        <v>898</v>
      </c>
      <c r="K148">
        <v>5089.41</v>
      </c>
      <c r="L148">
        <v>388800</v>
      </c>
      <c r="M148">
        <v>-3000</v>
      </c>
      <c r="O148" s="33">
        <f t="shared" si="8"/>
        <v>1.4298516645934438</v>
      </c>
      <c r="P148" s="12">
        <v>4.9699999999999994E-2</v>
      </c>
      <c r="Q148" s="12"/>
      <c r="R148" s="12"/>
      <c r="S148" s="12">
        <f t="shared" si="9"/>
        <v>1.3801516645934437</v>
      </c>
      <c r="T148" s="12">
        <v>1.3801516645934437</v>
      </c>
      <c r="U148" s="12"/>
      <c r="V148" s="12"/>
      <c r="Y148" s="33"/>
      <c r="AD148" s="12"/>
    </row>
    <row r="149" spans="1:30" x14ac:dyDescent="0.3">
      <c r="A149" t="s">
        <v>181</v>
      </c>
      <c r="B149" t="s">
        <v>26</v>
      </c>
      <c r="C149" t="s">
        <v>27</v>
      </c>
      <c r="D149" t="s">
        <v>176</v>
      </c>
      <c r="E149">
        <v>3832</v>
      </c>
      <c r="F149">
        <v>4000.05</v>
      </c>
      <c r="G149">
        <v>3789.85</v>
      </c>
      <c r="H149">
        <v>3804.6</v>
      </c>
      <c r="I149">
        <v>3804.6</v>
      </c>
      <c r="J149">
        <v>2192</v>
      </c>
      <c r="K149">
        <v>12706.33</v>
      </c>
      <c r="L149">
        <v>333900</v>
      </c>
      <c r="M149">
        <v>-54900</v>
      </c>
      <c r="O149" s="33">
        <f t="shared" si="8"/>
        <v>0.3428631712205929</v>
      </c>
      <c r="P149" s="12">
        <v>4.9800000000000004E-2</v>
      </c>
      <c r="Q149" s="12"/>
      <c r="R149" s="12"/>
      <c r="S149" s="12">
        <f t="shared" si="9"/>
        <v>0.29306317122059289</v>
      </c>
      <c r="T149" s="12">
        <v>0.29306317122059289</v>
      </c>
      <c r="U149" s="12"/>
      <c r="V149" s="12"/>
      <c r="Y149" s="33"/>
      <c r="AD149" s="12"/>
    </row>
    <row r="150" spans="1:30" x14ac:dyDescent="0.3">
      <c r="A150" t="s">
        <v>182</v>
      </c>
      <c r="B150" t="s">
        <v>26</v>
      </c>
      <c r="C150" t="s">
        <v>27</v>
      </c>
      <c r="D150" t="s">
        <v>176</v>
      </c>
      <c r="E150">
        <v>3784.95</v>
      </c>
      <c r="F150">
        <v>3790.3</v>
      </c>
      <c r="G150">
        <v>3712.15</v>
      </c>
      <c r="H150">
        <v>3759.25</v>
      </c>
      <c r="I150">
        <v>3759.25</v>
      </c>
      <c r="J150">
        <v>1333</v>
      </c>
      <c r="K150">
        <v>7519.87</v>
      </c>
      <c r="L150">
        <v>335850</v>
      </c>
      <c r="M150">
        <v>1950</v>
      </c>
      <c r="O150" s="33">
        <f t="shared" si="8"/>
        <v>-1.1919781317352656</v>
      </c>
      <c r="P150" s="12">
        <v>4.9800000000000004E-2</v>
      </c>
      <c r="Q150" s="12"/>
      <c r="R150" s="12"/>
      <c r="S150" s="12">
        <f t="shared" si="9"/>
        <v>-1.2417781317352656</v>
      </c>
      <c r="T150" s="12">
        <v>-1.2417781317352656</v>
      </c>
      <c r="U150" s="12"/>
      <c r="V150" s="12"/>
      <c r="Y150" s="33"/>
      <c r="AD150" s="12"/>
    </row>
    <row r="151" spans="1:30" x14ac:dyDescent="0.3">
      <c r="A151" t="s">
        <v>183</v>
      </c>
      <c r="B151" t="s">
        <v>26</v>
      </c>
      <c r="C151" t="s">
        <v>27</v>
      </c>
      <c r="D151" t="s">
        <v>176</v>
      </c>
      <c r="E151">
        <v>3713.3</v>
      </c>
      <c r="F151">
        <v>3760</v>
      </c>
      <c r="G151">
        <v>3666.7</v>
      </c>
      <c r="H151">
        <v>3719.05</v>
      </c>
      <c r="I151">
        <v>3719.05</v>
      </c>
      <c r="J151">
        <v>1027</v>
      </c>
      <c r="K151">
        <v>5708.62</v>
      </c>
      <c r="L151">
        <v>340800</v>
      </c>
      <c r="M151">
        <v>4950</v>
      </c>
      <c r="O151" s="33">
        <f t="shared" si="8"/>
        <v>-1.0693622398084677</v>
      </c>
      <c r="P151" s="12">
        <v>5.0199999999999995E-2</v>
      </c>
      <c r="Q151" s="12"/>
      <c r="R151" s="12"/>
      <c r="S151" s="12">
        <f t="shared" si="9"/>
        <v>-1.1195622398084677</v>
      </c>
      <c r="T151" s="12">
        <v>-1.1195622398084677</v>
      </c>
      <c r="U151" s="12"/>
      <c r="V151" s="12"/>
      <c r="Y151" s="33"/>
      <c r="AD151" s="12"/>
    </row>
    <row r="152" spans="1:30" x14ac:dyDescent="0.3">
      <c r="A152" t="s">
        <v>184</v>
      </c>
      <c r="B152" t="s">
        <v>26</v>
      </c>
      <c r="C152" t="s">
        <v>27</v>
      </c>
      <c r="D152" t="s">
        <v>176</v>
      </c>
      <c r="E152">
        <v>3716.25</v>
      </c>
      <c r="F152">
        <v>3727.65</v>
      </c>
      <c r="G152">
        <v>3599.15</v>
      </c>
      <c r="H152">
        <v>3617.8</v>
      </c>
      <c r="I152">
        <v>3617.8</v>
      </c>
      <c r="J152">
        <v>1341</v>
      </c>
      <c r="K152">
        <v>7360.96</v>
      </c>
      <c r="L152">
        <v>358950</v>
      </c>
      <c r="M152">
        <v>18150</v>
      </c>
      <c r="O152" s="33">
        <f t="shared" si="8"/>
        <v>-2.722469447842863</v>
      </c>
      <c r="P152" s="12">
        <v>4.9699999999999994E-2</v>
      </c>
      <c r="Q152" s="12"/>
      <c r="R152" s="12"/>
      <c r="S152" s="12">
        <f t="shared" si="9"/>
        <v>-2.7721694478428631</v>
      </c>
      <c r="T152" s="12">
        <v>-2.7721694478428631</v>
      </c>
      <c r="U152" s="12"/>
      <c r="V152" s="12"/>
      <c r="Y152" s="33"/>
      <c r="AD152" s="12"/>
    </row>
    <row r="153" spans="1:30" x14ac:dyDescent="0.3">
      <c r="A153" t="s">
        <v>185</v>
      </c>
      <c r="B153" t="s">
        <v>26</v>
      </c>
      <c r="C153" t="s">
        <v>27</v>
      </c>
      <c r="D153" t="s">
        <v>176</v>
      </c>
      <c r="E153">
        <v>3585.05</v>
      </c>
      <c r="F153">
        <v>3645.5</v>
      </c>
      <c r="G153">
        <v>3579.1</v>
      </c>
      <c r="H153">
        <v>3617.1</v>
      </c>
      <c r="I153">
        <v>3617.1</v>
      </c>
      <c r="J153">
        <v>800</v>
      </c>
      <c r="K153">
        <v>4337.49</v>
      </c>
      <c r="L153">
        <v>374850</v>
      </c>
      <c r="M153">
        <v>15900</v>
      </c>
      <c r="O153" s="33">
        <f t="shared" si="8"/>
        <v>-1.9348775498929539E-2</v>
      </c>
      <c r="P153" s="12">
        <v>5.0099999999999999E-2</v>
      </c>
      <c r="Q153" s="12"/>
      <c r="R153" s="12"/>
      <c r="S153" s="12">
        <f t="shared" si="9"/>
        <v>-6.9448775498929541E-2</v>
      </c>
      <c r="T153" s="12">
        <v>-6.9448775498929541E-2</v>
      </c>
      <c r="U153" s="12"/>
      <c r="V153" s="12"/>
      <c r="Y153" s="33"/>
      <c r="AD153" s="12"/>
    </row>
    <row r="154" spans="1:30" x14ac:dyDescent="0.3">
      <c r="A154" t="s">
        <v>186</v>
      </c>
      <c r="B154" t="s">
        <v>26</v>
      </c>
      <c r="C154" t="s">
        <v>27</v>
      </c>
      <c r="D154" t="s">
        <v>176</v>
      </c>
      <c r="E154">
        <v>3570</v>
      </c>
      <c r="F154">
        <v>3585.05</v>
      </c>
      <c r="G154">
        <v>3484.45</v>
      </c>
      <c r="H154">
        <v>3500.45</v>
      </c>
      <c r="I154">
        <v>3500.45</v>
      </c>
      <c r="J154">
        <v>1070</v>
      </c>
      <c r="K154">
        <v>5641.15</v>
      </c>
      <c r="L154">
        <v>361050</v>
      </c>
      <c r="M154">
        <v>-13800</v>
      </c>
      <c r="O154" s="33">
        <f t="shared" si="8"/>
        <v>-3.2249592214757703</v>
      </c>
      <c r="P154" s="12">
        <v>0.05</v>
      </c>
      <c r="Q154" s="12"/>
      <c r="R154" s="12"/>
      <c r="S154" s="12">
        <f t="shared" si="9"/>
        <v>-3.2749592214757701</v>
      </c>
      <c r="T154" s="12">
        <v>-3.2749592214757701</v>
      </c>
      <c r="U154" s="12"/>
      <c r="V154" s="12"/>
      <c r="Y154" s="33"/>
      <c r="AD154" s="12"/>
    </row>
    <row r="155" spans="1:30" x14ac:dyDescent="0.3">
      <c r="A155" t="s">
        <v>187</v>
      </c>
      <c r="B155" t="s">
        <v>26</v>
      </c>
      <c r="C155" t="s">
        <v>27</v>
      </c>
      <c r="D155" t="s">
        <v>176</v>
      </c>
      <c r="E155">
        <v>3413</v>
      </c>
      <c r="F155">
        <v>3419.45</v>
      </c>
      <c r="G155">
        <v>3314.1</v>
      </c>
      <c r="H155">
        <v>3329.15</v>
      </c>
      <c r="I155">
        <v>3329.15</v>
      </c>
      <c r="J155">
        <v>849</v>
      </c>
      <c r="K155">
        <v>4287.43</v>
      </c>
      <c r="L155">
        <v>369450</v>
      </c>
      <c r="M155">
        <v>8400</v>
      </c>
      <c r="O155" s="33">
        <f t="shared" si="8"/>
        <v>-4.8936565298747228</v>
      </c>
      <c r="P155" s="12">
        <v>4.99E-2</v>
      </c>
      <c r="Q155" s="12"/>
      <c r="R155" s="12"/>
      <c r="S155" s="12">
        <f t="shared" si="9"/>
        <v>-4.9435565298747228</v>
      </c>
      <c r="T155" s="12">
        <v>-4.9435565298747228</v>
      </c>
      <c r="U155" s="12"/>
      <c r="V155" s="12"/>
      <c r="Y155" s="33"/>
      <c r="AD155" s="12"/>
    </row>
    <row r="156" spans="1:30" x14ac:dyDescent="0.3">
      <c r="A156" t="s">
        <v>188</v>
      </c>
      <c r="B156" t="s">
        <v>26</v>
      </c>
      <c r="C156" t="s">
        <v>27</v>
      </c>
      <c r="D156" t="s">
        <v>176</v>
      </c>
      <c r="E156">
        <v>3247.6</v>
      </c>
      <c r="F156">
        <v>3420</v>
      </c>
      <c r="G156">
        <v>3247.6</v>
      </c>
      <c r="H156">
        <v>3367.4</v>
      </c>
      <c r="I156">
        <v>3367.4</v>
      </c>
      <c r="J156">
        <v>1310</v>
      </c>
      <c r="K156">
        <v>6618.69</v>
      </c>
      <c r="L156">
        <v>365850</v>
      </c>
      <c r="M156">
        <v>-3600</v>
      </c>
      <c r="O156" s="33">
        <f t="shared" si="8"/>
        <v>1.1489419221122508</v>
      </c>
      <c r="P156" s="12">
        <v>4.9800000000000004E-2</v>
      </c>
      <c r="Q156" s="12"/>
      <c r="R156" s="12"/>
      <c r="S156" s="12">
        <f t="shared" si="9"/>
        <v>1.0991419221122507</v>
      </c>
      <c r="T156" s="12">
        <v>1.0991419221122507</v>
      </c>
      <c r="U156" s="12"/>
      <c r="V156" s="12"/>
      <c r="Y156" s="33"/>
      <c r="AD156" s="12"/>
    </row>
    <row r="157" spans="1:30" x14ac:dyDescent="0.3">
      <c r="A157" t="s">
        <v>189</v>
      </c>
      <c r="B157" t="s">
        <v>26</v>
      </c>
      <c r="C157" t="s">
        <v>27</v>
      </c>
      <c r="D157" t="s">
        <v>176</v>
      </c>
      <c r="E157">
        <v>3393.95</v>
      </c>
      <c r="F157">
        <v>3432.7</v>
      </c>
      <c r="G157">
        <v>3353.65</v>
      </c>
      <c r="H157">
        <v>3413.2</v>
      </c>
      <c r="I157">
        <v>3413.2</v>
      </c>
      <c r="J157">
        <v>831</v>
      </c>
      <c r="K157">
        <v>4239.08</v>
      </c>
      <c r="L157">
        <v>353850</v>
      </c>
      <c r="M157">
        <v>-12000</v>
      </c>
      <c r="O157" s="33">
        <f t="shared" si="8"/>
        <v>1.360099780245879</v>
      </c>
      <c r="P157" s="12">
        <v>5.04E-2</v>
      </c>
      <c r="Q157" s="12"/>
      <c r="R157" s="12"/>
      <c r="S157" s="12">
        <f t="shared" si="9"/>
        <v>1.309699780245879</v>
      </c>
      <c r="T157" s="12">
        <v>1.309699780245879</v>
      </c>
      <c r="U157" s="12"/>
      <c r="V157" s="12"/>
      <c r="Y157" s="33"/>
      <c r="AD157" s="12"/>
    </row>
    <row r="158" spans="1:30" x14ac:dyDescent="0.3">
      <c r="A158" t="s">
        <v>190</v>
      </c>
      <c r="B158" t="s">
        <v>26</v>
      </c>
      <c r="C158" t="s">
        <v>27</v>
      </c>
      <c r="D158" t="s">
        <v>176</v>
      </c>
      <c r="E158">
        <v>3483.95</v>
      </c>
      <c r="F158">
        <v>3489.85</v>
      </c>
      <c r="G158">
        <v>3242</v>
      </c>
      <c r="H158">
        <v>3256.3</v>
      </c>
      <c r="I158">
        <v>3256.3</v>
      </c>
      <c r="J158">
        <v>1568</v>
      </c>
      <c r="K158">
        <v>7847.92</v>
      </c>
      <c r="L158">
        <v>367200</v>
      </c>
      <c r="M158">
        <v>13350</v>
      </c>
      <c r="O158" s="33">
        <f t="shared" si="8"/>
        <v>-4.5968592523145331</v>
      </c>
      <c r="P158" s="12">
        <v>5.0700000000000002E-2</v>
      </c>
      <c r="Q158" s="12"/>
      <c r="R158" s="12"/>
      <c r="S158" s="12">
        <f t="shared" si="9"/>
        <v>-4.647559252314533</v>
      </c>
      <c r="T158" s="12">
        <v>-4.647559252314533</v>
      </c>
      <c r="U158" s="12"/>
      <c r="V158" s="12"/>
      <c r="Y158" s="33"/>
      <c r="AD158" s="12"/>
    </row>
    <row r="159" spans="1:30" x14ac:dyDescent="0.3">
      <c r="A159" t="s">
        <v>191</v>
      </c>
      <c r="B159" t="s">
        <v>26</v>
      </c>
      <c r="C159" t="s">
        <v>27</v>
      </c>
      <c r="D159" t="s">
        <v>176</v>
      </c>
      <c r="E159">
        <v>3231.05</v>
      </c>
      <c r="F159">
        <v>3242.05</v>
      </c>
      <c r="G159">
        <v>3112.9</v>
      </c>
      <c r="H159">
        <v>3196.45</v>
      </c>
      <c r="I159">
        <v>3196.45</v>
      </c>
      <c r="J159">
        <v>1867</v>
      </c>
      <c r="K159">
        <v>8876.06</v>
      </c>
      <c r="L159">
        <v>376650</v>
      </c>
      <c r="M159">
        <v>9450</v>
      </c>
      <c r="O159" s="33">
        <f t="shared" si="8"/>
        <v>-1.8379756164972625</v>
      </c>
      <c r="P159" s="12">
        <v>5.1200000000000002E-2</v>
      </c>
      <c r="Q159" s="12"/>
      <c r="R159" s="12"/>
      <c r="S159" s="12">
        <f t="shared" si="9"/>
        <v>-1.8891756164972624</v>
      </c>
      <c r="T159" s="12">
        <v>-1.8891756164972624</v>
      </c>
      <c r="U159" s="12"/>
      <c r="V159" s="12"/>
      <c r="Y159" s="33"/>
      <c r="AD159" s="12"/>
    </row>
    <row r="160" spans="1:30" x14ac:dyDescent="0.3">
      <c r="A160" t="s">
        <v>192</v>
      </c>
      <c r="B160" t="s">
        <v>26</v>
      </c>
      <c r="C160" t="s">
        <v>27</v>
      </c>
      <c r="D160" t="s">
        <v>176</v>
      </c>
      <c r="E160">
        <v>3151.1</v>
      </c>
      <c r="F160">
        <v>3185.05</v>
      </c>
      <c r="G160">
        <v>3104.05</v>
      </c>
      <c r="H160">
        <v>3149.95</v>
      </c>
      <c r="I160">
        <v>3149.95</v>
      </c>
      <c r="J160">
        <v>1168</v>
      </c>
      <c r="K160">
        <v>5514.48</v>
      </c>
      <c r="L160">
        <v>387750</v>
      </c>
      <c r="M160">
        <v>11100</v>
      </c>
      <c r="O160" s="33">
        <f t="shared" si="8"/>
        <v>-1.4547388509127315</v>
      </c>
      <c r="P160" s="12">
        <v>5.0700000000000002E-2</v>
      </c>
      <c r="Q160" s="12"/>
      <c r="R160" s="12"/>
      <c r="S160" s="12">
        <f t="shared" si="9"/>
        <v>-1.5054388509127314</v>
      </c>
      <c r="T160" s="12">
        <v>-1.5054388509127314</v>
      </c>
      <c r="U160" s="12"/>
      <c r="V160" s="12"/>
      <c r="Y160" s="33"/>
      <c r="AD160" s="12"/>
    </row>
    <row r="161" spans="1:30" x14ac:dyDescent="0.3">
      <c r="A161" t="s">
        <v>193</v>
      </c>
      <c r="B161" t="s">
        <v>26</v>
      </c>
      <c r="C161" t="s">
        <v>27</v>
      </c>
      <c r="D161" t="s">
        <v>176</v>
      </c>
      <c r="E161">
        <v>3047.25</v>
      </c>
      <c r="F161">
        <v>3359.85</v>
      </c>
      <c r="G161">
        <v>3047.25</v>
      </c>
      <c r="H161">
        <v>3321.4</v>
      </c>
      <c r="I161">
        <v>3321.4</v>
      </c>
      <c r="J161">
        <v>1597</v>
      </c>
      <c r="K161">
        <v>7890.15</v>
      </c>
      <c r="L161">
        <v>399450</v>
      </c>
      <c r="M161">
        <v>11700</v>
      </c>
      <c r="O161" s="33">
        <f t="shared" si="8"/>
        <v>5.4429435387863396</v>
      </c>
      <c r="P161" s="12">
        <v>5.0499999999999996E-2</v>
      </c>
      <c r="Q161" s="12"/>
      <c r="R161" s="12"/>
      <c r="S161" s="12">
        <f t="shared" si="9"/>
        <v>5.3924435387863392</v>
      </c>
      <c r="T161" s="12">
        <v>5.3924435387863392</v>
      </c>
      <c r="U161" s="12"/>
      <c r="V161" s="12"/>
      <c r="Y161" s="33"/>
      <c r="AD161" s="12"/>
    </row>
    <row r="162" spans="1:30" x14ac:dyDescent="0.3">
      <c r="A162" t="s">
        <v>194</v>
      </c>
      <c r="B162" t="s">
        <v>26</v>
      </c>
      <c r="C162" t="s">
        <v>27</v>
      </c>
      <c r="D162" t="s">
        <v>176</v>
      </c>
      <c r="E162">
        <v>3290.4</v>
      </c>
      <c r="F162">
        <v>3290.4</v>
      </c>
      <c r="G162">
        <v>3162.2</v>
      </c>
      <c r="H162">
        <v>3226.45</v>
      </c>
      <c r="I162">
        <v>3226.45</v>
      </c>
      <c r="J162">
        <v>1189</v>
      </c>
      <c r="K162">
        <v>5749.48</v>
      </c>
      <c r="L162">
        <v>398100</v>
      </c>
      <c r="M162">
        <v>-1350</v>
      </c>
      <c r="O162" s="33">
        <f t="shared" si="8"/>
        <v>-2.8587342686818893</v>
      </c>
      <c r="P162" s="12">
        <v>5.0700000000000002E-2</v>
      </c>
      <c r="Q162" s="12"/>
      <c r="R162" s="12"/>
      <c r="S162" s="12">
        <f t="shared" si="9"/>
        <v>-2.9094342686818893</v>
      </c>
      <c r="T162" s="12">
        <v>-2.9094342686818893</v>
      </c>
      <c r="U162" s="12"/>
      <c r="V162" s="12"/>
      <c r="Y162" s="33"/>
      <c r="AD162" s="12"/>
    </row>
    <row r="163" spans="1:30" x14ac:dyDescent="0.3">
      <c r="A163" t="s">
        <v>195</v>
      </c>
      <c r="B163" t="s">
        <v>26</v>
      </c>
      <c r="C163" t="s">
        <v>27</v>
      </c>
      <c r="D163" t="s">
        <v>176</v>
      </c>
      <c r="E163">
        <v>3284.9</v>
      </c>
      <c r="F163">
        <v>3405</v>
      </c>
      <c r="G163">
        <v>3236.75</v>
      </c>
      <c r="H163">
        <v>3367</v>
      </c>
      <c r="I163">
        <v>3367</v>
      </c>
      <c r="J163">
        <v>1922</v>
      </c>
      <c r="K163">
        <v>9570.98</v>
      </c>
      <c r="L163">
        <v>407550</v>
      </c>
      <c r="M163">
        <v>9450</v>
      </c>
      <c r="O163" s="33">
        <f t="shared" si="8"/>
        <v>4.356180941902096</v>
      </c>
      <c r="P163" s="12">
        <v>5.1100000000000007E-2</v>
      </c>
      <c r="Q163" s="12"/>
      <c r="R163" s="12"/>
      <c r="S163" s="12">
        <f t="shared" si="9"/>
        <v>4.3050809419020961</v>
      </c>
      <c r="T163" s="12">
        <v>4.3050809419020961</v>
      </c>
      <c r="U163" s="12"/>
      <c r="V163" s="12"/>
      <c r="Y163" s="33"/>
      <c r="AD163" s="12"/>
    </row>
    <row r="164" spans="1:30" x14ac:dyDescent="0.3">
      <c r="A164" t="s">
        <v>196</v>
      </c>
      <c r="B164" t="s">
        <v>26</v>
      </c>
      <c r="C164" t="s">
        <v>27</v>
      </c>
      <c r="D164" t="s">
        <v>176</v>
      </c>
      <c r="E164">
        <v>3425.05</v>
      </c>
      <c r="F164">
        <v>3447.95</v>
      </c>
      <c r="G164">
        <v>3253.95</v>
      </c>
      <c r="H164">
        <v>3270.6</v>
      </c>
      <c r="I164">
        <v>3270.6</v>
      </c>
      <c r="J164">
        <v>1914</v>
      </c>
      <c r="K164">
        <v>9474.7999999999993</v>
      </c>
      <c r="L164">
        <v>391950</v>
      </c>
      <c r="M164">
        <v>-15600</v>
      </c>
      <c r="O164" s="33">
        <f t="shared" si="8"/>
        <v>-2.863082863082866</v>
      </c>
      <c r="P164" s="12">
        <v>5.1100000000000007E-2</v>
      </c>
      <c r="Q164" s="12"/>
      <c r="R164" s="12"/>
      <c r="S164" s="12">
        <f t="shared" si="9"/>
        <v>-2.9141828630828659</v>
      </c>
      <c r="T164" s="12">
        <v>-2.9141828630828659</v>
      </c>
      <c r="U164" s="12"/>
      <c r="V164" s="12"/>
      <c r="Y164" s="33"/>
      <c r="AD164" s="12"/>
    </row>
    <row r="165" spans="1:30" x14ac:dyDescent="0.3">
      <c r="A165" t="s">
        <v>197</v>
      </c>
      <c r="B165" t="s">
        <v>26</v>
      </c>
      <c r="C165" t="s">
        <v>27</v>
      </c>
      <c r="D165" t="s">
        <v>176</v>
      </c>
      <c r="E165">
        <v>3349.65</v>
      </c>
      <c r="F165">
        <v>3485.1</v>
      </c>
      <c r="G165">
        <v>3346.8</v>
      </c>
      <c r="H165">
        <v>3454.85</v>
      </c>
      <c r="I165">
        <v>3454.85</v>
      </c>
      <c r="J165">
        <v>3412</v>
      </c>
      <c r="K165">
        <v>17634.37</v>
      </c>
      <c r="L165">
        <v>271050</v>
      </c>
      <c r="M165">
        <v>-120900</v>
      </c>
      <c r="O165" s="33">
        <f t="shared" si="8"/>
        <v>5.6335229009967591</v>
      </c>
      <c r="P165" s="12">
        <v>5.0799999999999998E-2</v>
      </c>
      <c r="Q165" s="12"/>
      <c r="R165" s="12"/>
      <c r="S165" s="12">
        <f t="shared" si="9"/>
        <v>5.5827229009967594</v>
      </c>
      <c r="T165" s="12">
        <v>5.5827229009967594</v>
      </c>
      <c r="U165" s="12"/>
      <c r="V165" s="12"/>
      <c r="Y165" s="33"/>
      <c r="AD165" s="12"/>
    </row>
    <row r="166" spans="1:30" x14ac:dyDescent="0.3">
      <c r="A166" t="s">
        <v>198</v>
      </c>
      <c r="B166" t="s">
        <v>26</v>
      </c>
      <c r="C166" t="s">
        <v>27</v>
      </c>
      <c r="D166" t="s">
        <v>176</v>
      </c>
      <c r="E166">
        <v>3473.9</v>
      </c>
      <c r="F166">
        <v>3775</v>
      </c>
      <c r="G166">
        <v>3364.85</v>
      </c>
      <c r="H166">
        <v>3518.4</v>
      </c>
      <c r="I166">
        <v>3518.4</v>
      </c>
      <c r="J166">
        <v>1931</v>
      </c>
      <c r="K166">
        <v>9983.44</v>
      </c>
      <c r="L166">
        <v>224400</v>
      </c>
      <c r="M166">
        <v>-46650</v>
      </c>
      <c r="O166" s="33">
        <f t="shared" si="8"/>
        <v>1.8394431017265636</v>
      </c>
      <c r="P166" s="12">
        <v>5.0999999999999997E-2</v>
      </c>
      <c r="Q166" s="12"/>
      <c r="R166" s="12"/>
      <c r="S166" s="12">
        <f t="shared" si="9"/>
        <v>1.7884431017265636</v>
      </c>
      <c r="T166" s="12">
        <v>1.7884431017265636</v>
      </c>
      <c r="U166" s="12"/>
      <c r="V166" s="12"/>
      <c r="Y166" s="33"/>
      <c r="AD166" s="12"/>
    </row>
    <row r="167" spans="1:30" x14ac:dyDescent="0.3">
      <c r="A167" t="s">
        <v>199</v>
      </c>
      <c r="B167" t="s">
        <v>26</v>
      </c>
      <c r="C167" t="s">
        <v>27</v>
      </c>
      <c r="D167" t="s">
        <v>176</v>
      </c>
      <c r="E167">
        <v>3381.3</v>
      </c>
      <c r="F167">
        <v>3522.9</v>
      </c>
      <c r="G167">
        <v>3381.3</v>
      </c>
      <c r="H167">
        <v>3496.1</v>
      </c>
      <c r="I167">
        <v>3496.1</v>
      </c>
      <c r="J167">
        <v>1479</v>
      </c>
      <c r="K167">
        <v>7760.28</v>
      </c>
      <c r="L167">
        <v>132450</v>
      </c>
      <c r="M167">
        <v>-91950</v>
      </c>
      <c r="O167" s="33">
        <f t="shared" si="8"/>
        <v>-0.6338108231014149</v>
      </c>
      <c r="P167" s="12">
        <v>5.1299999999999998E-2</v>
      </c>
      <c r="Q167" s="12"/>
      <c r="R167" s="12"/>
      <c r="S167" s="12">
        <f t="shared" si="9"/>
        <v>-0.68511082310141491</v>
      </c>
      <c r="T167" s="12">
        <v>-0.68511082310141491</v>
      </c>
      <c r="U167" s="12"/>
      <c r="V167" s="12"/>
      <c r="Y167" s="33"/>
      <c r="AD167" s="12"/>
    </row>
    <row r="168" spans="1:30" x14ac:dyDescent="0.3">
      <c r="A168" t="s">
        <v>200</v>
      </c>
      <c r="B168" t="s">
        <v>26</v>
      </c>
      <c r="C168" t="s">
        <v>27</v>
      </c>
      <c r="D168" t="s">
        <v>176</v>
      </c>
      <c r="E168">
        <v>3470.35</v>
      </c>
      <c r="F168">
        <v>3500</v>
      </c>
      <c r="G168">
        <v>3387</v>
      </c>
      <c r="H168">
        <v>3405.9</v>
      </c>
      <c r="I168">
        <v>3401.95</v>
      </c>
      <c r="J168">
        <v>1700</v>
      </c>
      <c r="K168">
        <v>8739.3799999999992</v>
      </c>
      <c r="L168">
        <v>16500</v>
      </c>
      <c r="M168">
        <v>-115950</v>
      </c>
      <c r="O168" s="33">
        <f t="shared" si="8"/>
        <v>-2.6930007722891247</v>
      </c>
      <c r="P168" s="12">
        <v>5.1399999999999994E-2</v>
      </c>
      <c r="Q168" s="12"/>
      <c r="R168" s="12"/>
      <c r="S168" s="12">
        <f t="shared" si="9"/>
        <v>-2.7444007722891248</v>
      </c>
      <c r="T168" s="12">
        <v>-2.7444007722891248</v>
      </c>
      <c r="U168" s="12"/>
      <c r="V168" s="12"/>
      <c r="Y168" s="33"/>
      <c r="AD168" s="12"/>
    </row>
    <row r="169" spans="1:30" x14ac:dyDescent="0.3">
      <c r="A169" t="s">
        <v>201</v>
      </c>
      <c r="B169" t="s">
        <v>26</v>
      </c>
      <c r="C169" t="s">
        <v>27</v>
      </c>
      <c r="D169" t="s">
        <v>202</v>
      </c>
      <c r="E169">
        <v>3367.4</v>
      </c>
      <c r="F169">
        <v>3421.9</v>
      </c>
      <c r="G169">
        <v>3265.4</v>
      </c>
      <c r="H169">
        <v>3318.55</v>
      </c>
      <c r="I169">
        <v>3318.55</v>
      </c>
      <c r="J169">
        <v>2134</v>
      </c>
      <c r="K169">
        <v>10640.12</v>
      </c>
      <c r="L169">
        <v>464250</v>
      </c>
      <c r="M169">
        <v>64950</v>
      </c>
      <c r="O169" s="33">
        <f t="shared" si="8"/>
        <v>-2.451535148958675</v>
      </c>
      <c r="P169" s="12">
        <v>5.1299999999999998E-2</v>
      </c>
      <c r="Q169" s="12"/>
      <c r="R169" s="12"/>
      <c r="S169" s="12">
        <f t="shared" si="9"/>
        <v>-2.5028351489586749</v>
      </c>
      <c r="T169" s="12">
        <v>-2.5028351489586749</v>
      </c>
      <c r="U169" s="12"/>
      <c r="V169" s="12"/>
      <c r="Y169" s="33"/>
      <c r="AD169" s="12"/>
    </row>
    <row r="170" spans="1:30" x14ac:dyDescent="0.3">
      <c r="A170" t="s">
        <v>203</v>
      </c>
      <c r="B170" t="s">
        <v>26</v>
      </c>
      <c r="C170" t="s">
        <v>27</v>
      </c>
      <c r="D170" t="s">
        <v>202</v>
      </c>
      <c r="E170">
        <v>3316.65</v>
      </c>
      <c r="F170">
        <v>3333</v>
      </c>
      <c r="G170">
        <v>3185.15</v>
      </c>
      <c r="H170">
        <v>3261.6</v>
      </c>
      <c r="I170">
        <v>3261.6</v>
      </c>
      <c r="J170">
        <v>1741</v>
      </c>
      <c r="K170">
        <v>8461.31</v>
      </c>
      <c r="L170">
        <v>497700</v>
      </c>
      <c r="M170">
        <v>33450</v>
      </c>
      <c r="O170" s="33">
        <f t="shared" si="8"/>
        <v>-1.7161109520724493</v>
      </c>
      <c r="P170" s="12">
        <v>5.1100000000000007E-2</v>
      </c>
      <c r="Q170" s="12"/>
      <c r="R170" s="12"/>
      <c r="S170" s="12">
        <f t="shared" si="9"/>
        <v>-1.7672109520724493</v>
      </c>
      <c r="T170" s="12">
        <v>-1.7672109520724493</v>
      </c>
      <c r="U170" s="12"/>
      <c r="V170" s="12"/>
      <c r="Y170" s="33"/>
      <c r="AD170" s="12"/>
    </row>
    <row r="171" spans="1:30" x14ac:dyDescent="0.3">
      <c r="A171" t="s">
        <v>204</v>
      </c>
      <c r="B171" t="s">
        <v>26</v>
      </c>
      <c r="C171" t="s">
        <v>27</v>
      </c>
      <c r="D171" t="s">
        <v>202</v>
      </c>
      <c r="E171">
        <v>3272.05</v>
      </c>
      <c r="F171">
        <v>3352.05</v>
      </c>
      <c r="G171">
        <v>3242.65</v>
      </c>
      <c r="H171">
        <v>3251.7</v>
      </c>
      <c r="I171">
        <v>3251.7</v>
      </c>
      <c r="J171">
        <v>1661</v>
      </c>
      <c r="K171">
        <v>8209.16</v>
      </c>
      <c r="L171">
        <v>480450</v>
      </c>
      <c r="M171">
        <v>-17250</v>
      </c>
      <c r="O171" s="33">
        <f t="shared" si="8"/>
        <v>-0.30353200883002485</v>
      </c>
      <c r="P171" s="12">
        <v>5.1200000000000002E-2</v>
      </c>
      <c r="Q171" s="12"/>
      <c r="R171" s="12"/>
      <c r="S171" s="12">
        <f t="shared" si="9"/>
        <v>-0.35473200883002487</v>
      </c>
      <c r="T171" s="12">
        <v>-0.35473200883002487</v>
      </c>
      <c r="U171" s="12"/>
      <c r="V171" s="12"/>
      <c r="Y171" s="33"/>
      <c r="AD171" s="12"/>
    </row>
    <row r="172" spans="1:30" x14ac:dyDescent="0.3">
      <c r="A172" t="s">
        <v>205</v>
      </c>
      <c r="B172" t="s">
        <v>26</v>
      </c>
      <c r="C172" t="s">
        <v>27</v>
      </c>
      <c r="D172" t="s">
        <v>202</v>
      </c>
      <c r="E172">
        <v>3279.75</v>
      </c>
      <c r="F172">
        <v>3366.65</v>
      </c>
      <c r="G172">
        <v>3247</v>
      </c>
      <c r="H172">
        <v>3354.75</v>
      </c>
      <c r="I172">
        <v>3354.75</v>
      </c>
      <c r="J172">
        <v>1538</v>
      </c>
      <c r="K172">
        <v>7672.76</v>
      </c>
      <c r="L172">
        <v>515850</v>
      </c>
      <c r="M172">
        <v>35400</v>
      </c>
      <c r="O172" s="33">
        <f t="shared" si="8"/>
        <v>3.1691115416551399</v>
      </c>
      <c r="P172" s="12">
        <v>5.0900000000000001E-2</v>
      </c>
      <c r="Q172" s="12"/>
      <c r="R172" s="12"/>
      <c r="S172" s="12">
        <f t="shared" si="9"/>
        <v>3.1182115416551399</v>
      </c>
      <c r="T172" s="12">
        <v>3.1182115416551399</v>
      </c>
      <c r="U172" s="12"/>
      <c r="V172" s="12"/>
      <c r="Y172" s="33"/>
      <c r="AD172" s="12"/>
    </row>
    <row r="173" spans="1:30" x14ac:dyDescent="0.3">
      <c r="A173" t="s">
        <v>206</v>
      </c>
      <c r="B173" t="s">
        <v>26</v>
      </c>
      <c r="C173" t="s">
        <v>27</v>
      </c>
      <c r="D173" t="s">
        <v>202</v>
      </c>
      <c r="E173">
        <v>3359.05</v>
      </c>
      <c r="F173">
        <v>3493.95</v>
      </c>
      <c r="G173">
        <v>3359.05</v>
      </c>
      <c r="H173">
        <v>3385.45</v>
      </c>
      <c r="I173">
        <v>3385.45</v>
      </c>
      <c r="J173">
        <v>1860</v>
      </c>
      <c r="K173">
        <v>9566.91</v>
      </c>
      <c r="L173">
        <v>504300</v>
      </c>
      <c r="M173">
        <v>-11550</v>
      </c>
      <c r="O173" s="33">
        <f t="shared" si="8"/>
        <v>0.91512035174006467</v>
      </c>
      <c r="P173" s="12">
        <v>5.16E-2</v>
      </c>
      <c r="Q173" s="12"/>
      <c r="R173" s="12"/>
      <c r="S173" s="12">
        <f t="shared" si="9"/>
        <v>0.8635203517400647</v>
      </c>
      <c r="T173" s="12">
        <v>0.8635203517400647</v>
      </c>
      <c r="U173" s="12"/>
      <c r="V173" s="12"/>
      <c r="Y173" s="33"/>
      <c r="AD173" s="12"/>
    </row>
    <row r="174" spans="1:30" x14ac:dyDescent="0.3">
      <c r="A174" t="s">
        <v>207</v>
      </c>
      <c r="B174" t="s">
        <v>26</v>
      </c>
      <c r="C174" t="s">
        <v>27</v>
      </c>
      <c r="D174" t="s">
        <v>202</v>
      </c>
      <c r="E174">
        <v>3410</v>
      </c>
      <c r="F174">
        <v>3459</v>
      </c>
      <c r="G174">
        <v>3363.7</v>
      </c>
      <c r="H174">
        <v>3399.5</v>
      </c>
      <c r="I174">
        <v>3399.5</v>
      </c>
      <c r="J174">
        <v>1771</v>
      </c>
      <c r="K174">
        <v>9081.4500000000007</v>
      </c>
      <c r="L174">
        <v>502800</v>
      </c>
      <c r="M174">
        <v>-1500</v>
      </c>
      <c r="O174" s="33">
        <f t="shared" si="8"/>
        <v>0.41501129835029854</v>
      </c>
      <c r="P174" s="12">
        <v>5.1699999999999996E-2</v>
      </c>
      <c r="Q174" s="12"/>
      <c r="R174" s="12"/>
      <c r="S174" s="12">
        <f t="shared" si="9"/>
        <v>0.36331129835029852</v>
      </c>
      <c r="T174" s="12">
        <v>0.36331129835029852</v>
      </c>
      <c r="U174" s="12"/>
      <c r="V174" s="12"/>
      <c r="Y174" s="33"/>
      <c r="AD174" s="12"/>
    </row>
    <row r="175" spans="1:30" x14ac:dyDescent="0.3">
      <c r="A175" t="s">
        <v>208</v>
      </c>
      <c r="B175" t="s">
        <v>26</v>
      </c>
      <c r="C175" t="s">
        <v>27</v>
      </c>
      <c r="D175" t="s">
        <v>202</v>
      </c>
      <c r="E175">
        <v>3343.25</v>
      </c>
      <c r="F175">
        <v>3364.4</v>
      </c>
      <c r="G175">
        <v>3227.2</v>
      </c>
      <c r="H175">
        <v>3286.5</v>
      </c>
      <c r="I175">
        <v>3286.5</v>
      </c>
      <c r="J175">
        <v>2505</v>
      </c>
      <c r="K175">
        <v>12357.1</v>
      </c>
      <c r="L175">
        <v>513150</v>
      </c>
      <c r="M175">
        <v>10350</v>
      </c>
      <c r="O175" s="33">
        <f t="shared" si="8"/>
        <v>-3.3240182379761731</v>
      </c>
      <c r="P175" s="12">
        <v>5.1500000000000004E-2</v>
      </c>
      <c r="Q175" s="12"/>
      <c r="R175" s="12"/>
      <c r="S175" s="12">
        <f t="shared" si="9"/>
        <v>-3.375518237976173</v>
      </c>
      <c r="T175" s="12">
        <v>-3.375518237976173</v>
      </c>
      <c r="U175" s="12"/>
      <c r="V175" s="12"/>
      <c r="Y175" s="33"/>
      <c r="AD175" s="12"/>
    </row>
    <row r="176" spans="1:30" x14ac:dyDescent="0.3">
      <c r="A176" t="s">
        <v>209</v>
      </c>
      <c r="B176" t="s">
        <v>26</v>
      </c>
      <c r="C176" t="s">
        <v>27</v>
      </c>
      <c r="D176" t="s">
        <v>202</v>
      </c>
      <c r="E176">
        <v>3262.65</v>
      </c>
      <c r="F176">
        <v>3370.95</v>
      </c>
      <c r="G176">
        <v>3259.95</v>
      </c>
      <c r="H176">
        <v>3335.65</v>
      </c>
      <c r="I176">
        <v>3335.65</v>
      </c>
      <c r="J176">
        <v>1393</v>
      </c>
      <c r="K176">
        <v>6994.8</v>
      </c>
      <c r="L176">
        <v>523500</v>
      </c>
      <c r="M176">
        <v>10350</v>
      </c>
      <c r="O176" s="33">
        <f t="shared" si="8"/>
        <v>1.4955119427962906</v>
      </c>
      <c r="P176" s="12">
        <v>5.16E-2</v>
      </c>
      <c r="Q176" s="12"/>
      <c r="R176" s="12"/>
      <c r="S176" s="12">
        <f t="shared" si="9"/>
        <v>1.4439119427962905</v>
      </c>
      <c r="T176" s="12">
        <v>1.4439119427962905</v>
      </c>
      <c r="U176" s="12"/>
      <c r="V176" s="12"/>
      <c r="Y176" s="33"/>
      <c r="AD176" s="12"/>
    </row>
    <row r="177" spans="1:30" x14ac:dyDescent="0.3">
      <c r="A177" t="s">
        <v>210</v>
      </c>
      <c r="B177" t="s">
        <v>26</v>
      </c>
      <c r="C177" t="s">
        <v>27</v>
      </c>
      <c r="D177" t="s">
        <v>202</v>
      </c>
      <c r="E177">
        <v>3335.7</v>
      </c>
      <c r="F177">
        <v>3409</v>
      </c>
      <c r="G177">
        <v>3322.15</v>
      </c>
      <c r="H177">
        <v>3332</v>
      </c>
      <c r="I177">
        <v>3332</v>
      </c>
      <c r="J177">
        <v>1325</v>
      </c>
      <c r="K177">
        <v>6694.43</v>
      </c>
      <c r="L177">
        <v>537150</v>
      </c>
      <c r="M177">
        <v>13650</v>
      </c>
      <c r="O177" s="33">
        <f t="shared" si="8"/>
        <v>-0.10942395035450635</v>
      </c>
      <c r="P177" s="12">
        <v>5.1799999999999999E-2</v>
      </c>
      <c r="Q177" s="12"/>
      <c r="R177" s="12"/>
      <c r="S177" s="12">
        <f t="shared" si="9"/>
        <v>-0.16122395035450635</v>
      </c>
      <c r="T177" s="12">
        <v>-0.16122395035450635</v>
      </c>
      <c r="U177" s="12"/>
      <c r="V177" s="12"/>
      <c r="Y177" s="33"/>
      <c r="AD177" s="12"/>
    </row>
    <row r="178" spans="1:30" x14ac:dyDescent="0.3">
      <c r="A178" t="s">
        <v>211</v>
      </c>
      <c r="B178" t="s">
        <v>26</v>
      </c>
      <c r="C178" t="s">
        <v>27</v>
      </c>
      <c r="D178" t="s">
        <v>202</v>
      </c>
      <c r="E178">
        <v>3350.05</v>
      </c>
      <c r="F178">
        <v>3352.5</v>
      </c>
      <c r="G178">
        <v>3119.2</v>
      </c>
      <c r="H178">
        <v>3176</v>
      </c>
      <c r="I178">
        <v>3176</v>
      </c>
      <c r="J178">
        <v>2141</v>
      </c>
      <c r="K178">
        <v>10328.16</v>
      </c>
      <c r="L178">
        <v>552600</v>
      </c>
      <c r="M178">
        <v>15450</v>
      </c>
      <c r="O178" s="33">
        <f t="shared" si="8"/>
        <v>-4.6818727490996395</v>
      </c>
      <c r="P178" s="12">
        <v>5.2199999999999996E-2</v>
      </c>
      <c r="Q178" s="12"/>
      <c r="R178" s="12"/>
      <c r="S178" s="12">
        <f t="shared" si="9"/>
        <v>-4.7340727490996395</v>
      </c>
      <c r="T178" s="12">
        <v>-4.7340727490996395</v>
      </c>
      <c r="U178" s="12"/>
      <c r="V178" s="12"/>
      <c r="Y178" s="33"/>
      <c r="AD178" s="12"/>
    </row>
    <row r="179" spans="1:30" x14ac:dyDescent="0.3">
      <c r="A179" t="s">
        <v>212</v>
      </c>
      <c r="B179" t="s">
        <v>26</v>
      </c>
      <c r="C179" t="s">
        <v>27</v>
      </c>
      <c r="D179" t="s">
        <v>202</v>
      </c>
      <c r="E179">
        <v>3208.85</v>
      </c>
      <c r="F179">
        <v>3231.65</v>
      </c>
      <c r="G179">
        <v>3116.15</v>
      </c>
      <c r="H179">
        <v>3154.7</v>
      </c>
      <c r="I179">
        <v>3154.7</v>
      </c>
      <c r="J179">
        <v>2032</v>
      </c>
      <c r="K179">
        <v>9615.01</v>
      </c>
      <c r="L179">
        <v>565500</v>
      </c>
      <c r="M179">
        <v>12900</v>
      </c>
      <c r="O179" s="33">
        <f t="shared" si="8"/>
        <v>-0.67065491183879666</v>
      </c>
      <c r="P179" s="12">
        <v>5.2300000000000006E-2</v>
      </c>
      <c r="Q179" s="12"/>
      <c r="R179" s="12"/>
      <c r="S179" s="12">
        <f t="shared" si="9"/>
        <v>-0.72295491183879668</v>
      </c>
      <c r="T179" s="12">
        <v>-0.72295491183879668</v>
      </c>
      <c r="U179" s="12"/>
      <c r="V179" s="12"/>
      <c r="Y179" s="33"/>
      <c r="AD179" s="12"/>
    </row>
    <row r="180" spans="1:30" x14ac:dyDescent="0.3">
      <c r="A180" t="s">
        <v>213</v>
      </c>
      <c r="B180" t="s">
        <v>26</v>
      </c>
      <c r="C180" t="s">
        <v>27</v>
      </c>
      <c r="D180" t="s">
        <v>202</v>
      </c>
      <c r="E180">
        <v>3190</v>
      </c>
      <c r="F180">
        <v>3274.05</v>
      </c>
      <c r="G180">
        <v>3171.95</v>
      </c>
      <c r="H180">
        <v>3265.95</v>
      </c>
      <c r="I180">
        <v>3265.95</v>
      </c>
      <c r="J180">
        <v>3214</v>
      </c>
      <c r="K180">
        <v>15625.37</v>
      </c>
      <c r="L180">
        <v>714900</v>
      </c>
      <c r="M180">
        <v>149400</v>
      </c>
      <c r="O180" s="33">
        <f t="shared" si="8"/>
        <v>3.5264842932766984</v>
      </c>
      <c r="P180" s="12">
        <v>5.2300000000000006E-2</v>
      </c>
      <c r="Q180" s="12"/>
      <c r="R180" s="12"/>
      <c r="S180" s="12">
        <f t="shared" si="9"/>
        <v>3.4741842932766986</v>
      </c>
      <c r="T180" s="12">
        <v>3.4741842932766986</v>
      </c>
      <c r="U180" s="12"/>
      <c r="V180" s="12"/>
      <c r="Y180" s="33"/>
      <c r="AD180" s="12"/>
    </row>
    <row r="181" spans="1:30" x14ac:dyDescent="0.3">
      <c r="A181" t="s">
        <v>214</v>
      </c>
      <c r="B181" t="s">
        <v>26</v>
      </c>
      <c r="C181" t="s">
        <v>27</v>
      </c>
      <c r="D181" t="s">
        <v>202</v>
      </c>
      <c r="E181">
        <v>3247</v>
      </c>
      <c r="F181">
        <v>3350.7</v>
      </c>
      <c r="G181">
        <v>3214</v>
      </c>
      <c r="H181">
        <v>3331.45</v>
      </c>
      <c r="I181">
        <v>3331.45</v>
      </c>
      <c r="J181">
        <v>2105</v>
      </c>
      <c r="K181">
        <v>10465.18</v>
      </c>
      <c r="L181">
        <v>685650</v>
      </c>
      <c r="M181">
        <v>-29250</v>
      </c>
      <c r="O181" s="33">
        <f t="shared" si="8"/>
        <v>2.0055420321805295</v>
      </c>
      <c r="P181" s="12">
        <v>5.2499999999999998E-2</v>
      </c>
      <c r="Q181" s="12"/>
      <c r="R181" s="12"/>
      <c r="S181" s="12">
        <f t="shared" si="9"/>
        <v>1.9530420321805295</v>
      </c>
      <c r="T181" s="12">
        <v>1.9530420321805295</v>
      </c>
      <c r="U181" s="12"/>
      <c r="V181" s="12"/>
      <c r="Y181" s="33"/>
      <c r="AD181" s="12"/>
    </row>
    <row r="182" spans="1:30" x14ac:dyDescent="0.3">
      <c r="A182" t="s">
        <v>215</v>
      </c>
      <c r="B182" t="s">
        <v>26</v>
      </c>
      <c r="C182" t="s">
        <v>27</v>
      </c>
      <c r="D182" t="s">
        <v>202</v>
      </c>
      <c r="E182">
        <v>3371.9</v>
      </c>
      <c r="F182">
        <v>3553.2</v>
      </c>
      <c r="G182">
        <v>3362.25</v>
      </c>
      <c r="H182">
        <v>3528.2</v>
      </c>
      <c r="I182">
        <v>3528.2</v>
      </c>
      <c r="J182">
        <v>5164</v>
      </c>
      <c r="K182">
        <v>26914.69</v>
      </c>
      <c r="L182">
        <v>745200</v>
      </c>
      <c r="M182">
        <v>59550</v>
      </c>
      <c r="O182" s="33">
        <f t="shared" si="8"/>
        <v>5.9058367977907524</v>
      </c>
      <c r="P182" s="12">
        <v>5.3699999999999998E-2</v>
      </c>
      <c r="Q182" s="12"/>
      <c r="R182" s="12"/>
      <c r="S182" s="12">
        <f t="shared" si="9"/>
        <v>5.8521367977907524</v>
      </c>
      <c r="T182" s="12">
        <v>5.8521367977907524</v>
      </c>
      <c r="U182" s="12"/>
      <c r="V182" s="12"/>
      <c r="Y182" s="33"/>
      <c r="AD182" s="12"/>
    </row>
    <row r="183" spans="1:30" x14ac:dyDescent="0.3">
      <c r="A183" t="s">
        <v>216</v>
      </c>
      <c r="B183" t="s">
        <v>26</v>
      </c>
      <c r="C183" t="s">
        <v>27</v>
      </c>
      <c r="D183" t="s">
        <v>202</v>
      </c>
      <c r="E183">
        <v>3544.8</v>
      </c>
      <c r="F183">
        <v>3615.7</v>
      </c>
      <c r="G183">
        <v>3455.05</v>
      </c>
      <c r="H183">
        <v>3573.2</v>
      </c>
      <c r="I183">
        <v>3573.2</v>
      </c>
      <c r="J183">
        <v>4814</v>
      </c>
      <c r="K183">
        <v>25763.55</v>
      </c>
      <c r="L183">
        <v>811500</v>
      </c>
      <c r="M183">
        <v>66300</v>
      </c>
      <c r="O183" s="33">
        <f t="shared" si="8"/>
        <v>1.2754379003457854</v>
      </c>
      <c r="P183" s="12">
        <v>5.4299999999999994E-2</v>
      </c>
      <c r="Q183" s="12"/>
      <c r="R183" s="12"/>
      <c r="S183" s="12">
        <f t="shared" si="9"/>
        <v>1.2211379003457854</v>
      </c>
      <c r="T183" s="12">
        <v>1.2211379003457854</v>
      </c>
      <c r="U183" s="12"/>
      <c r="V183" s="12"/>
      <c r="Y183" s="33"/>
      <c r="AD183" s="12"/>
    </row>
    <row r="184" spans="1:30" x14ac:dyDescent="0.3">
      <c r="A184" t="s">
        <v>217</v>
      </c>
      <c r="B184" t="s">
        <v>26</v>
      </c>
      <c r="C184" t="s">
        <v>27</v>
      </c>
      <c r="D184" t="s">
        <v>202</v>
      </c>
      <c r="E184">
        <v>3725</v>
      </c>
      <c r="F184">
        <v>3752.15</v>
      </c>
      <c r="G184">
        <v>3601.2</v>
      </c>
      <c r="H184">
        <v>3641.65</v>
      </c>
      <c r="I184">
        <v>3641.65</v>
      </c>
      <c r="J184">
        <v>8670</v>
      </c>
      <c r="K184">
        <v>47532.31</v>
      </c>
      <c r="L184">
        <v>787500</v>
      </c>
      <c r="M184">
        <v>-24000</v>
      </c>
      <c r="O184" s="33">
        <f t="shared" si="8"/>
        <v>1.9156498376805182</v>
      </c>
      <c r="P184" s="12">
        <v>5.45E-2</v>
      </c>
      <c r="Q184" s="12"/>
      <c r="R184" s="12"/>
      <c r="S184" s="12">
        <f t="shared" si="9"/>
        <v>1.8611498376805182</v>
      </c>
      <c r="T184" s="12">
        <v>1.8611498376805182</v>
      </c>
      <c r="U184" s="12"/>
      <c r="V184" s="12"/>
      <c r="Y184" s="33"/>
      <c r="AD184" s="12"/>
    </row>
    <row r="185" spans="1:30" x14ac:dyDescent="0.3">
      <c r="A185" t="s">
        <v>218</v>
      </c>
      <c r="B185" t="s">
        <v>26</v>
      </c>
      <c r="C185" t="s">
        <v>27</v>
      </c>
      <c r="D185" t="s">
        <v>202</v>
      </c>
      <c r="E185">
        <v>3598.05</v>
      </c>
      <c r="F185">
        <v>3680</v>
      </c>
      <c r="G185">
        <v>3582</v>
      </c>
      <c r="H185">
        <v>3608.65</v>
      </c>
      <c r="I185">
        <v>3608.65</v>
      </c>
      <c r="J185">
        <v>3543</v>
      </c>
      <c r="K185">
        <v>19287.28</v>
      </c>
      <c r="L185">
        <v>613950</v>
      </c>
      <c r="M185">
        <v>-173550</v>
      </c>
      <c r="O185" s="33">
        <f t="shared" si="8"/>
        <v>-0.90618263699147361</v>
      </c>
      <c r="P185" s="12">
        <v>5.45E-2</v>
      </c>
      <c r="Q185" s="12"/>
      <c r="R185" s="12"/>
      <c r="S185" s="12">
        <f t="shared" si="9"/>
        <v>-0.9606826369914736</v>
      </c>
      <c r="T185" s="12">
        <v>-0.9606826369914736</v>
      </c>
      <c r="U185" s="12"/>
      <c r="V185" s="12"/>
      <c r="Y185" s="33"/>
      <c r="AD185" s="12"/>
    </row>
    <row r="186" spans="1:30" x14ac:dyDescent="0.3">
      <c r="A186" t="s">
        <v>219</v>
      </c>
      <c r="B186" t="s">
        <v>26</v>
      </c>
      <c r="C186" t="s">
        <v>27</v>
      </c>
      <c r="D186" t="s">
        <v>202</v>
      </c>
      <c r="E186">
        <v>3561.9</v>
      </c>
      <c r="F186">
        <v>3592.45</v>
      </c>
      <c r="G186">
        <v>3323.8</v>
      </c>
      <c r="H186">
        <v>3333.55</v>
      </c>
      <c r="I186">
        <v>3333.55</v>
      </c>
      <c r="J186">
        <v>4691</v>
      </c>
      <c r="K186">
        <v>24106.94</v>
      </c>
      <c r="L186">
        <v>346200</v>
      </c>
      <c r="M186">
        <v>-267750</v>
      </c>
      <c r="O186" s="33">
        <f t="shared" si="8"/>
        <v>-7.623349452011138</v>
      </c>
      <c r="P186" s="12">
        <v>5.4400000000000004E-2</v>
      </c>
      <c r="Q186" s="12"/>
      <c r="R186" s="12"/>
      <c r="S186" s="12">
        <f t="shared" si="9"/>
        <v>-7.6777494520111382</v>
      </c>
      <c r="T186" s="12">
        <v>-7.6777494520111382</v>
      </c>
      <c r="U186" s="12"/>
      <c r="V186" s="12"/>
      <c r="Y186" s="33"/>
      <c r="AD186" s="12"/>
    </row>
    <row r="187" spans="1:30" x14ac:dyDescent="0.3">
      <c r="A187" t="s">
        <v>220</v>
      </c>
      <c r="B187" t="s">
        <v>26</v>
      </c>
      <c r="C187" t="s">
        <v>27</v>
      </c>
      <c r="D187" t="s">
        <v>202</v>
      </c>
      <c r="E187">
        <v>3339.9</v>
      </c>
      <c r="F187">
        <v>3411</v>
      </c>
      <c r="G187">
        <v>3297.3</v>
      </c>
      <c r="H187">
        <v>3386.25</v>
      </c>
      <c r="I187">
        <v>3386.25</v>
      </c>
      <c r="J187">
        <v>2436</v>
      </c>
      <c r="K187">
        <v>12266.67</v>
      </c>
      <c r="L187">
        <v>209700</v>
      </c>
      <c r="M187">
        <v>-136500</v>
      </c>
      <c r="O187" s="33">
        <f t="shared" si="8"/>
        <v>1.5808972416792852</v>
      </c>
      <c r="P187" s="12">
        <v>5.6299999999999996E-2</v>
      </c>
      <c r="Q187" s="12"/>
      <c r="R187" s="12"/>
      <c r="S187" s="12">
        <f t="shared" si="9"/>
        <v>1.5245972416792852</v>
      </c>
      <c r="T187" s="12">
        <v>1.5245972416792852</v>
      </c>
      <c r="U187" s="12"/>
      <c r="V187" s="12"/>
      <c r="Y187" s="33"/>
      <c r="AD187" s="12"/>
    </row>
    <row r="188" spans="1:30" x14ac:dyDescent="0.3">
      <c r="A188" t="s">
        <v>221</v>
      </c>
      <c r="B188" t="s">
        <v>26</v>
      </c>
      <c r="C188" t="s">
        <v>27</v>
      </c>
      <c r="D188" t="s">
        <v>202</v>
      </c>
      <c r="E188">
        <v>3429.95</v>
      </c>
      <c r="F188">
        <v>3535.75</v>
      </c>
      <c r="G188">
        <v>3423.75</v>
      </c>
      <c r="H188">
        <v>3520.6</v>
      </c>
      <c r="I188">
        <v>3520</v>
      </c>
      <c r="J188">
        <v>3139</v>
      </c>
      <c r="K188">
        <v>16461.169999999998</v>
      </c>
      <c r="L188">
        <v>40650</v>
      </c>
      <c r="M188">
        <v>-169050</v>
      </c>
      <c r="O188" s="33">
        <f t="shared" si="8"/>
        <v>3.9497969730527869</v>
      </c>
      <c r="P188" s="12">
        <v>5.5999999999999994E-2</v>
      </c>
      <c r="Q188" s="12"/>
      <c r="R188" s="12"/>
      <c r="S188" s="12">
        <f t="shared" si="9"/>
        <v>3.8937969730527868</v>
      </c>
      <c r="T188" s="12">
        <v>3.8937969730527868</v>
      </c>
      <c r="U188" s="12"/>
      <c r="V188" s="12"/>
      <c r="Y188" s="33"/>
      <c r="AD188" s="12"/>
    </row>
    <row r="189" spans="1:30" x14ac:dyDescent="0.3">
      <c r="A189" t="s">
        <v>222</v>
      </c>
      <c r="B189" t="s">
        <v>26</v>
      </c>
      <c r="C189" t="s">
        <v>27</v>
      </c>
      <c r="D189" t="s">
        <v>223</v>
      </c>
      <c r="E189">
        <v>3568</v>
      </c>
      <c r="F189">
        <v>3686.65</v>
      </c>
      <c r="G189">
        <v>3565</v>
      </c>
      <c r="H189">
        <v>3646.65</v>
      </c>
      <c r="I189">
        <v>3646.65</v>
      </c>
      <c r="J189">
        <v>2556</v>
      </c>
      <c r="K189">
        <v>13940.45</v>
      </c>
      <c r="L189">
        <v>695550</v>
      </c>
      <c r="M189">
        <v>-12900</v>
      </c>
      <c r="O189" s="33">
        <f t="shared" si="8"/>
        <v>3.5980113636363664</v>
      </c>
      <c r="P189" s="12">
        <v>5.5999999999999994E-2</v>
      </c>
      <c r="Q189" s="12"/>
      <c r="R189" s="12"/>
      <c r="S189" s="12">
        <f t="shared" si="9"/>
        <v>3.5420113636363664</v>
      </c>
      <c r="T189" s="12">
        <v>3.5420113636363664</v>
      </c>
      <c r="U189" s="12"/>
      <c r="V189" s="12"/>
      <c r="Y189" s="33"/>
      <c r="AD189" s="12"/>
    </row>
    <row r="190" spans="1:30" x14ac:dyDescent="0.3">
      <c r="A190" t="s">
        <v>224</v>
      </c>
      <c r="B190" t="s">
        <v>26</v>
      </c>
      <c r="C190" t="s">
        <v>27</v>
      </c>
      <c r="D190" t="s">
        <v>223</v>
      </c>
      <c r="E190">
        <v>3661.1</v>
      </c>
      <c r="F190">
        <v>3680.7</v>
      </c>
      <c r="G190">
        <v>3620</v>
      </c>
      <c r="H190">
        <v>3673.15</v>
      </c>
      <c r="I190">
        <v>3673.15</v>
      </c>
      <c r="J190">
        <v>1711</v>
      </c>
      <c r="K190">
        <v>9373.9599999999991</v>
      </c>
      <c r="L190">
        <v>677250</v>
      </c>
      <c r="M190">
        <v>-18300</v>
      </c>
      <c r="O190" s="33">
        <f t="shared" si="8"/>
        <v>0.72669436331975923</v>
      </c>
      <c r="P190" s="12">
        <v>5.5800000000000002E-2</v>
      </c>
      <c r="Q190" s="12"/>
      <c r="R190" s="12"/>
      <c r="S190" s="12">
        <f t="shared" si="9"/>
        <v>0.67089436331975927</v>
      </c>
      <c r="T190" s="12">
        <v>0.67089436331975927</v>
      </c>
      <c r="U190" s="12"/>
      <c r="V190" s="12"/>
      <c r="Y190" s="33"/>
      <c r="AD190" s="12"/>
    </row>
    <row r="191" spans="1:30" x14ac:dyDescent="0.3">
      <c r="A191" t="s">
        <v>225</v>
      </c>
      <c r="B191" t="s">
        <v>26</v>
      </c>
      <c r="C191" t="s">
        <v>27</v>
      </c>
      <c r="D191" t="s">
        <v>223</v>
      </c>
      <c r="E191">
        <v>3664.95</v>
      </c>
      <c r="F191">
        <v>3697.9</v>
      </c>
      <c r="G191">
        <v>3620.05</v>
      </c>
      <c r="H191">
        <v>3632.65</v>
      </c>
      <c r="I191">
        <v>3632.65</v>
      </c>
      <c r="J191">
        <v>1619</v>
      </c>
      <c r="K191">
        <v>8875.65</v>
      </c>
      <c r="L191">
        <v>642900</v>
      </c>
      <c r="M191">
        <v>-34350</v>
      </c>
      <c r="O191" s="33">
        <f t="shared" si="8"/>
        <v>-1.102595864584893</v>
      </c>
      <c r="P191" s="12">
        <v>5.4699999999999999E-2</v>
      </c>
      <c r="Q191" s="12"/>
      <c r="R191" s="12"/>
      <c r="S191" s="12">
        <f t="shared" si="9"/>
        <v>-1.157295864584893</v>
      </c>
      <c r="T191" s="12">
        <v>-1.157295864584893</v>
      </c>
      <c r="U191" s="12"/>
      <c r="V191" s="12"/>
      <c r="Y191" s="33"/>
      <c r="AD191" s="12"/>
    </row>
    <row r="192" spans="1:30" x14ac:dyDescent="0.3">
      <c r="A192" t="s">
        <v>226</v>
      </c>
      <c r="B192" t="s">
        <v>26</v>
      </c>
      <c r="C192" t="s">
        <v>27</v>
      </c>
      <c r="D192" t="s">
        <v>223</v>
      </c>
      <c r="E192">
        <v>3616</v>
      </c>
      <c r="F192">
        <v>3749.4</v>
      </c>
      <c r="G192">
        <v>3604.15</v>
      </c>
      <c r="H192">
        <v>3730.7</v>
      </c>
      <c r="I192">
        <v>3730.7</v>
      </c>
      <c r="J192">
        <v>3734</v>
      </c>
      <c r="K192">
        <v>20817.25</v>
      </c>
      <c r="L192">
        <v>587550</v>
      </c>
      <c r="M192">
        <v>-55350</v>
      </c>
      <c r="O192" s="33">
        <f t="shared" si="8"/>
        <v>2.6991314880321453</v>
      </c>
      <c r="P192" s="12">
        <v>5.5300000000000002E-2</v>
      </c>
      <c r="Q192" s="12"/>
      <c r="R192" s="12"/>
      <c r="S192" s="12">
        <f t="shared" si="9"/>
        <v>2.6438314880321454</v>
      </c>
      <c r="T192" s="12">
        <v>2.6438314880321454</v>
      </c>
      <c r="U192" s="12"/>
      <c r="V192" s="12"/>
      <c r="Y192" s="33"/>
      <c r="AD192" s="12"/>
    </row>
    <row r="193" spans="1:30" x14ac:dyDescent="0.3">
      <c r="A193" t="s">
        <v>227</v>
      </c>
      <c r="B193" t="s">
        <v>26</v>
      </c>
      <c r="C193" t="s">
        <v>27</v>
      </c>
      <c r="D193" t="s">
        <v>223</v>
      </c>
      <c r="E193">
        <v>3750</v>
      </c>
      <c r="F193">
        <v>3854.95</v>
      </c>
      <c r="G193">
        <v>3693.85</v>
      </c>
      <c r="H193">
        <v>3780.65</v>
      </c>
      <c r="I193">
        <v>3780.65</v>
      </c>
      <c r="J193">
        <v>3205</v>
      </c>
      <c r="K193">
        <v>18196.599999999999</v>
      </c>
      <c r="L193">
        <v>540900</v>
      </c>
      <c r="M193">
        <v>-46650</v>
      </c>
      <c r="O193" s="33">
        <f t="shared" si="8"/>
        <v>1.3388908247781992</v>
      </c>
      <c r="P193" s="12">
        <v>5.5300000000000002E-2</v>
      </c>
      <c r="Q193" s="12"/>
      <c r="R193" s="12"/>
      <c r="S193" s="12">
        <f t="shared" si="9"/>
        <v>1.2835908247781993</v>
      </c>
      <c r="T193" s="12">
        <v>1.2835908247781993</v>
      </c>
      <c r="U193" s="12"/>
      <c r="V193" s="12"/>
      <c r="Y193" s="33"/>
      <c r="AD193" s="12"/>
    </row>
    <row r="194" spans="1:30" x14ac:dyDescent="0.3">
      <c r="A194" t="s">
        <v>228</v>
      </c>
      <c r="B194" t="s">
        <v>26</v>
      </c>
      <c r="C194" t="s">
        <v>27</v>
      </c>
      <c r="D194" t="s">
        <v>223</v>
      </c>
      <c r="E194">
        <v>3798</v>
      </c>
      <c r="F194">
        <v>3869.2</v>
      </c>
      <c r="G194">
        <v>3777</v>
      </c>
      <c r="H194">
        <v>3810.75</v>
      </c>
      <c r="I194">
        <v>3810.75</v>
      </c>
      <c r="J194">
        <v>1658</v>
      </c>
      <c r="K194">
        <v>9455.14</v>
      </c>
      <c r="L194">
        <v>532650</v>
      </c>
      <c r="M194">
        <v>-8250</v>
      </c>
      <c r="O194" s="33">
        <f t="shared" si="8"/>
        <v>0.79615939058098228</v>
      </c>
      <c r="P194" s="12">
        <v>5.5800000000000002E-2</v>
      </c>
      <c r="Q194" s="12"/>
      <c r="R194" s="12"/>
      <c r="S194" s="12">
        <f t="shared" si="9"/>
        <v>0.74035939058098232</v>
      </c>
      <c r="T194" s="12">
        <v>0.74035939058098232</v>
      </c>
      <c r="U194" s="12"/>
      <c r="V194" s="12"/>
      <c r="Y194" s="33"/>
      <c r="AD194" s="12"/>
    </row>
    <row r="195" spans="1:30" x14ac:dyDescent="0.3">
      <c r="A195" t="s">
        <v>229</v>
      </c>
      <c r="B195" t="s">
        <v>26</v>
      </c>
      <c r="C195" t="s">
        <v>27</v>
      </c>
      <c r="D195" t="s">
        <v>223</v>
      </c>
      <c r="E195">
        <v>3778.25</v>
      </c>
      <c r="F195">
        <v>3837</v>
      </c>
      <c r="G195">
        <v>3776.3</v>
      </c>
      <c r="H195">
        <v>3784.15</v>
      </c>
      <c r="I195">
        <v>3784.15</v>
      </c>
      <c r="J195">
        <v>951</v>
      </c>
      <c r="K195">
        <v>5420.18</v>
      </c>
      <c r="L195">
        <v>550200</v>
      </c>
      <c r="M195">
        <v>17550</v>
      </c>
      <c r="O195" s="33">
        <f t="shared" si="8"/>
        <v>-0.69802532309912513</v>
      </c>
      <c r="P195" s="12">
        <v>5.5800000000000002E-2</v>
      </c>
      <c r="Q195" s="12"/>
      <c r="R195" s="12"/>
      <c r="S195" s="12">
        <f t="shared" si="9"/>
        <v>-0.75382532309912509</v>
      </c>
      <c r="T195" s="12">
        <v>-0.75382532309912509</v>
      </c>
      <c r="U195" s="12"/>
      <c r="V195" s="12"/>
      <c r="Y195" s="33"/>
      <c r="AD195" s="12"/>
    </row>
    <row r="196" spans="1:30" x14ac:dyDescent="0.3">
      <c r="A196" t="s">
        <v>230</v>
      </c>
      <c r="B196" t="s">
        <v>26</v>
      </c>
      <c r="C196" t="s">
        <v>27</v>
      </c>
      <c r="D196" t="s">
        <v>223</v>
      </c>
      <c r="E196">
        <v>3864.85</v>
      </c>
      <c r="F196">
        <v>3864.85</v>
      </c>
      <c r="G196">
        <v>3620</v>
      </c>
      <c r="H196">
        <v>3655.55</v>
      </c>
      <c r="I196">
        <v>3655.55</v>
      </c>
      <c r="J196">
        <v>2097</v>
      </c>
      <c r="K196">
        <v>11511.09</v>
      </c>
      <c r="L196">
        <v>505950</v>
      </c>
      <c r="M196">
        <v>-44250</v>
      </c>
      <c r="O196" s="33">
        <f t="shared" ref="O196:O250" si="10">(I196-I195)*100/I195</f>
        <v>-3.3983853705587754</v>
      </c>
      <c r="P196" s="12">
        <v>5.5300000000000002E-2</v>
      </c>
      <c r="Q196" s="12"/>
      <c r="R196" s="12"/>
      <c r="S196" s="12">
        <f t="shared" ref="S196:S250" si="11">O196-P196</f>
        <v>-3.4536853705587753</v>
      </c>
      <c r="T196" s="12">
        <v>-3.4536853705587753</v>
      </c>
      <c r="U196" s="12"/>
      <c r="V196" s="12"/>
      <c r="Y196" s="33"/>
      <c r="AD196" s="12"/>
    </row>
    <row r="197" spans="1:30" x14ac:dyDescent="0.3">
      <c r="A197" t="s">
        <v>231</v>
      </c>
      <c r="B197" t="s">
        <v>26</v>
      </c>
      <c r="C197" t="s">
        <v>27</v>
      </c>
      <c r="D197" t="s">
        <v>223</v>
      </c>
      <c r="E197">
        <v>3740.05</v>
      </c>
      <c r="F197">
        <v>3848.2</v>
      </c>
      <c r="G197">
        <v>3735</v>
      </c>
      <c r="H197">
        <v>3749.1</v>
      </c>
      <c r="I197">
        <v>3749.1</v>
      </c>
      <c r="J197">
        <v>2114</v>
      </c>
      <c r="K197">
        <v>12000.88</v>
      </c>
      <c r="L197">
        <v>529050</v>
      </c>
      <c r="M197">
        <v>23100</v>
      </c>
      <c r="O197" s="33">
        <f t="shared" si="10"/>
        <v>2.5591224302772422</v>
      </c>
      <c r="P197" s="12">
        <v>5.6100000000000004E-2</v>
      </c>
      <c r="Q197" s="12"/>
      <c r="R197" s="12"/>
      <c r="S197" s="12">
        <f t="shared" si="11"/>
        <v>2.5030224302772424</v>
      </c>
      <c r="T197" s="12">
        <v>2.5030224302772424</v>
      </c>
      <c r="U197" s="12"/>
      <c r="V197" s="12"/>
      <c r="Y197" s="33"/>
      <c r="AD197" s="12"/>
    </row>
    <row r="198" spans="1:30" x14ac:dyDescent="0.3">
      <c r="A198" t="s">
        <v>232</v>
      </c>
      <c r="B198" t="s">
        <v>26</v>
      </c>
      <c r="C198" t="s">
        <v>27</v>
      </c>
      <c r="D198" t="s">
        <v>223</v>
      </c>
      <c r="E198">
        <v>3749.1</v>
      </c>
      <c r="F198">
        <v>3749.1</v>
      </c>
      <c r="G198">
        <v>3683.55</v>
      </c>
      <c r="H198">
        <v>3731.8</v>
      </c>
      <c r="I198">
        <v>3731.8</v>
      </c>
      <c r="J198">
        <v>1089</v>
      </c>
      <c r="K198">
        <v>6077.56</v>
      </c>
      <c r="L198">
        <v>517650</v>
      </c>
      <c r="M198">
        <v>-11400</v>
      </c>
      <c r="O198" s="33">
        <f t="shared" si="10"/>
        <v>-0.46144407991250508</v>
      </c>
      <c r="P198" s="12">
        <v>5.5500000000000001E-2</v>
      </c>
      <c r="Q198" s="12"/>
      <c r="R198" s="12"/>
      <c r="S198" s="12">
        <f t="shared" si="11"/>
        <v>-0.51694407991250513</v>
      </c>
      <c r="T198" s="12">
        <v>-0.51694407991250513</v>
      </c>
      <c r="U198" s="12"/>
      <c r="V198" s="12"/>
      <c r="Y198" s="33"/>
      <c r="AD198" s="12"/>
    </row>
    <row r="199" spans="1:30" x14ac:dyDescent="0.3">
      <c r="A199" t="s">
        <v>233</v>
      </c>
      <c r="B199" t="s">
        <v>26</v>
      </c>
      <c r="C199" t="s">
        <v>27</v>
      </c>
      <c r="D199" t="s">
        <v>223</v>
      </c>
      <c r="E199">
        <v>3771.95</v>
      </c>
      <c r="F199">
        <v>3789.9</v>
      </c>
      <c r="G199">
        <v>3711.3</v>
      </c>
      <c r="H199">
        <v>3740.1</v>
      </c>
      <c r="I199">
        <v>3740.1</v>
      </c>
      <c r="J199">
        <v>747</v>
      </c>
      <c r="K199">
        <v>4188.3999999999996</v>
      </c>
      <c r="L199">
        <v>516600</v>
      </c>
      <c r="M199">
        <v>-1050</v>
      </c>
      <c r="O199" s="33">
        <f t="shared" si="10"/>
        <v>0.22241277667612752</v>
      </c>
      <c r="P199" s="12">
        <v>5.5599999999999997E-2</v>
      </c>
      <c r="Q199" s="12"/>
      <c r="R199" s="12"/>
      <c r="S199" s="12">
        <f t="shared" si="11"/>
        <v>0.16681277667612754</v>
      </c>
      <c r="T199" s="12">
        <v>0.16681277667612754</v>
      </c>
      <c r="U199" s="12"/>
      <c r="V199" s="12"/>
      <c r="Y199" s="33"/>
      <c r="AD199" s="12"/>
    </row>
    <row r="200" spans="1:30" x14ac:dyDescent="0.3">
      <c r="A200" t="s">
        <v>234</v>
      </c>
      <c r="B200" t="s">
        <v>26</v>
      </c>
      <c r="C200" t="s">
        <v>27</v>
      </c>
      <c r="D200" t="s">
        <v>223</v>
      </c>
      <c r="E200">
        <v>3755</v>
      </c>
      <c r="F200">
        <v>3870</v>
      </c>
      <c r="G200">
        <v>3735</v>
      </c>
      <c r="H200">
        <v>3814.7</v>
      </c>
      <c r="I200">
        <v>3814.7</v>
      </c>
      <c r="J200">
        <v>2397</v>
      </c>
      <c r="K200">
        <v>13765.26</v>
      </c>
      <c r="L200">
        <v>537750</v>
      </c>
      <c r="M200">
        <v>21150</v>
      </c>
      <c r="O200" s="33">
        <f t="shared" si="10"/>
        <v>1.9945990748910434</v>
      </c>
      <c r="P200" s="12">
        <v>5.5399999999999998E-2</v>
      </c>
      <c r="Q200" s="12"/>
      <c r="R200" s="12"/>
      <c r="S200" s="12">
        <f t="shared" si="11"/>
        <v>1.9391990748910435</v>
      </c>
      <c r="T200" s="12">
        <v>1.9391990748910435</v>
      </c>
      <c r="U200" s="12"/>
      <c r="V200" s="12"/>
      <c r="Y200" s="33"/>
      <c r="AD200" s="12"/>
    </row>
    <row r="201" spans="1:30" x14ac:dyDescent="0.3">
      <c r="A201" t="s">
        <v>235</v>
      </c>
      <c r="B201" t="s">
        <v>26</v>
      </c>
      <c r="C201" t="s">
        <v>27</v>
      </c>
      <c r="D201" t="s">
        <v>223</v>
      </c>
      <c r="E201">
        <v>3800.05</v>
      </c>
      <c r="F201">
        <v>3898</v>
      </c>
      <c r="G201">
        <v>3762.2</v>
      </c>
      <c r="H201">
        <v>3844.7</v>
      </c>
      <c r="I201">
        <v>3844.7</v>
      </c>
      <c r="J201">
        <v>2063</v>
      </c>
      <c r="K201">
        <v>11942.32</v>
      </c>
      <c r="L201">
        <v>550200</v>
      </c>
      <c r="M201">
        <v>12450</v>
      </c>
      <c r="O201" s="33">
        <f t="shared" si="10"/>
        <v>0.78643143628594647</v>
      </c>
      <c r="P201" s="12">
        <v>5.5599999999999997E-2</v>
      </c>
      <c r="Q201" s="12"/>
      <c r="R201" s="12"/>
      <c r="S201" s="12">
        <f t="shared" si="11"/>
        <v>0.73083143628594649</v>
      </c>
      <c r="T201" s="12">
        <v>0.73083143628594649</v>
      </c>
      <c r="U201" s="12"/>
      <c r="V201" s="12"/>
      <c r="Y201" s="33"/>
      <c r="AD201" s="12"/>
    </row>
    <row r="202" spans="1:30" x14ac:dyDescent="0.3">
      <c r="A202" t="s">
        <v>236</v>
      </c>
      <c r="B202" t="s">
        <v>26</v>
      </c>
      <c r="C202" t="s">
        <v>27</v>
      </c>
      <c r="D202" t="s">
        <v>223</v>
      </c>
      <c r="E202">
        <v>3851.95</v>
      </c>
      <c r="F202">
        <v>3923</v>
      </c>
      <c r="G202">
        <v>3740</v>
      </c>
      <c r="H202">
        <v>3760.6</v>
      </c>
      <c r="I202">
        <v>3760.6</v>
      </c>
      <c r="J202">
        <v>2930</v>
      </c>
      <c r="K202">
        <v>16920.43</v>
      </c>
      <c r="L202">
        <v>467100</v>
      </c>
      <c r="M202">
        <v>-83100</v>
      </c>
      <c r="O202" s="33">
        <f t="shared" si="10"/>
        <v>-2.1874268473482954</v>
      </c>
      <c r="P202" s="12">
        <v>5.5500000000000001E-2</v>
      </c>
      <c r="Q202" s="12"/>
      <c r="R202" s="12"/>
      <c r="S202" s="12">
        <f t="shared" si="11"/>
        <v>-2.2429268473482953</v>
      </c>
      <c r="T202" s="12">
        <v>-2.2429268473482953</v>
      </c>
      <c r="U202" s="12"/>
      <c r="V202" s="12"/>
      <c r="Y202" s="33"/>
      <c r="AD202" s="12"/>
    </row>
    <row r="203" spans="1:30" x14ac:dyDescent="0.3">
      <c r="A203" t="s">
        <v>237</v>
      </c>
      <c r="B203" t="s">
        <v>26</v>
      </c>
      <c r="C203" t="s">
        <v>27</v>
      </c>
      <c r="D203" t="s">
        <v>223</v>
      </c>
      <c r="E203">
        <v>3699.3</v>
      </c>
      <c r="F203">
        <v>3732.5</v>
      </c>
      <c r="G203">
        <v>3670</v>
      </c>
      <c r="H203">
        <v>3688.55</v>
      </c>
      <c r="I203">
        <v>3688.55</v>
      </c>
      <c r="J203">
        <v>1940</v>
      </c>
      <c r="K203">
        <v>10784.48</v>
      </c>
      <c r="L203">
        <v>320850</v>
      </c>
      <c r="M203">
        <v>-146250</v>
      </c>
      <c r="O203" s="33">
        <f t="shared" si="10"/>
        <v>-1.9159176727117941</v>
      </c>
      <c r="P203" s="12">
        <v>5.5800000000000002E-2</v>
      </c>
      <c r="Q203" s="12"/>
      <c r="R203" s="12"/>
      <c r="S203" s="12">
        <f t="shared" si="11"/>
        <v>-1.9717176727117942</v>
      </c>
      <c r="T203" s="12">
        <v>-1.9717176727117942</v>
      </c>
      <c r="U203" s="12"/>
      <c r="V203" s="12"/>
      <c r="Y203" s="33"/>
      <c r="AD203" s="12"/>
    </row>
    <row r="204" spans="1:30" x14ac:dyDescent="0.3">
      <c r="A204" t="s">
        <v>238</v>
      </c>
      <c r="B204" t="s">
        <v>26</v>
      </c>
      <c r="C204" t="s">
        <v>27</v>
      </c>
      <c r="D204" t="s">
        <v>223</v>
      </c>
      <c r="E204">
        <v>3649.4</v>
      </c>
      <c r="F204">
        <v>3695.4</v>
      </c>
      <c r="G204">
        <v>3570.25</v>
      </c>
      <c r="H204">
        <v>3636.65</v>
      </c>
      <c r="I204">
        <v>3636.65</v>
      </c>
      <c r="J204">
        <v>1955</v>
      </c>
      <c r="K204">
        <v>10623.28</v>
      </c>
      <c r="L204">
        <v>224550</v>
      </c>
      <c r="M204">
        <v>-96300</v>
      </c>
      <c r="O204" s="33">
        <f t="shared" si="10"/>
        <v>-1.4070569736075176</v>
      </c>
      <c r="P204" s="12">
        <v>5.5199999999999999E-2</v>
      </c>
      <c r="Q204" s="12"/>
      <c r="R204" s="12"/>
      <c r="S204" s="12">
        <f t="shared" si="11"/>
        <v>-1.4622569736075175</v>
      </c>
      <c r="T204" s="12">
        <v>-1.4622569736075175</v>
      </c>
      <c r="U204" s="12"/>
      <c r="V204" s="12"/>
      <c r="Y204" s="33"/>
      <c r="AD204" s="12"/>
    </row>
    <row r="205" spans="1:30" x14ac:dyDescent="0.3">
      <c r="A205" t="s">
        <v>239</v>
      </c>
      <c r="B205" t="s">
        <v>26</v>
      </c>
      <c r="C205" t="s">
        <v>27</v>
      </c>
      <c r="D205" t="s">
        <v>223</v>
      </c>
      <c r="E205">
        <v>3654.95</v>
      </c>
      <c r="F205">
        <v>3690</v>
      </c>
      <c r="G205">
        <v>3580.8</v>
      </c>
      <c r="H205">
        <v>3608.5</v>
      </c>
      <c r="I205">
        <v>3608.5</v>
      </c>
      <c r="J205">
        <v>1329</v>
      </c>
      <c r="K205">
        <v>7211.16</v>
      </c>
      <c r="L205">
        <v>124500</v>
      </c>
      <c r="M205">
        <v>-100050</v>
      </c>
      <c r="O205" s="33">
        <f t="shared" si="10"/>
        <v>-0.77406404245665905</v>
      </c>
      <c r="P205" s="12">
        <v>5.5800000000000002E-2</v>
      </c>
      <c r="Q205" s="12"/>
      <c r="R205" s="12"/>
      <c r="S205" s="12">
        <f t="shared" si="11"/>
        <v>-0.82986404245665901</v>
      </c>
      <c r="T205" s="12">
        <v>-0.82986404245665901</v>
      </c>
      <c r="U205" s="12"/>
      <c r="V205" s="12"/>
      <c r="Y205" s="33"/>
      <c r="AD205" s="12"/>
    </row>
    <row r="206" spans="1:30" x14ac:dyDescent="0.3">
      <c r="A206" t="s">
        <v>240</v>
      </c>
      <c r="B206" t="s">
        <v>26</v>
      </c>
      <c r="C206" t="s">
        <v>27</v>
      </c>
      <c r="D206" t="s">
        <v>223</v>
      </c>
      <c r="E206">
        <v>3669.5</v>
      </c>
      <c r="F206">
        <v>3669.5</v>
      </c>
      <c r="G206">
        <v>3521</v>
      </c>
      <c r="H206">
        <v>3542.75</v>
      </c>
      <c r="I206">
        <v>3542.1</v>
      </c>
      <c r="J206">
        <v>1430</v>
      </c>
      <c r="K206">
        <v>7682.49</v>
      </c>
      <c r="L206">
        <v>28500</v>
      </c>
      <c r="M206">
        <v>-96000</v>
      </c>
      <c r="O206" s="33">
        <f t="shared" si="10"/>
        <v>-1.8400997644450627</v>
      </c>
      <c r="P206" s="12">
        <v>5.62E-2</v>
      </c>
      <c r="Q206" s="12"/>
      <c r="R206" s="12"/>
      <c r="S206" s="12">
        <f t="shared" si="11"/>
        <v>-1.8962997644450628</v>
      </c>
      <c r="T206" s="12">
        <v>-1.8962997644450628</v>
      </c>
      <c r="U206" s="12"/>
      <c r="V206" s="12"/>
      <c r="Y206" s="33"/>
      <c r="AD206" s="12"/>
    </row>
    <row r="207" spans="1:30" x14ac:dyDescent="0.3">
      <c r="A207" t="s">
        <v>241</v>
      </c>
      <c r="B207" t="s">
        <v>26</v>
      </c>
      <c r="C207" t="s">
        <v>27</v>
      </c>
      <c r="D207" t="s">
        <v>242</v>
      </c>
      <c r="E207">
        <v>3610</v>
      </c>
      <c r="F207">
        <v>3638</v>
      </c>
      <c r="G207">
        <v>3533.7</v>
      </c>
      <c r="H207">
        <v>3549.25</v>
      </c>
      <c r="I207">
        <v>3549.25</v>
      </c>
      <c r="J207">
        <v>1038</v>
      </c>
      <c r="K207">
        <v>5589.88</v>
      </c>
      <c r="L207">
        <v>445800</v>
      </c>
      <c r="M207">
        <v>6900</v>
      </c>
      <c r="O207" s="33">
        <f t="shared" si="10"/>
        <v>0.20185765506338305</v>
      </c>
      <c r="P207" s="12">
        <v>5.5899999999999998E-2</v>
      </c>
      <c r="Q207" s="12"/>
      <c r="R207" s="12"/>
      <c r="S207" s="12">
        <f t="shared" si="11"/>
        <v>0.14595765506338304</v>
      </c>
      <c r="T207" s="12">
        <v>0.14595765506338304</v>
      </c>
      <c r="U207" s="12"/>
      <c r="V207" s="12"/>
      <c r="Y207" s="33"/>
      <c r="AD207" s="12"/>
    </row>
    <row r="208" spans="1:30" x14ac:dyDescent="0.3">
      <c r="A208" t="s">
        <v>243</v>
      </c>
      <c r="B208" t="s">
        <v>26</v>
      </c>
      <c r="C208" t="s">
        <v>27</v>
      </c>
      <c r="D208" t="s">
        <v>242</v>
      </c>
      <c r="E208">
        <v>3373.8</v>
      </c>
      <c r="F208">
        <v>3461.05</v>
      </c>
      <c r="G208">
        <v>3371.05</v>
      </c>
      <c r="H208">
        <v>3435.05</v>
      </c>
      <c r="I208">
        <v>3435.05</v>
      </c>
      <c r="J208">
        <v>2166</v>
      </c>
      <c r="K208">
        <v>11102.56</v>
      </c>
      <c r="L208">
        <v>445350</v>
      </c>
      <c r="M208">
        <v>-450</v>
      </c>
      <c r="O208" s="33">
        <f t="shared" si="10"/>
        <v>-3.2175811791223445</v>
      </c>
      <c r="P208" s="12">
        <v>5.5999999999999994E-2</v>
      </c>
      <c r="Q208" s="12"/>
      <c r="R208" s="12"/>
      <c r="S208" s="12">
        <f t="shared" si="11"/>
        <v>-3.2735811791223446</v>
      </c>
      <c r="T208" s="12">
        <v>-3.2735811791223446</v>
      </c>
      <c r="U208" s="12"/>
      <c r="V208" s="12"/>
      <c r="Y208" s="33"/>
      <c r="AD208" s="12"/>
    </row>
    <row r="209" spans="1:30" x14ac:dyDescent="0.3">
      <c r="A209" t="s">
        <v>244</v>
      </c>
      <c r="B209" t="s">
        <v>26</v>
      </c>
      <c r="C209" t="s">
        <v>27</v>
      </c>
      <c r="D209" t="s">
        <v>242</v>
      </c>
      <c r="E209">
        <v>3499.8</v>
      </c>
      <c r="F209">
        <v>3561.75</v>
      </c>
      <c r="G209">
        <v>3441</v>
      </c>
      <c r="H209">
        <v>3542.55</v>
      </c>
      <c r="I209">
        <v>3542.55</v>
      </c>
      <c r="J209">
        <v>2293</v>
      </c>
      <c r="K209">
        <v>12080.22</v>
      </c>
      <c r="L209">
        <v>462750</v>
      </c>
      <c r="M209">
        <v>17400</v>
      </c>
      <c r="O209" s="33">
        <f t="shared" si="10"/>
        <v>3.1295032095602684</v>
      </c>
      <c r="P209" s="12">
        <v>5.5899999999999998E-2</v>
      </c>
      <c r="Q209" s="12"/>
      <c r="R209" s="12"/>
      <c r="S209" s="12">
        <f t="shared" si="11"/>
        <v>3.0736032095602686</v>
      </c>
      <c r="T209" s="12">
        <v>3.0736032095602686</v>
      </c>
      <c r="U209" s="12"/>
      <c r="V209" s="12"/>
      <c r="Y209" s="33"/>
      <c r="AD209" s="12"/>
    </row>
    <row r="210" spans="1:30" x14ac:dyDescent="0.3">
      <c r="A210" t="s">
        <v>245</v>
      </c>
      <c r="B210" t="s">
        <v>26</v>
      </c>
      <c r="C210" t="s">
        <v>27</v>
      </c>
      <c r="D210" t="s">
        <v>242</v>
      </c>
      <c r="E210">
        <v>3485.05</v>
      </c>
      <c r="F210">
        <v>3517.9</v>
      </c>
      <c r="G210">
        <v>3406.05</v>
      </c>
      <c r="H210">
        <v>3422</v>
      </c>
      <c r="I210">
        <v>3422</v>
      </c>
      <c r="J210">
        <v>1432</v>
      </c>
      <c r="K210">
        <v>7394.91</v>
      </c>
      <c r="L210">
        <v>502500</v>
      </c>
      <c r="M210">
        <v>39750</v>
      </c>
      <c r="O210" s="33">
        <f t="shared" si="10"/>
        <v>-3.4029159786029886</v>
      </c>
      <c r="P210" s="12">
        <v>5.6600000000000004E-2</v>
      </c>
      <c r="Q210" s="12"/>
      <c r="R210" s="12"/>
      <c r="S210" s="12">
        <f t="shared" si="11"/>
        <v>-3.4595159786029885</v>
      </c>
      <c r="T210" s="12">
        <v>-3.4595159786029885</v>
      </c>
      <c r="U210" s="12"/>
      <c r="V210" s="12"/>
      <c r="Y210" s="33"/>
      <c r="AD210" s="12"/>
    </row>
    <row r="211" spans="1:30" x14ac:dyDescent="0.3">
      <c r="A211" t="s">
        <v>246</v>
      </c>
      <c r="B211" t="s">
        <v>26</v>
      </c>
      <c r="C211" t="s">
        <v>27</v>
      </c>
      <c r="D211" t="s">
        <v>242</v>
      </c>
      <c r="E211">
        <v>3443.85</v>
      </c>
      <c r="F211">
        <v>3447.65</v>
      </c>
      <c r="G211">
        <v>3400</v>
      </c>
      <c r="H211">
        <v>3420.15</v>
      </c>
      <c r="I211">
        <v>3420.15</v>
      </c>
      <c r="J211">
        <v>2079</v>
      </c>
      <c r="K211">
        <v>10678.98</v>
      </c>
      <c r="L211">
        <v>526500</v>
      </c>
      <c r="M211">
        <v>24000</v>
      </c>
      <c r="O211" s="33">
        <f t="shared" si="10"/>
        <v>-5.4061952074807393E-2</v>
      </c>
      <c r="P211" s="12">
        <v>5.6299999999999996E-2</v>
      </c>
      <c r="Q211" s="12"/>
      <c r="R211" s="12"/>
      <c r="S211" s="12">
        <f t="shared" si="11"/>
        <v>-0.1103619520748074</v>
      </c>
      <c r="T211" s="12">
        <v>-0.1103619520748074</v>
      </c>
      <c r="U211" s="12"/>
      <c r="V211" s="12"/>
      <c r="Y211" s="33"/>
      <c r="AD211" s="12"/>
    </row>
    <row r="212" spans="1:30" x14ac:dyDescent="0.3">
      <c r="A212" t="s">
        <v>247</v>
      </c>
      <c r="B212" t="s">
        <v>26</v>
      </c>
      <c r="C212" t="s">
        <v>27</v>
      </c>
      <c r="D212" t="s">
        <v>242</v>
      </c>
      <c r="E212">
        <v>3421.05</v>
      </c>
      <c r="F212">
        <v>3452</v>
      </c>
      <c r="G212">
        <v>3390</v>
      </c>
      <c r="H212">
        <v>3405.1</v>
      </c>
      <c r="I212">
        <v>3405.1</v>
      </c>
      <c r="J212">
        <v>1506</v>
      </c>
      <c r="K212">
        <v>7705.83</v>
      </c>
      <c r="L212">
        <v>537000</v>
      </c>
      <c r="M212">
        <v>10500</v>
      </c>
      <c r="O212" s="33">
        <f t="shared" si="10"/>
        <v>-0.44003917956815292</v>
      </c>
      <c r="P212" s="12">
        <v>5.6299999999999996E-2</v>
      </c>
      <c r="Q212" s="12"/>
      <c r="R212" s="12"/>
      <c r="S212" s="12">
        <f t="shared" si="11"/>
        <v>-0.49633917956815293</v>
      </c>
      <c r="T212" s="12">
        <v>-0.49633917956815293</v>
      </c>
      <c r="U212" s="12"/>
      <c r="V212" s="12"/>
      <c r="Y212" s="33"/>
      <c r="AD212" s="12"/>
    </row>
    <row r="213" spans="1:30" x14ac:dyDescent="0.3">
      <c r="A213" t="s">
        <v>248</v>
      </c>
      <c r="B213" t="s">
        <v>26</v>
      </c>
      <c r="C213" t="s">
        <v>27</v>
      </c>
      <c r="D213" t="s">
        <v>242</v>
      </c>
      <c r="E213">
        <v>3424.65</v>
      </c>
      <c r="F213">
        <v>3424.65</v>
      </c>
      <c r="G213">
        <v>3342.45</v>
      </c>
      <c r="H213">
        <v>3370.7</v>
      </c>
      <c r="I213">
        <v>3370.7</v>
      </c>
      <c r="J213">
        <v>1508</v>
      </c>
      <c r="K213">
        <v>7646.23</v>
      </c>
      <c r="L213">
        <v>546150</v>
      </c>
      <c r="M213">
        <v>9150</v>
      </c>
      <c r="O213" s="33">
        <f t="shared" si="10"/>
        <v>-1.0102493318845289</v>
      </c>
      <c r="P213" s="12">
        <v>5.5999999999999994E-2</v>
      </c>
      <c r="Q213" s="12"/>
      <c r="R213" s="12"/>
      <c r="S213" s="12">
        <f t="shared" si="11"/>
        <v>-1.066249331884529</v>
      </c>
      <c r="T213" s="12">
        <v>-1.066249331884529</v>
      </c>
      <c r="U213" s="12"/>
      <c r="V213" s="12"/>
      <c r="Y213" s="33"/>
      <c r="AD213" s="12"/>
    </row>
    <row r="214" spans="1:30" x14ac:dyDescent="0.3">
      <c r="A214" t="s">
        <v>249</v>
      </c>
      <c r="B214" t="s">
        <v>26</v>
      </c>
      <c r="C214" t="s">
        <v>27</v>
      </c>
      <c r="D214" t="s">
        <v>242</v>
      </c>
      <c r="E214">
        <v>3347.45</v>
      </c>
      <c r="F214">
        <v>3363</v>
      </c>
      <c r="G214">
        <v>3296.55</v>
      </c>
      <c r="H214">
        <v>3321</v>
      </c>
      <c r="I214">
        <v>3321</v>
      </c>
      <c r="J214">
        <v>2563</v>
      </c>
      <c r="K214">
        <v>12764.76</v>
      </c>
      <c r="L214">
        <v>658500</v>
      </c>
      <c r="M214">
        <v>112350</v>
      </c>
      <c r="O214" s="33">
        <f t="shared" si="10"/>
        <v>-1.4744711780935658</v>
      </c>
      <c r="P214" s="12">
        <v>5.5899999999999998E-2</v>
      </c>
      <c r="Q214" s="12"/>
      <c r="R214" s="12"/>
      <c r="S214" s="12">
        <f t="shared" si="11"/>
        <v>-1.5303711780935658</v>
      </c>
      <c r="T214" s="12">
        <v>-1.5303711780935658</v>
      </c>
      <c r="U214" s="12"/>
      <c r="V214" s="12"/>
      <c r="Y214" s="33"/>
      <c r="AD214" s="12"/>
    </row>
    <row r="215" spans="1:30" x14ac:dyDescent="0.3">
      <c r="A215" t="s">
        <v>250</v>
      </c>
      <c r="B215" t="s">
        <v>26</v>
      </c>
      <c r="C215" t="s">
        <v>27</v>
      </c>
      <c r="D215" t="s">
        <v>242</v>
      </c>
      <c r="E215">
        <v>3364.65</v>
      </c>
      <c r="F215">
        <v>3409.1</v>
      </c>
      <c r="G215">
        <v>3285.1</v>
      </c>
      <c r="H215">
        <v>3298.15</v>
      </c>
      <c r="I215">
        <v>3298.15</v>
      </c>
      <c r="J215">
        <v>2072</v>
      </c>
      <c r="K215">
        <v>10377.049999999999</v>
      </c>
      <c r="L215">
        <v>713400</v>
      </c>
      <c r="M215">
        <v>54900</v>
      </c>
      <c r="O215" s="33">
        <f t="shared" si="10"/>
        <v>-0.68804576934657957</v>
      </c>
      <c r="P215" s="12">
        <v>5.6399999999999999E-2</v>
      </c>
      <c r="Q215" s="12"/>
      <c r="R215" s="12"/>
      <c r="S215" s="12">
        <f t="shared" si="11"/>
        <v>-0.74444576934657958</v>
      </c>
      <c r="T215" s="12">
        <v>-0.74444576934657958</v>
      </c>
      <c r="U215" s="12"/>
      <c r="V215" s="12"/>
      <c r="Y215" s="33"/>
      <c r="AD215" s="12"/>
    </row>
    <row r="216" spans="1:30" x14ac:dyDescent="0.3">
      <c r="A216" t="s">
        <v>251</v>
      </c>
      <c r="B216" t="s">
        <v>26</v>
      </c>
      <c r="C216" t="s">
        <v>27</v>
      </c>
      <c r="D216" t="s">
        <v>242</v>
      </c>
      <c r="E216">
        <v>3305.55</v>
      </c>
      <c r="F216">
        <v>3425.95</v>
      </c>
      <c r="G216">
        <v>3294.9</v>
      </c>
      <c r="H216">
        <v>3409.5</v>
      </c>
      <c r="I216">
        <v>3409.5</v>
      </c>
      <c r="J216">
        <v>2744</v>
      </c>
      <c r="K216">
        <v>13888.35</v>
      </c>
      <c r="L216">
        <v>690450</v>
      </c>
      <c r="M216">
        <v>-22950</v>
      </c>
      <c r="O216" s="33">
        <f t="shared" si="10"/>
        <v>3.3761351060442948</v>
      </c>
      <c r="P216" s="12">
        <v>5.6399999999999999E-2</v>
      </c>
      <c r="Q216" s="12"/>
      <c r="R216" s="12"/>
      <c r="S216" s="12">
        <f t="shared" si="11"/>
        <v>3.3197351060442948</v>
      </c>
      <c r="T216" s="12">
        <v>3.3197351060442948</v>
      </c>
      <c r="U216" s="12"/>
      <c r="V216" s="12"/>
      <c r="Y216" s="33"/>
      <c r="AD216" s="12"/>
    </row>
    <row r="217" spans="1:30" x14ac:dyDescent="0.3">
      <c r="A217" t="s">
        <v>252</v>
      </c>
      <c r="B217" t="s">
        <v>26</v>
      </c>
      <c r="C217" t="s">
        <v>27</v>
      </c>
      <c r="D217" t="s">
        <v>242</v>
      </c>
      <c r="E217">
        <v>3411.15</v>
      </c>
      <c r="F217">
        <v>3486.95</v>
      </c>
      <c r="G217">
        <v>3411.15</v>
      </c>
      <c r="H217">
        <v>3432.65</v>
      </c>
      <c r="I217">
        <v>3432.65</v>
      </c>
      <c r="J217">
        <v>3072</v>
      </c>
      <c r="K217">
        <v>15907.96</v>
      </c>
      <c r="L217">
        <v>659550</v>
      </c>
      <c r="M217">
        <v>-30900</v>
      </c>
      <c r="O217" s="33">
        <f t="shared" si="10"/>
        <v>0.67898518844405609</v>
      </c>
      <c r="P217" s="12">
        <v>5.6600000000000004E-2</v>
      </c>
      <c r="Q217" s="12"/>
      <c r="R217" s="12"/>
      <c r="S217" s="12">
        <f t="shared" si="11"/>
        <v>0.6223851884440561</v>
      </c>
      <c r="T217" s="12">
        <v>0.6223851884440561</v>
      </c>
      <c r="U217" s="12"/>
      <c r="V217" s="12"/>
      <c r="Y217" s="33"/>
      <c r="AD217" s="12"/>
    </row>
    <row r="218" spans="1:30" x14ac:dyDescent="0.3">
      <c r="A218" t="s">
        <v>253</v>
      </c>
      <c r="B218" t="s">
        <v>26</v>
      </c>
      <c r="C218" t="s">
        <v>27</v>
      </c>
      <c r="D218" t="s">
        <v>242</v>
      </c>
      <c r="E218">
        <v>3460.9</v>
      </c>
      <c r="F218">
        <v>3469.1</v>
      </c>
      <c r="G218">
        <v>3393.9</v>
      </c>
      <c r="H218">
        <v>3406</v>
      </c>
      <c r="I218">
        <v>3406</v>
      </c>
      <c r="J218">
        <v>1289</v>
      </c>
      <c r="K218">
        <v>6633.22</v>
      </c>
      <c r="L218">
        <v>632100</v>
      </c>
      <c r="M218">
        <v>-27450</v>
      </c>
      <c r="O218" s="33">
        <f t="shared" si="10"/>
        <v>-0.77636811209998369</v>
      </c>
      <c r="P218" s="12">
        <v>5.6600000000000004E-2</v>
      </c>
      <c r="Q218" s="12"/>
      <c r="R218" s="12"/>
      <c r="S218" s="12">
        <f t="shared" si="11"/>
        <v>-0.83296811209998367</v>
      </c>
      <c r="T218" s="12">
        <v>-0.83296811209998367</v>
      </c>
      <c r="U218" s="12"/>
      <c r="V218" s="12"/>
      <c r="Y218" s="33"/>
      <c r="AD218" s="12"/>
    </row>
    <row r="219" spans="1:30" x14ac:dyDescent="0.3">
      <c r="A219" t="s">
        <v>254</v>
      </c>
      <c r="B219" t="s">
        <v>26</v>
      </c>
      <c r="C219" t="s">
        <v>27</v>
      </c>
      <c r="D219" t="s">
        <v>242</v>
      </c>
      <c r="E219">
        <v>3272</v>
      </c>
      <c r="F219">
        <v>3347.05</v>
      </c>
      <c r="G219">
        <v>3257.65</v>
      </c>
      <c r="H219">
        <v>3310</v>
      </c>
      <c r="I219">
        <v>3310</v>
      </c>
      <c r="J219">
        <v>2162</v>
      </c>
      <c r="K219">
        <v>10738.87</v>
      </c>
      <c r="L219">
        <v>672450</v>
      </c>
      <c r="M219">
        <v>40350</v>
      </c>
      <c r="O219" s="33">
        <f t="shared" si="10"/>
        <v>-2.8185554903112156</v>
      </c>
      <c r="P219" s="12">
        <v>5.7000000000000002E-2</v>
      </c>
      <c r="Q219" s="12"/>
      <c r="R219" s="12"/>
      <c r="S219" s="12">
        <f t="shared" si="11"/>
        <v>-2.8755554903112155</v>
      </c>
      <c r="T219" s="12">
        <v>-2.8755554903112155</v>
      </c>
      <c r="U219" s="12"/>
      <c r="V219" s="12"/>
      <c r="Y219" s="33"/>
      <c r="AD219" s="12"/>
    </row>
    <row r="220" spans="1:30" x14ac:dyDescent="0.3">
      <c r="A220" t="s">
        <v>255</v>
      </c>
      <c r="B220" t="s">
        <v>26</v>
      </c>
      <c r="C220" t="s">
        <v>27</v>
      </c>
      <c r="D220" t="s">
        <v>242</v>
      </c>
      <c r="E220">
        <v>3330</v>
      </c>
      <c r="F220">
        <v>3343.85</v>
      </c>
      <c r="G220">
        <v>3250.15</v>
      </c>
      <c r="H220">
        <v>3260.45</v>
      </c>
      <c r="I220">
        <v>3260.45</v>
      </c>
      <c r="J220">
        <v>1295</v>
      </c>
      <c r="K220">
        <v>6366.02</v>
      </c>
      <c r="L220">
        <v>676200</v>
      </c>
      <c r="M220">
        <v>3750</v>
      </c>
      <c r="O220" s="33">
        <f t="shared" si="10"/>
        <v>-1.4969788519637517</v>
      </c>
      <c r="P220" s="12">
        <v>5.7599999999999998E-2</v>
      </c>
      <c r="Q220" s="12"/>
      <c r="R220" s="12"/>
      <c r="S220" s="12">
        <f t="shared" si="11"/>
        <v>-1.5545788519637518</v>
      </c>
      <c r="T220" s="12">
        <v>-1.5545788519637518</v>
      </c>
      <c r="U220" s="12"/>
      <c r="V220" s="12"/>
      <c r="Y220" s="33"/>
      <c r="AD220" s="12"/>
    </row>
    <row r="221" spans="1:30" x14ac:dyDescent="0.3">
      <c r="A221" t="s">
        <v>256</v>
      </c>
      <c r="B221" t="s">
        <v>26</v>
      </c>
      <c r="C221" t="s">
        <v>27</v>
      </c>
      <c r="D221" t="s">
        <v>242</v>
      </c>
      <c r="E221">
        <v>3225.35</v>
      </c>
      <c r="F221">
        <v>3272.4</v>
      </c>
      <c r="G221">
        <v>3148.25</v>
      </c>
      <c r="H221">
        <v>3162.8</v>
      </c>
      <c r="I221">
        <v>3162.8</v>
      </c>
      <c r="J221">
        <v>2091</v>
      </c>
      <c r="K221">
        <v>10027.799999999999</v>
      </c>
      <c r="L221">
        <v>652500</v>
      </c>
      <c r="M221">
        <v>-23700</v>
      </c>
      <c r="O221" s="33">
        <f t="shared" si="10"/>
        <v>-2.9949853547823042</v>
      </c>
      <c r="P221" s="12">
        <v>5.7699999999999994E-2</v>
      </c>
      <c r="Q221" s="12"/>
      <c r="R221" s="12"/>
      <c r="S221" s="12">
        <f t="shared" si="11"/>
        <v>-3.0526853547823043</v>
      </c>
      <c r="T221" s="12">
        <v>-3.0526853547823043</v>
      </c>
      <c r="U221" s="12"/>
      <c r="V221" s="12"/>
      <c r="Y221" s="33"/>
      <c r="AD221" s="12"/>
    </row>
    <row r="222" spans="1:30" x14ac:dyDescent="0.3">
      <c r="A222" t="s">
        <v>257</v>
      </c>
      <c r="B222" t="s">
        <v>26</v>
      </c>
      <c r="C222" t="s">
        <v>27</v>
      </c>
      <c r="D222" t="s">
        <v>242</v>
      </c>
      <c r="E222">
        <v>3180</v>
      </c>
      <c r="F222">
        <v>3204</v>
      </c>
      <c r="G222">
        <v>3125</v>
      </c>
      <c r="H222">
        <v>3168.8</v>
      </c>
      <c r="I222">
        <v>3168.8</v>
      </c>
      <c r="J222">
        <v>1419</v>
      </c>
      <c r="K222">
        <v>6761.97</v>
      </c>
      <c r="L222">
        <v>628050</v>
      </c>
      <c r="M222">
        <v>-24450</v>
      </c>
      <c r="O222" s="33">
        <f t="shared" si="10"/>
        <v>0.18970532439610471</v>
      </c>
      <c r="P222" s="12">
        <v>5.7800000000000004E-2</v>
      </c>
      <c r="Q222" s="12"/>
      <c r="R222" s="12"/>
      <c r="S222" s="12">
        <f t="shared" si="11"/>
        <v>0.1319053243961047</v>
      </c>
      <c r="T222" s="12">
        <v>0.1319053243961047</v>
      </c>
      <c r="U222" s="12"/>
      <c r="V222" s="12"/>
      <c r="Y222" s="33"/>
      <c r="AD222" s="12"/>
    </row>
    <row r="223" spans="1:30" x14ac:dyDescent="0.3">
      <c r="A223" t="s">
        <v>258</v>
      </c>
      <c r="B223" t="s">
        <v>26</v>
      </c>
      <c r="C223" t="s">
        <v>27</v>
      </c>
      <c r="D223" t="s">
        <v>242</v>
      </c>
      <c r="E223">
        <v>3199.05</v>
      </c>
      <c r="F223">
        <v>3259.45</v>
      </c>
      <c r="G223">
        <v>3180.8</v>
      </c>
      <c r="H223">
        <v>3189.2</v>
      </c>
      <c r="I223">
        <v>3189.2</v>
      </c>
      <c r="J223">
        <v>1337</v>
      </c>
      <c r="K223">
        <v>6464.61</v>
      </c>
      <c r="L223">
        <v>639300</v>
      </c>
      <c r="M223">
        <v>11250</v>
      </c>
      <c r="O223" s="33">
        <f t="shared" si="10"/>
        <v>0.64377682403432324</v>
      </c>
      <c r="P223" s="12">
        <v>5.79E-2</v>
      </c>
      <c r="Q223" s="12"/>
      <c r="R223" s="12"/>
      <c r="S223" s="12">
        <f t="shared" si="11"/>
        <v>0.58587682403432328</v>
      </c>
      <c r="T223" s="12">
        <v>0.58587682403432328</v>
      </c>
      <c r="U223" s="12"/>
      <c r="V223" s="12"/>
      <c r="Y223" s="33"/>
      <c r="AD223" s="12"/>
    </row>
    <row r="224" spans="1:30" x14ac:dyDescent="0.3">
      <c r="A224" t="s">
        <v>259</v>
      </c>
      <c r="B224" t="s">
        <v>26</v>
      </c>
      <c r="C224" t="s">
        <v>27</v>
      </c>
      <c r="D224" t="s">
        <v>242</v>
      </c>
      <c r="E224">
        <v>3189.7</v>
      </c>
      <c r="F224">
        <v>3240.75</v>
      </c>
      <c r="G224">
        <v>3131.3</v>
      </c>
      <c r="H224">
        <v>3189.5</v>
      </c>
      <c r="I224">
        <v>3189.5</v>
      </c>
      <c r="J224">
        <v>2592</v>
      </c>
      <c r="K224">
        <v>12360.43</v>
      </c>
      <c r="L224">
        <v>632250</v>
      </c>
      <c r="M224">
        <v>-7050</v>
      </c>
      <c r="O224" s="33">
        <f t="shared" si="10"/>
        <v>9.4067477737420635E-3</v>
      </c>
      <c r="P224" s="12">
        <v>5.8499999999999996E-2</v>
      </c>
      <c r="Q224" s="12"/>
      <c r="R224" s="12"/>
      <c r="S224" s="12">
        <f t="shared" si="11"/>
        <v>-4.9093252226257933E-2</v>
      </c>
      <c r="T224" s="12">
        <v>-4.9093252226257933E-2</v>
      </c>
      <c r="U224" s="12"/>
      <c r="V224" s="12"/>
      <c r="Y224" s="33"/>
      <c r="AD224" s="12"/>
    </row>
    <row r="225" spans="1:30" x14ac:dyDescent="0.3">
      <c r="A225" t="s">
        <v>260</v>
      </c>
      <c r="B225" t="s">
        <v>26</v>
      </c>
      <c r="C225" t="s">
        <v>27</v>
      </c>
      <c r="D225" t="s">
        <v>242</v>
      </c>
      <c r="E225">
        <v>3155</v>
      </c>
      <c r="F225">
        <v>3229</v>
      </c>
      <c r="G225">
        <v>3135.55</v>
      </c>
      <c r="H225">
        <v>3216.4</v>
      </c>
      <c r="I225">
        <v>3216.4</v>
      </c>
      <c r="J225">
        <v>2248</v>
      </c>
      <c r="K225">
        <v>10757.87</v>
      </c>
      <c r="L225">
        <v>608850</v>
      </c>
      <c r="M225">
        <v>-23400</v>
      </c>
      <c r="O225" s="33">
        <f t="shared" si="10"/>
        <v>0.84339238125098259</v>
      </c>
      <c r="P225" s="12">
        <v>5.8799999999999998E-2</v>
      </c>
      <c r="Q225" s="12"/>
      <c r="R225" s="12"/>
      <c r="S225" s="12">
        <f t="shared" si="11"/>
        <v>0.78459238125098263</v>
      </c>
      <c r="T225" s="12">
        <v>0.78459238125098263</v>
      </c>
      <c r="U225" s="12"/>
      <c r="V225" s="12"/>
      <c r="Y225" s="33"/>
      <c r="AD225" s="12"/>
    </row>
    <row r="226" spans="1:30" x14ac:dyDescent="0.3">
      <c r="A226" t="s">
        <v>261</v>
      </c>
      <c r="B226" t="s">
        <v>26</v>
      </c>
      <c r="C226" t="s">
        <v>27</v>
      </c>
      <c r="D226" t="s">
        <v>242</v>
      </c>
      <c r="E226">
        <v>3219.95</v>
      </c>
      <c r="F226">
        <v>3273.3</v>
      </c>
      <c r="G226">
        <v>3142.05</v>
      </c>
      <c r="H226">
        <v>3154.85</v>
      </c>
      <c r="I226">
        <v>3154.85</v>
      </c>
      <c r="J226">
        <v>1676</v>
      </c>
      <c r="K226">
        <v>8054.19</v>
      </c>
      <c r="L226">
        <v>583500</v>
      </c>
      <c r="M226">
        <v>-25350</v>
      </c>
      <c r="O226" s="33">
        <f t="shared" si="10"/>
        <v>-1.9136301455042961</v>
      </c>
      <c r="P226" s="12">
        <v>5.9000000000000004E-2</v>
      </c>
      <c r="Q226" s="12"/>
      <c r="R226" s="12"/>
      <c r="S226" s="12">
        <f t="shared" si="11"/>
        <v>-1.9726301455042961</v>
      </c>
      <c r="T226" s="12">
        <v>-1.9726301455042961</v>
      </c>
      <c r="U226" s="12"/>
      <c r="V226" s="12"/>
      <c r="Y226" s="33"/>
      <c r="AD226" s="12"/>
    </row>
    <row r="227" spans="1:30" x14ac:dyDescent="0.3">
      <c r="A227" t="s">
        <v>262</v>
      </c>
      <c r="B227" t="s">
        <v>26</v>
      </c>
      <c r="C227" t="s">
        <v>27</v>
      </c>
      <c r="D227" t="s">
        <v>242</v>
      </c>
      <c r="E227">
        <v>3129.3</v>
      </c>
      <c r="F227">
        <v>3240</v>
      </c>
      <c r="G227">
        <v>3089.9</v>
      </c>
      <c r="H227">
        <v>3175.45</v>
      </c>
      <c r="I227">
        <v>3175.45</v>
      </c>
      <c r="J227">
        <v>3111</v>
      </c>
      <c r="K227">
        <v>14796.17</v>
      </c>
      <c r="L227">
        <v>459600</v>
      </c>
      <c r="M227">
        <v>-123900</v>
      </c>
      <c r="O227" s="33">
        <f t="shared" si="10"/>
        <v>0.65296289839453259</v>
      </c>
      <c r="P227" s="12">
        <v>5.9400000000000001E-2</v>
      </c>
      <c r="Q227" s="12"/>
      <c r="R227" s="12"/>
      <c r="S227" s="12">
        <f t="shared" si="11"/>
        <v>0.59356289839453258</v>
      </c>
      <c r="T227" s="12">
        <v>0.59356289839453258</v>
      </c>
      <c r="U227" s="12"/>
      <c r="V227" s="12"/>
      <c r="Y227" s="33"/>
      <c r="AD227" s="12"/>
    </row>
    <row r="228" spans="1:30" x14ac:dyDescent="0.3">
      <c r="A228" t="s">
        <v>263</v>
      </c>
      <c r="B228" t="s">
        <v>26</v>
      </c>
      <c r="C228" t="s">
        <v>27</v>
      </c>
      <c r="D228" t="s">
        <v>242</v>
      </c>
      <c r="E228">
        <v>3211.35</v>
      </c>
      <c r="F228">
        <v>3225.85</v>
      </c>
      <c r="G228">
        <v>3133.1</v>
      </c>
      <c r="H228">
        <v>3186.5</v>
      </c>
      <c r="I228">
        <v>3186.5</v>
      </c>
      <c r="J228">
        <v>2339</v>
      </c>
      <c r="K228">
        <v>11162.73</v>
      </c>
      <c r="L228">
        <v>330450</v>
      </c>
      <c r="M228">
        <v>-129150</v>
      </c>
      <c r="O228" s="33">
        <f t="shared" si="10"/>
        <v>0.3479821757546232</v>
      </c>
      <c r="P228" s="12">
        <v>5.9699999999999996E-2</v>
      </c>
      <c r="Q228" s="12"/>
      <c r="R228" s="12"/>
      <c r="S228" s="12">
        <f t="shared" si="11"/>
        <v>0.28828217575462323</v>
      </c>
      <c r="T228" s="12">
        <v>0.28828217575462323</v>
      </c>
      <c r="U228" s="12"/>
      <c r="V228" s="12"/>
      <c r="Y228" s="33"/>
      <c r="AD228" s="12"/>
    </row>
    <row r="229" spans="1:30" x14ac:dyDescent="0.3">
      <c r="A229" t="s">
        <v>264</v>
      </c>
      <c r="B229" t="s">
        <v>26</v>
      </c>
      <c r="C229" t="s">
        <v>27</v>
      </c>
      <c r="D229" t="s">
        <v>242</v>
      </c>
      <c r="E229">
        <v>3156.25</v>
      </c>
      <c r="F229">
        <v>3230.85</v>
      </c>
      <c r="G229">
        <v>3121.9</v>
      </c>
      <c r="H229">
        <v>3196.15</v>
      </c>
      <c r="I229">
        <v>3196.15</v>
      </c>
      <c r="J229">
        <v>2070</v>
      </c>
      <c r="K229">
        <v>9943.5</v>
      </c>
      <c r="L229">
        <v>212250</v>
      </c>
      <c r="M229">
        <v>-118200</v>
      </c>
      <c r="O229" s="33">
        <f t="shared" si="10"/>
        <v>0.30284010670014405</v>
      </c>
      <c r="P229" s="12">
        <v>6.0999999999999999E-2</v>
      </c>
      <c r="Q229" s="12"/>
      <c r="R229" s="12"/>
      <c r="S229" s="12">
        <f t="shared" si="11"/>
        <v>0.24184010670014405</v>
      </c>
      <c r="T229" s="12">
        <v>0.24184010670014405</v>
      </c>
      <c r="U229" s="12"/>
      <c r="V229" s="12"/>
      <c r="Y229" s="33"/>
      <c r="AD229" s="12"/>
    </row>
    <row r="230" spans="1:30" x14ac:dyDescent="0.3">
      <c r="A230" t="s">
        <v>265</v>
      </c>
      <c r="B230" t="s">
        <v>26</v>
      </c>
      <c r="C230" t="s">
        <v>27</v>
      </c>
      <c r="D230" t="s">
        <v>242</v>
      </c>
      <c r="E230">
        <v>3232.8</v>
      </c>
      <c r="F230">
        <v>3257.75</v>
      </c>
      <c r="G230">
        <v>3158</v>
      </c>
      <c r="H230">
        <v>3212.45</v>
      </c>
      <c r="I230">
        <v>3223.7</v>
      </c>
      <c r="J230">
        <v>2676</v>
      </c>
      <c r="K230">
        <v>12810.11</v>
      </c>
      <c r="L230">
        <v>28050</v>
      </c>
      <c r="M230">
        <v>-184200</v>
      </c>
      <c r="O230" s="33">
        <f t="shared" si="10"/>
        <v>0.86197456314627685</v>
      </c>
      <c r="P230" s="12">
        <v>6.0899999999999996E-2</v>
      </c>
      <c r="Q230" s="12"/>
      <c r="R230" s="12"/>
      <c r="S230" s="12">
        <f t="shared" si="11"/>
        <v>0.8010745631462769</v>
      </c>
      <c r="T230" s="12">
        <v>0.8010745631462769</v>
      </c>
      <c r="U230" s="12"/>
      <c r="V230" s="12"/>
      <c r="Y230" s="33"/>
      <c r="AD230" s="12"/>
    </row>
    <row r="231" spans="1:30" x14ac:dyDescent="0.3">
      <c r="A231" t="s">
        <v>266</v>
      </c>
      <c r="B231" t="s">
        <v>26</v>
      </c>
      <c r="C231" t="s">
        <v>27</v>
      </c>
      <c r="D231" t="s">
        <v>267</v>
      </c>
      <c r="E231">
        <v>3177.95</v>
      </c>
      <c r="F231">
        <v>3276.95</v>
      </c>
      <c r="G231">
        <v>3160</v>
      </c>
      <c r="H231">
        <v>3255.15</v>
      </c>
      <c r="I231">
        <v>3255.15</v>
      </c>
      <c r="J231">
        <v>2419</v>
      </c>
      <c r="K231">
        <v>11730.65</v>
      </c>
      <c r="L231">
        <v>540000</v>
      </c>
      <c r="M231">
        <v>-41250</v>
      </c>
      <c r="O231" s="33">
        <f t="shared" si="10"/>
        <v>0.97558705834911053</v>
      </c>
      <c r="P231" s="12">
        <v>6.0899999999999996E-2</v>
      </c>
      <c r="Q231" s="12"/>
      <c r="R231" s="12"/>
      <c r="S231" s="12">
        <f t="shared" si="11"/>
        <v>0.91468705834911057</v>
      </c>
      <c r="T231" s="12">
        <v>0.91468705834911057</v>
      </c>
      <c r="U231" s="12"/>
      <c r="V231" s="12"/>
      <c r="Y231" s="33"/>
      <c r="AD231" s="12"/>
    </row>
    <row r="232" spans="1:30" x14ac:dyDescent="0.3">
      <c r="A232" t="s">
        <v>268</v>
      </c>
      <c r="B232" t="s">
        <v>26</v>
      </c>
      <c r="C232" t="s">
        <v>27</v>
      </c>
      <c r="D232" t="s">
        <v>267</v>
      </c>
      <c r="E232">
        <v>3238.45</v>
      </c>
      <c r="F232">
        <v>3239.1</v>
      </c>
      <c r="G232">
        <v>3173.15</v>
      </c>
      <c r="H232">
        <v>3190.05</v>
      </c>
      <c r="I232">
        <v>3190.05</v>
      </c>
      <c r="J232">
        <v>1127</v>
      </c>
      <c r="K232">
        <v>5412.07</v>
      </c>
      <c r="L232">
        <v>544200</v>
      </c>
      <c r="M232">
        <v>4200</v>
      </c>
      <c r="O232" s="33">
        <f t="shared" si="10"/>
        <v>-1.9999078383484603</v>
      </c>
      <c r="P232" s="12">
        <v>5.9800000000000006E-2</v>
      </c>
      <c r="Q232" s="12"/>
      <c r="R232" s="12"/>
      <c r="S232" s="12">
        <f t="shared" si="11"/>
        <v>-2.0597078383484604</v>
      </c>
      <c r="T232" s="12">
        <v>-2.0597078383484604</v>
      </c>
      <c r="U232" s="12"/>
      <c r="V232" s="12"/>
      <c r="Y232" s="33"/>
      <c r="AD232" s="12"/>
    </row>
    <row r="233" spans="1:30" x14ac:dyDescent="0.3">
      <c r="A233" t="s">
        <v>269</v>
      </c>
      <c r="B233" t="s">
        <v>26</v>
      </c>
      <c r="C233" t="s">
        <v>27</v>
      </c>
      <c r="D233" t="s">
        <v>267</v>
      </c>
      <c r="E233">
        <v>3239.05</v>
      </c>
      <c r="F233">
        <v>3336.1</v>
      </c>
      <c r="G233">
        <v>3231</v>
      </c>
      <c r="H233">
        <v>3312.25</v>
      </c>
      <c r="I233">
        <v>3312.25</v>
      </c>
      <c r="J233">
        <v>2299</v>
      </c>
      <c r="K233">
        <v>11378.76</v>
      </c>
      <c r="L233">
        <v>556650</v>
      </c>
      <c r="M233">
        <v>12450</v>
      </c>
      <c r="O233" s="33">
        <f t="shared" si="10"/>
        <v>3.8306609614269309</v>
      </c>
      <c r="P233" s="12">
        <v>5.96E-2</v>
      </c>
      <c r="Q233" s="12"/>
      <c r="R233" s="12"/>
      <c r="S233" s="12">
        <f t="shared" si="11"/>
        <v>3.7710609614269308</v>
      </c>
      <c r="T233" s="12">
        <v>3.7710609614269308</v>
      </c>
      <c r="U233" s="12"/>
      <c r="V233" s="12"/>
      <c r="Y233" s="33"/>
      <c r="AD233" s="12"/>
    </row>
    <row r="234" spans="1:30" x14ac:dyDescent="0.3">
      <c r="A234" t="s">
        <v>270</v>
      </c>
      <c r="B234" t="s">
        <v>26</v>
      </c>
      <c r="C234" t="s">
        <v>27</v>
      </c>
      <c r="D234" t="s">
        <v>267</v>
      </c>
      <c r="E234">
        <v>3391</v>
      </c>
      <c r="F234">
        <v>3581.1</v>
      </c>
      <c r="G234">
        <v>3360.65</v>
      </c>
      <c r="H234">
        <v>3569.1</v>
      </c>
      <c r="I234">
        <v>3569.1</v>
      </c>
      <c r="J234">
        <v>6937</v>
      </c>
      <c r="K234">
        <v>36504.699999999997</v>
      </c>
      <c r="L234">
        <v>586500</v>
      </c>
      <c r="M234">
        <v>29850</v>
      </c>
      <c r="O234" s="33">
        <f t="shared" si="10"/>
        <v>7.7545475130198485</v>
      </c>
      <c r="P234" s="12">
        <v>6.0899999999999996E-2</v>
      </c>
      <c r="Q234" s="12"/>
      <c r="R234" s="12"/>
      <c r="S234" s="12">
        <f t="shared" si="11"/>
        <v>7.6936475130198483</v>
      </c>
      <c r="T234" s="12">
        <v>7.6936475130198483</v>
      </c>
      <c r="U234" s="12"/>
      <c r="V234" s="12"/>
      <c r="Y234" s="33"/>
      <c r="AD234" s="12"/>
    </row>
    <row r="235" spans="1:30" x14ac:dyDescent="0.3">
      <c r="A235" t="s">
        <v>271</v>
      </c>
      <c r="B235" t="s">
        <v>26</v>
      </c>
      <c r="C235" t="s">
        <v>27</v>
      </c>
      <c r="D235" t="s">
        <v>267</v>
      </c>
      <c r="E235">
        <v>3541.05</v>
      </c>
      <c r="F235">
        <v>3568</v>
      </c>
      <c r="G235">
        <v>3490</v>
      </c>
      <c r="H235">
        <v>3504.55</v>
      </c>
      <c r="I235">
        <v>3504.55</v>
      </c>
      <c r="J235">
        <v>2581</v>
      </c>
      <c r="K235">
        <v>13624.15</v>
      </c>
      <c r="L235">
        <v>618150</v>
      </c>
      <c r="M235">
        <v>31650</v>
      </c>
      <c r="O235" s="33">
        <f t="shared" si="10"/>
        <v>-1.8085791936342419</v>
      </c>
      <c r="P235" s="12">
        <v>6.1200000000000004E-2</v>
      </c>
      <c r="Q235" s="12"/>
      <c r="R235" s="12"/>
      <c r="S235" s="12">
        <f t="shared" si="11"/>
        <v>-1.8697791936342418</v>
      </c>
      <c r="T235" s="12">
        <v>-1.8697791936342418</v>
      </c>
      <c r="U235" s="12"/>
      <c r="V235" s="12"/>
      <c r="Y235" s="33"/>
      <c r="AD235" s="12"/>
    </row>
    <row r="236" spans="1:30" x14ac:dyDescent="0.3">
      <c r="A236" t="s">
        <v>272</v>
      </c>
      <c r="B236" t="s">
        <v>26</v>
      </c>
      <c r="C236" t="s">
        <v>27</v>
      </c>
      <c r="D236" t="s">
        <v>267</v>
      </c>
      <c r="E236">
        <v>3465</v>
      </c>
      <c r="F236">
        <v>3594.55</v>
      </c>
      <c r="G236">
        <v>3445.15</v>
      </c>
      <c r="H236">
        <v>3578.25</v>
      </c>
      <c r="I236">
        <v>3578.25</v>
      </c>
      <c r="J236">
        <v>2760</v>
      </c>
      <c r="K236">
        <v>14613.11</v>
      </c>
      <c r="L236">
        <v>621000</v>
      </c>
      <c r="M236">
        <v>2850</v>
      </c>
      <c r="O236" s="33">
        <f t="shared" si="10"/>
        <v>2.1029804111797468</v>
      </c>
      <c r="P236" s="12">
        <v>6.13E-2</v>
      </c>
      <c r="Q236" s="12"/>
      <c r="R236" s="12"/>
      <c r="S236" s="12">
        <f t="shared" si="11"/>
        <v>2.0416804111797466</v>
      </c>
      <c r="T236" s="12">
        <v>2.0416804111797466</v>
      </c>
      <c r="U236" s="12"/>
      <c r="V236" s="12"/>
      <c r="Y236" s="33"/>
      <c r="AD236" s="12"/>
    </row>
    <row r="237" spans="1:30" x14ac:dyDescent="0.3">
      <c r="A237" t="s">
        <v>273</v>
      </c>
      <c r="B237" t="s">
        <v>26</v>
      </c>
      <c r="C237" t="s">
        <v>27</v>
      </c>
      <c r="D237" t="s">
        <v>267</v>
      </c>
      <c r="E237">
        <v>3622.45</v>
      </c>
      <c r="F237">
        <v>3646.95</v>
      </c>
      <c r="G237">
        <v>3525.5</v>
      </c>
      <c r="H237">
        <v>3544.55</v>
      </c>
      <c r="I237">
        <v>3544.55</v>
      </c>
      <c r="J237">
        <v>2801</v>
      </c>
      <c r="K237">
        <v>15071.8</v>
      </c>
      <c r="L237">
        <v>597000</v>
      </c>
      <c r="M237">
        <v>-24000</v>
      </c>
      <c r="O237" s="33">
        <f t="shared" si="10"/>
        <v>-0.94180115978480594</v>
      </c>
      <c r="P237" s="12">
        <v>6.2E-2</v>
      </c>
      <c r="Q237" s="12"/>
      <c r="R237" s="12"/>
      <c r="S237" s="12">
        <f t="shared" si="11"/>
        <v>-1.003801159784806</v>
      </c>
      <c r="T237" s="12">
        <v>-1.003801159784806</v>
      </c>
      <c r="U237" s="12"/>
      <c r="V237" s="12"/>
      <c r="Y237" s="33"/>
      <c r="AD237" s="12"/>
    </row>
    <row r="238" spans="1:30" x14ac:dyDescent="0.3">
      <c r="A238" t="s">
        <v>274</v>
      </c>
      <c r="B238" t="s">
        <v>26</v>
      </c>
      <c r="C238" t="s">
        <v>27</v>
      </c>
      <c r="D238" t="s">
        <v>267</v>
      </c>
      <c r="E238">
        <v>3560.05</v>
      </c>
      <c r="F238">
        <v>3630.8</v>
      </c>
      <c r="G238">
        <v>3540</v>
      </c>
      <c r="H238">
        <v>3605.65</v>
      </c>
      <c r="I238">
        <v>3605.65</v>
      </c>
      <c r="J238">
        <v>1638</v>
      </c>
      <c r="K238">
        <v>8818.9699999999993</v>
      </c>
      <c r="L238">
        <v>582600</v>
      </c>
      <c r="M238">
        <v>-14400</v>
      </c>
      <c r="O238" s="33">
        <f t="shared" si="10"/>
        <v>1.7237731164745851</v>
      </c>
      <c r="P238" s="12">
        <v>6.2300000000000001E-2</v>
      </c>
      <c r="Q238" s="12"/>
      <c r="R238" s="12"/>
      <c r="S238" s="12">
        <f t="shared" si="11"/>
        <v>1.6614731164745851</v>
      </c>
      <c r="T238" s="12">
        <v>1.6614731164745851</v>
      </c>
      <c r="U238" s="12"/>
      <c r="V238" s="12"/>
      <c r="Y238" s="33"/>
      <c r="AD238" s="12"/>
    </row>
    <row r="239" spans="1:30" x14ac:dyDescent="0.3">
      <c r="A239" t="s">
        <v>275</v>
      </c>
      <c r="B239" t="s">
        <v>26</v>
      </c>
      <c r="C239" t="s">
        <v>27</v>
      </c>
      <c r="D239" t="s">
        <v>267</v>
      </c>
      <c r="E239">
        <v>3603.6</v>
      </c>
      <c r="F239">
        <v>3619.05</v>
      </c>
      <c r="G239">
        <v>3509.15</v>
      </c>
      <c r="H239">
        <v>3520.5</v>
      </c>
      <c r="I239">
        <v>3520.5</v>
      </c>
      <c r="J239">
        <v>1566</v>
      </c>
      <c r="K239">
        <v>8311.76</v>
      </c>
      <c r="L239">
        <v>559200</v>
      </c>
      <c r="M239">
        <v>-23400</v>
      </c>
      <c r="O239" s="33">
        <f t="shared" si="10"/>
        <v>-2.3615714226283773</v>
      </c>
      <c r="P239" s="12">
        <v>6.3E-2</v>
      </c>
      <c r="Q239" s="12"/>
      <c r="R239" s="12"/>
      <c r="S239" s="12">
        <f t="shared" si="11"/>
        <v>-2.4245714226283774</v>
      </c>
      <c r="T239" s="12">
        <v>-2.4245714226283774</v>
      </c>
      <c r="U239" s="12"/>
      <c r="V239" s="12"/>
      <c r="Y239" s="33"/>
      <c r="AD239" s="12"/>
    </row>
    <row r="240" spans="1:30" x14ac:dyDescent="0.3">
      <c r="A240" t="s">
        <v>276</v>
      </c>
      <c r="B240" t="s">
        <v>26</v>
      </c>
      <c r="C240" t="s">
        <v>27</v>
      </c>
      <c r="D240" t="s">
        <v>267</v>
      </c>
      <c r="E240">
        <v>3564.55</v>
      </c>
      <c r="F240">
        <v>3688</v>
      </c>
      <c r="G240">
        <v>3564.55</v>
      </c>
      <c r="H240">
        <v>3650.1</v>
      </c>
      <c r="I240">
        <v>3650.1</v>
      </c>
      <c r="J240">
        <v>4098</v>
      </c>
      <c r="K240">
        <v>22421.05</v>
      </c>
      <c r="L240">
        <v>553350</v>
      </c>
      <c r="M240">
        <v>-5850</v>
      </c>
      <c r="O240" s="33">
        <f t="shared" si="10"/>
        <v>3.6812952705581568</v>
      </c>
      <c r="P240" s="12">
        <v>6.3299999999999995E-2</v>
      </c>
      <c r="Q240" s="12"/>
      <c r="R240" s="12"/>
      <c r="S240" s="12">
        <f t="shared" si="11"/>
        <v>3.6179952705581568</v>
      </c>
      <c r="T240" s="12">
        <v>3.6179952705581568</v>
      </c>
      <c r="U240" s="12"/>
      <c r="V240" s="12"/>
      <c r="Y240" s="33"/>
      <c r="AD240" s="12"/>
    </row>
    <row r="241" spans="1:30" x14ac:dyDescent="0.3">
      <c r="A241" t="s">
        <v>277</v>
      </c>
      <c r="B241" t="s">
        <v>26</v>
      </c>
      <c r="C241" t="s">
        <v>27</v>
      </c>
      <c r="D241" t="s">
        <v>267</v>
      </c>
      <c r="E241">
        <v>3652.95</v>
      </c>
      <c r="F241">
        <v>3668.95</v>
      </c>
      <c r="G241">
        <v>3591</v>
      </c>
      <c r="H241">
        <v>3626.65</v>
      </c>
      <c r="I241">
        <v>3626.65</v>
      </c>
      <c r="J241">
        <v>2678</v>
      </c>
      <c r="K241">
        <v>14573.69</v>
      </c>
      <c r="L241">
        <v>586650</v>
      </c>
      <c r="M241">
        <v>33300</v>
      </c>
      <c r="O241" s="33">
        <f t="shared" si="10"/>
        <v>-0.64244815210541684</v>
      </c>
      <c r="P241" s="12">
        <v>6.3E-2</v>
      </c>
      <c r="Q241" s="12"/>
      <c r="R241" s="12"/>
      <c r="S241" s="12">
        <f t="shared" si="11"/>
        <v>-0.70544815210541678</v>
      </c>
      <c r="T241" s="12">
        <v>-0.70544815210541678</v>
      </c>
      <c r="U241" s="12"/>
      <c r="V241" s="12"/>
      <c r="Y241" s="33"/>
      <c r="AD241" s="12"/>
    </row>
    <row r="242" spans="1:30" x14ac:dyDescent="0.3">
      <c r="A242" t="s">
        <v>278</v>
      </c>
      <c r="B242" t="s">
        <v>26</v>
      </c>
      <c r="C242" t="s">
        <v>27</v>
      </c>
      <c r="D242" t="s">
        <v>267</v>
      </c>
      <c r="E242">
        <v>3673.5</v>
      </c>
      <c r="F242">
        <v>3735.15</v>
      </c>
      <c r="G242">
        <v>3627</v>
      </c>
      <c r="H242">
        <v>3705.4</v>
      </c>
      <c r="I242">
        <v>3705.4</v>
      </c>
      <c r="J242">
        <v>4853</v>
      </c>
      <c r="K242">
        <v>26965.23</v>
      </c>
      <c r="L242">
        <v>609300</v>
      </c>
      <c r="M242">
        <v>22650</v>
      </c>
      <c r="O242" s="33">
        <f t="shared" si="10"/>
        <v>2.1714254201535854</v>
      </c>
      <c r="P242" s="12">
        <v>6.3E-2</v>
      </c>
      <c r="Q242" s="12"/>
      <c r="R242" s="12"/>
      <c r="S242" s="12">
        <f t="shared" si="11"/>
        <v>2.1084254201535853</v>
      </c>
      <c r="T242" s="12">
        <v>2.1084254201535853</v>
      </c>
      <c r="U242" s="12"/>
      <c r="V242" s="12"/>
      <c r="Y242" s="33"/>
      <c r="AD242" s="12"/>
    </row>
    <row r="243" spans="1:30" x14ac:dyDescent="0.3">
      <c r="A243" t="s">
        <v>279</v>
      </c>
      <c r="B243" t="s">
        <v>26</v>
      </c>
      <c r="C243" t="s">
        <v>27</v>
      </c>
      <c r="D243" t="s">
        <v>267</v>
      </c>
      <c r="E243">
        <v>3714.95</v>
      </c>
      <c r="F243">
        <v>3736.4</v>
      </c>
      <c r="G243">
        <v>3660.1</v>
      </c>
      <c r="H243">
        <v>3669.35</v>
      </c>
      <c r="I243">
        <v>3669.35</v>
      </c>
      <c r="J243">
        <v>2331</v>
      </c>
      <c r="K243">
        <v>12923.62</v>
      </c>
      <c r="L243">
        <v>641700</v>
      </c>
      <c r="M243">
        <v>32400</v>
      </c>
      <c r="O243" s="33">
        <f t="shared" si="10"/>
        <v>-0.97290440978032555</v>
      </c>
      <c r="P243" s="12">
        <v>6.3299999999999995E-2</v>
      </c>
      <c r="Q243" s="12"/>
      <c r="R243" s="12"/>
      <c r="S243" s="12">
        <f t="shared" si="11"/>
        <v>-1.0362044097803256</v>
      </c>
      <c r="T243" s="12">
        <v>-1.0362044097803256</v>
      </c>
      <c r="U243" s="12"/>
      <c r="V243" s="12"/>
      <c r="Y243" s="33"/>
      <c r="AD243" s="12"/>
    </row>
    <row r="244" spans="1:30" x14ac:dyDescent="0.3">
      <c r="A244" t="s">
        <v>280</v>
      </c>
      <c r="B244" t="s">
        <v>26</v>
      </c>
      <c r="C244" t="s">
        <v>27</v>
      </c>
      <c r="D244" t="s">
        <v>267</v>
      </c>
      <c r="E244">
        <v>3639</v>
      </c>
      <c r="F244">
        <v>3718.25</v>
      </c>
      <c r="G244">
        <v>3585.25</v>
      </c>
      <c r="H244">
        <v>3707.7</v>
      </c>
      <c r="I244">
        <v>3707.7</v>
      </c>
      <c r="J244">
        <v>5042</v>
      </c>
      <c r="K244">
        <v>27815.78</v>
      </c>
      <c r="L244">
        <v>473550</v>
      </c>
      <c r="M244">
        <v>-168150</v>
      </c>
      <c r="O244" s="33">
        <f t="shared" si="10"/>
        <v>1.0451442353550331</v>
      </c>
      <c r="P244" s="12">
        <v>6.3799999999999996E-2</v>
      </c>
      <c r="Q244" s="12"/>
      <c r="R244" s="12"/>
      <c r="S244" s="12">
        <f t="shared" si="11"/>
        <v>0.98134423535503312</v>
      </c>
      <c r="T244" s="12">
        <v>0.98134423535503312</v>
      </c>
      <c r="U244" s="12"/>
      <c r="V244" s="12"/>
      <c r="Y244" s="33"/>
      <c r="AD244" s="12"/>
    </row>
    <row r="245" spans="1:30" x14ac:dyDescent="0.3">
      <c r="A245" t="s">
        <v>281</v>
      </c>
      <c r="B245" t="s">
        <v>26</v>
      </c>
      <c r="C245" t="s">
        <v>27</v>
      </c>
      <c r="D245" t="s">
        <v>267</v>
      </c>
      <c r="E245">
        <v>3716.05</v>
      </c>
      <c r="F245">
        <v>3737.75</v>
      </c>
      <c r="G245">
        <v>3648</v>
      </c>
      <c r="H245">
        <v>3677.45</v>
      </c>
      <c r="I245">
        <v>3677.45</v>
      </c>
      <c r="J245">
        <v>2862</v>
      </c>
      <c r="K245">
        <v>15834.57</v>
      </c>
      <c r="L245">
        <v>340650</v>
      </c>
      <c r="M245">
        <v>-132900</v>
      </c>
      <c r="O245" s="33">
        <f t="shared" si="10"/>
        <v>-0.81586967661892817</v>
      </c>
      <c r="P245" s="12">
        <v>6.3799999999999996E-2</v>
      </c>
      <c r="Q245" s="12"/>
      <c r="R245" s="12"/>
      <c r="S245" s="12">
        <f t="shared" si="11"/>
        <v>-0.87966967661892814</v>
      </c>
      <c r="T245" s="12">
        <v>-0.87966967661892814</v>
      </c>
      <c r="U245" s="12"/>
      <c r="V245" s="12"/>
      <c r="Y245" s="33"/>
      <c r="AD245" s="12"/>
    </row>
    <row r="246" spans="1:30" x14ac:dyDescent="0.3">
      <c r="A246" t="s">
        <v>282</v>
      </c>
      <c r="B246" t="s">
        <v>26</v>
      </c>
      <c r="C246" t="s">
        <v>27</v>
      </c>
      <c r="D246" t="s">
        <v>267</v>
      </c>
      <c r="E246">
        <v>3675.05</v>
      </c>
      <c r="F246">
        <v>3737.05</v>
      </c>
      <c r="G246">
        <v>3675.05</v>
      </c>
      <c r="H246">
        <v>3705.9</v>
      </c>
      <c r="I246">
        <v>3705.9</v>
      </c>
      <c r="J246">
        <v>574</v>
      </c>
      <c r="K246">
        <v>3196.14</v>
      </c>
      <c r="L246">
        <v>323550</v>
      </c>
      <c r="M246">
        <v>-17100</v>
      </c>
      <c r="O246" s="33">
        <f t="shared" si="10"/>
        <v>0.77363390392800102</v>
      </c>
      <c r="P246" s="12">
        <v>6.25E-2</v>
      </c>
      <c r="Q246" s="12"/>
      <c r="R246" s="12"/>
      <c r="S246" s="12">
        <f t="shared" si="11"/>
        <v>0.71113390392800102</v>
      </c>
      <c r="T246" s="12">
        <v>0.71113390392800102</v>
      </c>
      <c r="U246" s="12"/>
      <c r="V246" s="12"/>
      <c r="Y246" s="33"/>
      <c r="AD246" s="12"/>
    </row>
    <row r="247" spans="1:30" x14ac:dyDescent="0.3">
      <c r="A247" t="s">
        <v>283</v>
      </c>
      <c r="B247" t="s">
        <v>26</v>
      </c>
      <c r="C247" t="s">
        <v>27</v>
      </c>
      <c r="D247" t="s">
        <v>267</v>
      </c>
      <c r="E247">
        <v>3722.25</v>
      </c>
      <c r="F247">
        <v>3862</v>
      </c>
      <c r="G247">
        <v>3702</v>
      </c>
      <c r="H247">
        <v>3828.8</v>
      </c>
      <c r="I247">
        <v>3828.8</v>
      </c>
      <c r="J247">
        <v>3212</v>
      </c>
      <c r="K247">
        <v>18326.7</v>
      </c>
      <c r="L247">
        <v>161550</v>
      </c>
      <c r="M247">
        <v>-162000</v>
      </c>
      <c r="O247" s="33">
        <f t="shared" si="10"/>
        <v>3.3163334142853311</v>
      </c>
      <c r="P247" s="12">
        <v>6.3600000000000004E-2</v>
      </c>
      <c r="Q247" s="12"/>
      <c r="R247" s="12"/>
      <c r="S247" s="12">
        <f t="shared" si="11"/>
        <v>3.252733414285331</v>
      </c>
      <c r="T247" s="12">
        <v>3.252733414285331</v>
      </c>
      <c r="U247" s="12"/>
      <c r="V247" s="12"/>
      <c r="Y247" s="33"/>
      <c r="AD247" s="12"/>
    </row>
    <row r="248" spans="1:30" x14ac:dyDescent="0.3">
      <c r="A248" t="s">
        <v>284</v>
      </c>
      <c r="B248" t="s">
        <v>26</v>
      </c>
      <c r="C248" t="s">
        <v>27</v>
      </c>
      <c r="D248" t="s">
        <v>267</v>
      </c>
      <c r="E248">
        <v>3834.45</v>
      </c>
      <c r="F248">
        <v>3880.25</v>
      </c>
      <c r="G248">
        <v>3727.3</v>
      </c>
      <c r="H248">
        <v>3771.75</v>
      </c>
      <c r="I248">
        <v>3768.9</v>
      </c>
      <c r="J248">
        <v>1676</v>
      </c>
      <c r="K248">
        <v>9508.4699999999993</v>
      </c>
      <c r="L248">
        <v>28500</v>
      </c>
      <c r="M248">
        <v>-133050</v>
      </c>
      <c r="O248" s="33">
        <f t="shared" si="10"/>
        <v>-1.564458838278314</v>
      </c>
      <c r="P248" s="12">
        <v>6.3799999999999996E-2</v>
      </c>
      <c r="Q248" s="12"/>
      <c r="R248" s="12"/>
      <c r="S248" s="12">
        <f t="shared" si="11"/>
        <v>-1.6282588382783141</v>
      </c>
      <c r="T248" s="12">
        <v>-1.6282588382783141</v>
      </c>
      <c r="U248" s="12"/>
      <c r="V248" s="12"/>
      <c r="Y248" s="33"/>
      <c r="AD248" s="12"/>
    </row>
    <row r="249" spans="1:30" x14ac:dyDescent="0.3">
      <c r="A249" t="s">
        <v>285</v>
      </c>
      <c r="B249" t="s">
        <v>26</v>
      </c>
      <c r="C249" t="s">
        <v>27</v>
      </c>
      <c r="D249" t="s">
        <v>286</v>
      </c>
      <c r="E249">
        <v>3761.65</v>
      </c>
      <c r="F249">
        <v>3773</v>
      </c>
      <c r="G249">
        <v>3625.4</v>
      </c>
      <c r="H249">
        <v>3633.1</v>
      </c>
      <c r="I249">
        <v>3633.1</v>
      </c>
      <c r="J249">
        <v>2115</v>
      </c>
      <c r="K249">
        <v>11726.07</v>
      </c>
      <c r="L249">
        <v>554400</v>
      </c>
      <c r="M249">
        <v>16800</v>
      </c>
      <c r="O249" s="33">
        <f t="shared" si="10"/>
        <v>-3.603173339701244</v>
      </c>
      <c r="P249" s="12">
        <v>6.4500000000000002E-2</v>
      </c>
      <c r="Q249" s="12"/>
      <c r="R249" s="12"/>
      <c r="S249" s="12">
        <f t="shared" si="11"/>
        <v>-3.6676733397012438</v>
      </c>
      <c r="T249" s="12">
        <v>-3.6676733397012438</v>
      </c>
      <c r="U249" s="12"/>
      <c r="V249" s="12"/>
      <c r="Y249" s="33"/>
      <c r="AD249" s="12"/>
    </row>
    <row r="250" spans="1:30" x14ac:dyDescent="0.3">
      <c r="A250" t="s">
        <v>287</v>
      </c>
      <c r="B250" t="s">
        <v>26</v>
      </c>
      <c r="C250" t="s">
        <v>27</v>
      </c>
      <c r="D250" t="s">
        <v>286</v>
      </c>
      <c r="E250">
        <v>3669.45</v>
      </c>
      <c r="F250">
        <v>3734.2</v>
      </c>
      <c r="G250">
        <v>3669.4</v>
      </c>
      <c r="H250">
        <v>3704.2</v>
      </c>
      <c r="I250">
        <v>3704.2</v>
      </c>
      <c r="J250">
        <v>1625</v>
      </c>
      <c r="K250">
        <v>9038.44</v>
      </c>
      <c r="L250">
        <v>598200</v>
      </c>
      <c r="M250">
        <v>43800</v>
      </c>
      <c r="O250" s="33">
        <f t="shared" si="10"/>
        <v>1.9570064132558946</v>
      </c>
      <c r="P250" s="12">
        <v>6.4399999999999999E-2</v>
      </c>
      <c r="Q250" s="12"/>
      <c r="R250" s="12"/>
      <c r="S250" s="12">
        <f t="shared" si="11"/>
        <v>1.8926064132558946</v>
      </c>
      <c r="T250" s="12">
        <v>1.8926064132558946</v>
      </c>
      <c r="U250" s="12"/>
      <c r="V250" s="12"/>
      <c r="Y250" s="33"/>
      <c r="AD250" s="12"/>
    </row>
    <row r="251" spans="1:30" x14ac:dyDescent="0.3">
      <c r="A251" s="20">
        <v>44866</v>
      </c>
      <c r="B251" t="s">
        <v>26</v>
      </c>
      <c r="C251" t="s">
        <v>27</v>
      </c>
      <c r="D251" s="20">
        <v>44889</v>
      </c>
      <c r="E251">
        <v>3732</v>
      </c>
      <c r="F251">
        <v>3802.85</v>
      </c>
      <c r="G251">
        <v>3716</v>
      </c>
      <c r="H251">
        <v>3788.4</v>
      </c>
      <c r="I251">
        <v>3788.4</v>
      </c>
      <c r="J251">
        <v>1554</v>
      </c>
      <c r="K251">
        <v>8783.89</v>
      </c>
      <c r="L251">
        <v>610050</v>
      </c>
      <c r="M251">
        <v>11850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AB2:AC2"/>
    <mergeCell ref="AL2:AM2"/>
    <mergeCell ref="Q2:R2"/>
    <mergeCell ref="U2:V2"/>
    <mergeCell ref="AE2:A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8C43-54E2-4678-9BD7-41F89F4D0E5C}">
  <dimension ref="A1:AP252"/>
  <sheetViews>
    <sheetView topLeftCell="AG1" zoomScale="51" zoomScaleNormal="51" workbookViewId="0">
      <selection activeCell="AN41" sqref="AN41"/>
    </sheetView>
  </sheetViews>
  <sheetFormatPr defaultRowHeight="14.4" x14ac:dyDescent="0.3"/>
  <cols>
    <col min="1" max="13" width="13.21875" customWidth="1"/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5" width="30" style="2" customWidth="1"/>
    <col min="36" max="36" width="18.33203125" style="2" customWidth="1"/>
    <col min="37" max="39" width="16.77734375" style="16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3"/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24"/>
      <c r="AJ1" s="24"/>
      <c r="AK1" s="6" t="s">
        <v>11</v>
      </c>
      <c r="AL1" s="6"/>
      <c r="AM1" s="6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290</v>
      </c>
      <c r="D2" s="20">
        <v>44525</v>
      </c>
      <c r="E2">
        <v>645</v>
      </c>
      <c r="F2">
        <v>666.5</v>
      </c>
      <c r="G2">
        <v>628.79999999999995</v>
      </c>
      <c r="H2">
        <v>653.85</v>
      </c>
      <c r="I2">
        <v>653.85</v>
      </c>
      <c r="J2">
        <v>1756</v>
      </c>
      <c r="K2">
        <v>17935.28</v>
      </c>
      <c r="L2">
        <v>6503643</v>
      </c>
      <c r="M2">
        <v>-78150</v>
      </c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24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290</v>
      </c>
      <c r="D3" t="s">
        <v>28</v>
      </c>
      <c r="E3">
        <v>657.35</v>
      </c>
      <c r="F3">
        <v>668</v>
      </c>
      <c r="G3">
        <v>653.5</v>
      </c>
      <c r="H3">
        <v>666.1</v>
      </c>
      <c r="I3">
        <v>666.1</v>
      </c>
      <c r="J3">
        <v>759</v>
      </c>
      <c r="K3">
        <v>7847.4</v>
      </c>
      <c r="L3">
        <v>6470820</v>
      </c>
      <c r="M3">
        <v>-32823</v>
      </c>
      <c r="O3" s="33">
        <f>(I3-I2)*100/I2</f>
        <v>1.8735183910682878</v>
      </c>
      <c r="P3" s="12">
        <v>3.61E-2</v>
      </c>
      <c r="Q3" s="25" t="s">
        <v>297</v>
      </c>
      <c r="R3" s="43">
        <f>MAX(O3:O250)</f>
        <v>10.776138550352778</v>
      </c>
      <c r="S3" s="12">
        <f>O3-P3</f>
        <v>1.8374183910682877</v>
      </c>
      <c r="T3" s="12">
        <v>1.8374183910682877</v>
      </c>
      <c r="U3" s="25" t="s">
        <v>297</v>
      </c>
      <c r="V3" s="43">
        <f>MAX(T3:T250)</f>
        <v>10.738238550352778</v>
      </c>
      <c r="W3" s="48">
        <v>44501</v>
      </c>
      <c r="AB3" s="25" t="s">
        <v>297</v>
      </c>
      <c r="AC3" s="43">
        <f>MAX(Y4:Y55)</f>
        <v>14.337960889685039</v>
      </c>
      <c r="AD3" s="12"/>
      <c r="AE3" s="25" t="s">
        <v>297</v>
      </c>
      <c r="AF3" s="43">
        <f>MAX(AD4:AD55)</f>
        <v>14.280260889685039</v>
      </c>
      <c r="AG3" s="48">
        <v>44501</v>
      </c>
      <c r="AL3" s="25" t="s">
        <v>297</v>
      </c>
      <c r="AM3" s="36">
        <f>MAX(AI4:AI15)</f>
        <v>17.518368694790727</v>
      </c>
      <c r="AN3" s="7"/>
      <c r="AO3" s="25" t="s">
        <v>297</v>
      </c>
      <c r="AP3" s="36">
        <f>MAX(AN4:AN15)</f>
        <v>17.462368694790726</v>
      </c>
    </row>
    <row r="4" spans="1:42" x14ac:dyDescent="0.3">
      <c r="A4" t="s">
        <v>29</v>
      </c>
      <c r="B4" t="s">
        <v>26</v>
      </c>
      <c r="C4" t="s">
        <v>290</v>
      </c>
      <c r="D4" t="s">
        <v>28</v>
      </c>
      <c r="E4">
        <v>669.1</v>
      </c>
      <c r="F4">
        <v>683.6</v>
      </c>
      <c r="G4">
        <v>666.95</v>
      </c>
      <c r="H4">
        <v>672.05</v>
      </c>
      <c r="I4">
        <v>672.05</v>
      </c>
      <c r="J4">
        <v>1006</v>
      </c>
      <c r="K4">
        <v>10607.85</v>
      </c>
      <c r="L4">
        <v>6430182</v>
      </c>
      <c r="M4">
        <v>-40638</v>
      </c>
      <c r="O4" s="33">
        <f t="shared" ref="O4:O67" si="0">(I4-I3)*100/I3</f>
        <v>0.89325927037981256</v>
      </c>
      <c r="P4" s="12">
        <v>3.61E-2</v>
      </c>
      <c r="Q4" s="26" t="s">
        <v>298</v>
      </c>
      <c r="R4" s="44">
        <f>MIN(O3:O250)</f>
        <v>-5.7390648567119085</v>
      </c>
      <c r="S4" s="12">
        <f t="shared" ref="S4:S67" si="1">O4-P4</f>
        <v>0.85715927037981254</v>
      </c>
      <c r="T4" s="12">
        <v>0.85715927037981254</v>
      </c>
      <c r="U4" s="26" t="s">
        <v>298</v>
      </c>
      <c r="V4" s="44">
        <f>MIN(T3:T250)</f>
        <v>-5.7763648567119086</v>
      </c>
      <c r="W4" s="48">
        <v>44508</v>
      </c>
      <c r="X4" s="2">
        <f>(I7-I3)/I3</f>
        <v>3.5580243206725613E-2</v>
      </c>
      <c r="Y4" s="33">
        <f>Z4*100</f>
        <v>3.5580243206725615</v>
      </c>
      <c r="Z4" s="34">
        <v>3.5580243206725613E-2</v>
      </c>
      <c r="AA4" s="7">
        <v>3.5299999999999998E-2</v>
      </c>
      <c r="AB4" s="26" t="s">
        <v>298</v>
      </c>
      <c r="AC4" s="44">
        <f>MIN(Y4:Y55)</f>
        <v>-9.6278023652325366</v>
      </c>
      <c r="AD4" s="12">
        <f>Z4*100-AA4</f>
        <v>3.5227243206725616</v>
      </c>
      <c r="AE4" s="26" t="s">
        <v>298</v>
      </c>
      <c r="AF4" s="44">
        <f>MIN(AD4:AD55)</f>
        <v>-9.665402365232536</v>
      </c>
      <c r="AG4" s="48">
        <v>44531</v>
      </c>
      <c r="AH4" s="2">
        <f>(I23-I3)/I3</f>
        <v>-4.9842366011109508E-2</v>
      </c>
      <c r="AI4" s="33">
        <f>AJ4*100</f>
        <v>-4.9842366011109505</v>
      </c>
      <c r="AJ4" s="34">
        <v>-4.9842366011109508E-2</v>
      </c>
      <c r="AK4" s="7">
        <v>3.5499999999999997E-2</v>
      </c>
      <c r="AL4" s="26" t="s">
        <v>298</v>
      </c>
      <c r="AM4" s="37">
        <f>MIN(AI4:AI15)</f>
        <v>-9.026798307475314</v>
      </c>
      <c r="AN4" s="7">
        <f>AJ4*100-AK4</f>
        <v>-5.0197366011109503</v>
      </c>
      <c r="AO4" s="26" t="s">
        <v>298</v>
      </c>
      <c r="AP4" s="37">
        <f>MIN(AN4:AN15)</f>
        <v>-9.0640983074753141</v>
      </c>
    </row>
    <row r="5" spans="1:42" x14ac:dyDescent="0.3">
      <c r="A5" t="s">
        <v>30</v>
      </c>
      <c r="B5" t="s">
        <v>26</v>
      </c>
      <c r="C5" t="s">
        <v>290</v>
      </c>
      <c r="D5" t="s">
        <v>28</v>
      </c>
      <c r="E5">
        <v>676.25</v>
      </c>
      <c r="F5">
        <v>694</v>
      </c>
      <c r="G5">
        <v>672.15</v>
      </c>
      <c r="H5">
        <v>682.35</v>
      </c>
      <c r="I5">
        <v>682.35</v>
      </c>
      <c r="J5">
        <v>2068</v>
      </c>
      <c r="K5">
        <v>22136.13</v>
      </c>
      <c r="L5">
        <v>6211362</v>
      </c>
      <c r="M5">
        <v>-218820</v>
      </c>
      <c r="O5" s="33">
        <f t="shared" si="0"/>
        <v>1.532624060709779</v>
      </c>
      <c r="P5" s="12">
        <v>3.6699999999999997E-2</v>
      </c>
      <c r="Q5" s="26" t="s">
        <v>299</v>
      </c>
      <c r="R5" s="44">
        <f>AVERAGE(O3:O250)</f>
        <v>0.10445139812090028</v>
      </c>
      <c r="S5" s="12">
        <f t="shared" si="1"/>
        <v>1.495924060709779</v>
      </c>
      <c r="T5" s="12">
        <v>1.495924060709779</v>
      </c>
      <c r="U5" s="26" t="s">
        <v>299</v>
      </c>
      <c r="V5" s="44">
        <f>AVERAGE(T3:T250)</f>
        <v>9.4918381592379558E-2</v>
      </c>
      <c r="W5" s="48">
        <v>44515</v>
      </c>
      <c r="X5" s="2">
        <f>(I12-I7)/I7</f>
        <v>-1.0437808060307236E-2</v>
      </c>
      <c r="Y5" s="33">
        <f t="shared" ref="Y5:Y55" si="2">Z5*100</f>
        <v>-1.0437808060307237</v>
      </c>
      <c r="Z5" s="34">
        <v>-1.0437808060307236E-2</v>
      </c>
      <c r="AA5" s="7">
        <v>3.5400000000000001E-2</v>
      </c>
      <c r="AB5" s="26" t="s">
        <v>299</v>
      </c>
      <c r="AC5" s="44">
        <f>AVERAGE(Y4:Y55)</f>
        <v>0.45963191979976992</v>
      </c>
      <c r="AD5" s="12">
        <f t="shared" ref="AD5:AD55" si="3">Z5*100-AA5</f>
        <v>-1.0791808060307237</v>
      </c>
      <c r="AE5" s="26" t="s">
        <v>299</v>
      </c>
      <c r="AF5" s="44">
        <f>AVERAGE(AD4:AD55)</f>
        <v>0.4130165351843853</v>
      </c>
      <c r="AG5" s="48">
        <v>44562</v>
      </c>
      <c r="AH5" s="2">
        <f>(I46-I23)/I23</f>
        <v>-1.4773265918786575E-2</v>
      </c>
      <c r="AI5" s="33">
        <f t="shared" ref="AI5:AI15" si="4">AJ5*100</f>
        <v>-1.4773265918786576</v>
      </c>
      <c r="AJ5" s="34">
        <v>-1.4773265918786575E-2</v>
      </c>
      <c r="AK5" s="7">
        <v>3.6400000000000002E-2</v>
      </c>
      <c r="AL5" s="26" t="s">
        <v>299</v>
      </c>
      <c r="AM5" s="37">
        <f>AVERAGE(AI4:AI15)</f>
        <v>1.8064383797132091</v>
      </c>
      <c r="AN5" s="7">
        <f t="shared" ref="AN5:AN15" si="5">AJ5*100-AK5</f>
        <v>-1.5137265918786575</v>
      </c>
      <c r="AO5" s="26" t="s">
        <v>299</v>
      </c>
      <c r="AP5" s="37">
        <f>AVERAGE(AN4:AN15)</f>
        <v>1.7595133797132092</v>
      </c>
    </row>
    <row r="6" spans="1:42" ht="15" thickBot="1" x14ac:dyDescent="0.35">
      <c r="A6" t="s">
        <v>31</v>
      </c>
      <c r="B6" t="s">
        <v>26</v>
      </c>
      <c r="C6" t="s">
        <v>290</v>
      </c>
      <c r="D6" t="s">
        <v>28</v>
      </c>
      <c r="E6">
        <v>686.95</v>
      </c>
      <c r="F6">
        <v>686.95</v>
      </c>
      <c r="G6">
        <v>680.05</v>
      </c>
      <c r="H6">
        <v>682.75</v>
      </c>
      <c r="I6">
        <v>682.75</v>
      </c>
      <c r="J6">
        <v>148</v>
      </c>
      <c r="K6">
        <v>1580.25</v>
      </c>
      <c r="L6">
        <v>6237933</v>
      </c>
      <c r="M6">
        <v>26571</v>
      </c>
      <c r="O6" s="33">
        <f t="shared" si="0"/>
        <v>5.8620942331644645E-2</v>
      </c>
      <c r="P6" s="12">
        <f ca="1">AVERAGE(P3:P22)</f>
        <v>3.563157894736841E-2</v>
      </c>
      <c r="Q6" s="27" t="s">
        <v>300</v>
      </c>
      <c r="R6" s="45">
        <f>_xlfn.STDEV.S(O3:O250)</f>
        <v>2.191877662793869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2.2058657355542608</v>
      </c>
      <c r="W6" s="48">
        <v>44522</v>
      </c>
      <c r="X6" s="2">
        <f>(I16-I12)/I12</f>
        <v>-7.9475534720187521E-2</v>
      </c>
      <c r="Y6" s="33">
        <f t="shared" si="2"/>
        <v>-7.9475534720187522</v>
      </c>
      <c r="Z6" s="34">
        <v>-7.9475534720187521E-2</v>
      </c>
      <c r="AA6" s="7">
        <v>3.5400000000000001E-2</v>
      </c>
      <c r="AB6" s="27" t="s">
        <v>300</v>
      </c>
      <c r="AC6" s="45">
        <f>_xlfn.STDEV.S(Y4:Y55)</f>
        <v>4.8085345007953029</v>
      </c>
      <c r="AD6" s="12">
        <f t="shared" si="3"/>
        <v>-7.9829534720187523</v>
      </c>
      <c r="AE6" s="27" t="s">
        <v>300</v>
      </c>
      <c r="AF6" s="45">
        <f>_xlfn.STDEV.S(AD4:AD55)</f>
        <v>4.8071734979078862</v>
      </c>
      <c r="AG6" s="48">
        <v>44593</v>
      </c>
      <c r="AH6" s="2">
        <f>(I66-I46)/I46</f>
        <v>5.3724641167508622E-2</v>
      </c>
      <c r="AI6" s="33">
        <f t="shared" si="4"/>
        <v>5.3724641167508622</v>
      </c>
      <c r="AJ6" s="34">
        <v>5.3724641167508622E-2</v>
      </c>
      <c r="AK6" s="7">
        <v>3.7599999999999995E-2</v>
      </c>
      <c r="AL6" s="27" t="s">
        <v>300</v>
      </c>
      <c r="AM6" s="45">
        <f>_xlfn.STDEV.S(AI4:AI15)</f>
        <v>9.1344622618840834</v>
      </c>
      <c r="AN6" s="7">
        <f t="shared" si="5"/>
        <v>5.3348641167508619</v>
      </c>
      <c r="AO6" s="27" t="s">
        <v>300</v>
      </c>
      <c r="AP6" s="45">
        <f>_xlfn.STDEV.S(AN4:AN15)</f>
        <v>9.1305398732535235</v>
      </c>
    </row>
    <row r="7" spans="1:42" ht="15" thickBot="1" x14ac:dyDescent="0.35">
      <c r="A7" t="s">
        <v>32</v>
      </c>
      <c r="B7" t="s">
        <v>26</v>
      </c>
      <c r="C7" t="s">
        <v>290</v>
      </c>
      <c r="D7" t="s">
        <v>28</v>
      </c>
      <c r="E7">
        <v>687.7</v>
      </c>
      <c r="F7">
        <v>691.2</v>
      </c>
      <c r="G7">
        <v>681.7</v>
      </c>
      <c r="H7">
        <v>689.8</v>
      </c>
      <c r="I7">
        <v>689.8</v>
      </c>
      <c r="J7">
        <v>841</v>
      </c>
      <c r="K7">
        <v>9051.2800000000007</v>
      </c>
      <c r="L7">
        <v>6192606</v>
      </c>
      <c r="M7">
        <v>-45327</v>
      </c>
      <c r="O7" s="33">
        <f t="shared" si="0"/>
        <v>1.0325887953130655</v>
      </c>
      <c r="P7" s="12">
        <v>3.6299999999999999E-2</v>
      </c>
      <c r="Q7" s="12"/>
      <c r="R7" s="12"/>
      <c r="S7" s="12">
        <f t="shared" si="1"/>
        <v>0.99628879531306547</v>
      </c>
      <c r="T7" s="12">
        <v>0.99628879531306547</v>
      </c>
      <c r="U7" s="12"/>
      <c r="V7" s="12"/>
      <c r="W7" s="48">
        <v>44529</v>
      </c>
      <c r="X7" s="2">
        <f>(I21-I16)/I16</f>
        <v>-4.3924564335163556E-2</v>
      </c>
      <c r="Y7" s="33">
        <f t="shared" si="2"/>
        <v>-4.3924564335163554</v>
      </c>
      <c r="Z7" s="34">
        <v>-4.3924564335163556E-2</v>
      </c>
      <c r="AA7" s="7">
        <v>3.5499999999999997E-2</v>
      </c>
      <c r="AD7" s="12">
        <f t="shared" si="3"/>
        <v>-4.4279564335163553</v>
      </c>
      <c r="AG7" s="48">
        <v>44621</v>
      </c>
      <c r="AH7" s="2">
        <f>(I86-I66)/I86</f>
        <v>-9.0267983074753144E-2</v>
      </c>
      <c r="AI7" s="33">
        <f t="shared" si="4"/>
        <v>-9.026798307475314</v>
      </c>
      <c r="AJ7" s="34">
        <v>-9.0267983074753144E-2</v>
      </c>
      <c r="AK7" s="7">
        <v>3.73E-2</v>
      </c>
      <c r="AL7" s="7"/>
      <c r="AM7" s="7"/>
      <c r="AN7" s="7">
        <f t="shared" si="5"/>
        <v>-9.0640983074753141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290</v>
      </c>
      <c r="D8" t="s">
        <v>28</v>
      </c>
      <c r="E8">
        <v>688.5</v>
      </c>
      <c r="F8">
        <v>713.6</v>
      </c>
      <c r="G8">
        <v>688.5</v>
      </c>
      <c r="H8">
        <v>704.4</v>
      </c>
      <c r="I8">
        <v>704.4</v>
      </c>
      <c r="J8">
        <v>2795</v>
      </c>
      <c r="K8">
        <v>30795.59</v>
      </c>
      <c r="L8">
        <v>6356721</v>
      </c>
      <c r="M8">
        <v>164115</v>
      </c>
      <c r="O8" s="33">
        <f t="shared" si="0"/>
        <v>2.1165555233401019</v>
      </c>
      <c r="P8" s="12">
        <v>3.5499999999999997E-2</v>
      </c>
      <c r="Q8" s="12"/>
      <c r="R8" s="12"/>
      <c r="S8" s="12">
        <f t="shared" si="1"/>
        <v>2.081055523340102</v>
      </c>
      <c r="T8" s="12">
        <v>2.081055523340102</v>
      </c>
      <c r="U8" s="28" t="s">
        <v>8</v>
      </c>
      <c r="V8" s="29">
        <f>(R5-P252)/R6</f>
        <v>2.6758518103670293E-2</v>
      </c>
      <c r="W8" s="48">
        <v>44536</v>
      </c>
      <c r="X8" s="2">
        <f>(I26-I21)/I21</f>
        <v>5.2018310445276737E-2</v>
      </c>
      <c r="Y8" s="33">
        <f t="shared" si="2"/>
        <v>5.2018310445276734</v>
      </c>
      <c r="Z8" s="34">
        <v>5.2018310445276737E-2</v>
      </c>
      <c r="AA8" s="7">
        <v>3.5000000000000003E-2</v>
      </c>
      <c r="AD8" s="12">
        <f t="shared" si="3"/>
        <v>5.1668310445276733</v>
      </c>
      <c r="AE8" s="30" t="s">
        <v>8</v>
      </c>
      <c r="AF8" s="31">
        <f>(AC5-AA56)/AC6</f>
        <v>8.5895592457838649E-2</v>
      </c>
      <c r="AG8" s="48">
        <v>44652</v>
      </c>
      <c r="AH8" s="2">
        <f>(I107-I86)/I86</f>
        <v>0.13855471666804944</v>
      </c>
      <c r="AI8" s="33">
        <f t="shared" si="4"/>
        <v>13.855471666804945</v>
      </c>
      <c r="AJ8" s="34">
        <v>0.13855471666804944</v>
      </c>
      <c r="AK8" s="7">
        <v>3.8300000000000001E-2</v>
      </c>
      <c r="AL8" s="7"/>
      <c r="AM8" s="7"/>
      <c r="AN8" s="7">
        <f t="shared" si="5"/>
        <v>13.817171666804946</v>
      </c>
      <c r="AO8" s="30" t="s">
        <v>8</v>
      </c>
      <c r="AP8" s="31">
        <f>(AM5-AK16)/AM6</f>
        <v>0.19262637791557147</v>
      </c>
    </row>
    <row r="9" spans="1:42" x14ac:dyDescent="0.3">
      <c r="A9" t="s">
        <v>34</v>
      </c>
      <c r="B9" t="s">
        <v>26</v>
      </c>
      <c r="C9" t="s">
        <v>290</v>
      </c>
      <c r="D9" t="s">
        <v>28</v>
      </c>
      <c r="E9">
        <v>700.35</v>
      </c>
      <c r="F9">
        <v>711</v>
      </c>
      <c r="G9">
        <v>695.5</v>
      </c>
      <c r="H9">
        <v>704.6</v>
      </c>
      <c r="I9">
        <v>704.6</v>
      </c>
      <c r="J9">
        <v>1289</v>
      </c>
      <c r="K9">
        <v>14192.48</v>
      </c>
      <c r="L9">
        <v>5940963</v>
      </c>
      <c r="M9">
        <v>-415758</v>
      </c>
      <c r="O9" s="33">
        <f t="shared" si="0"/>
        <v>2.839295854628698E-2</v>
      </c>
      <c r="P9" s="12">
        <v>3.5299999999999998E-2</v>
      </c>
      <c r="Q9" s="12"/>
      <c r="R9" s="12"/>
      <c r="S9" s="12">
        <f t="shared" si="1"/>
        <v>-6.9070414537130177E-3</v>
      </c>
      <c r="T9" s="12">
        <v>-6.9070414537130177E-3</v>
      </c>
      <c r="U9" s="12"/>
      <c r="V9" s="12"/>
      <c r="W9" s="48">
        <v>44543</v>
      </c>
      <c r="X9" s="2">
        <f>(I31-I26)/I26</f>
        <v>2.4129746835443038E-2</v>
      </c>
      <c r="Y9" s="33">
        <f t="shared" si="2"/>
        <v>2.412974683544304</v>
      </c>
      <c r="Z9" s="34">
        <v>2.4129746835443038E-2</v>
      </c>
      <c r="AA9" s="7">
        <v>3.56E-2</v>
      </c>
      <c r="AD9" s="12">
        <f t="shared" si="3"/>
        <v>2.3773746835443039</v>
      </c>
      <c r="AG9" s="48">
        <v>44682</v>
      </c>
      <c r="AH9" s="2">
        <f>(I126-I107)/I107</f>
        <v>-5.909786489834578E-2</v>
      </c>
      <c r="AI9" s="33">
        <f t="shared" si="4"/>
        <v>-5.9097864898345778</v>
      </c>
      <c r="AJ9" s="34">
        <v>-5.909786489834578E-2</v>
      </c>
      <c r="AK9" s="7">
        <v>4.0300000000000002E-2</v>
      </c>
      <c r="AL9" s="7"/>
      <c r="AM9" s="7"/>
      <c r="AN9" s="7">
        <f t="shared" si="5"/>
        <v>-5.950086489834578</v>
      </c>
    </row>
    <row r="10" spans="1:42" x14ac:dyDescent="0.3">
      <c r="A10" t="s">
        <v>35</v>
      </c>
      <c r="B10" t="s">
        <v>26</v>
      </c>
      <c r="C10" t="s">
        <v>290</v>
      </c>
      <c r="D10" t="s">
        <v>28</v>
      </c>
      <c r="E10">
        <v>707.45</v>
      </c>
      <c r="F10">
        <v>709.25</v>
      </c>
      <c r="G10">
        <v>682.15</v>
      </c>
      <c r="H10">
        <v>687.45</v>
      </c>
      <c r="I10">
        <v>687.45</v>
      </c>
      <c r="J10">
        <v>1073</v>
      </c>
      <c r="K10">
        <v>11562.9</v>
      </c>
      <c r="L10">
        <v>5989416</v>
      </c>
      <c r="M10">
        <v>48453</v>
      </c>
      <c r="O10" s="33">
        <f t="shared" si="0"/>
        <v>-2.4340051092818586</v>
      </c>
      <c r="P10" s="12">
        <v>3.5699999999999996E-2</v>
      </c>
      <c r="Q10" s="12"/>
      <c r="R10" s="12"/>
      <c r="S10" s="12">
        <f t="shared" si="1"/>
        <v>-2.4697051092818585</v>
      </c>
      <c r="T10" s="12">
        <v>-2.4697051092818585</v>
      </c>
      <c r="U10" s="12"/>
      <c r="V10" s="12"/>
      <c r="W10" s="48">
        <v>44550</v>
      </c>
      <c r="X10" s="2">
        <f>(I36-I31)/I31</f>
        <v>-5.7705677867902698E-2</v>
      </c>
      <c r="Y10" s="33">
        <f t="shared" si="2"/>
        <v>-5.77056778679027</v>
      </c>
      <c r="Z10" s="34">
        <v>-5.7705677867902698E-2</v>
      </c>
      <c r="AA10" s="7">
        <v>3.6299999999999999E-2</v>
      </c>
      <c r="AD10" s="12">
        <f t="shared" si="3"/>
        <v>-5.8068677867902698</v>
      </c>
      <c r="AG10" s="48">
        <v>44713</v>
      </c>
      <c r="AH10" s="2">
        <f>(I147-I126)/I126</f>
        <v>1.5489467162329615E-2</v>
      </c>
      <c r="AI10" s="33">
        <f t="shared" si="4"/>
        <v>1.5489467162329615</v>
      </c>
      <c r="AJ10" s="34">
        <v>1.5489467162329615E-2</v>
      </c>
      <c r="AK10" s="7">
        <v>4.9100000000000005E-2</v>
      </c>
      <c r="AL10" s="7"/>
      <c r="AM10" s="7"/>
      <c r="AN10" s="7">
        <f t="shared" si="5"/>
        <v>1.4998467162329616</v>
      </c>
    </row>
    <row r="11" spans="1:42" x14ac:dyDescent="0.3">
      <c r="A11" t="s">
        <v>36</v>
      </c>
      <c r="B11" t="s">
        <v>26</v>
      </c>
      <c r="C11" t="s">
        <v>290</v>
      </c>
      <c r="D11" t="s">
        <v>28</v>
      </c>
      <c r="E11">
        <v>689.85</v>
      </c>
      <c r="F11">
        <v>693.4</v>
      </c>
      <c r="G11">
        <v>686.4</v>
      </c>
      <c r="H11">
        <v>690.1</v>
      </c>
      <c r="I11">
        <v>690.1</v>
      </c>
      <c r="J11">
        <v>668</v>
      </c>
      <c r="K11">
        <v>7201.68</v>
      </c>
      <c r="L11">
        <v>5940963</v>
      </c>
      <c r="M11">
        <v>-48453</v>
      </c>
      <c r="O11" s="33">
        <f t="shared" si="0"/>
        <v>0.38548258055130952</v>
      </c>
      <c r="P11" s="12">
        <v>3.5299999999999998E-2</v>
      </c>
      <c r="Q11" s="12"/>
      <c r="R11" s="12"/>
      <c r="S11" s="12">
        <f t="shared" si="1"/>
        <v>0.35018258055130952</v>
      </c>
      <c r="T11" s="12">
        <v>0.35018258055130952</v>
      </c>
      <c r="U11" s="12"/>
      <c r="V11" s="12"/>
      <c r="W11" s="48">
        <v>44557</v>
      </c>
      <c r="X11" s="2">
        <f>(I41-I36)/I36</f>
        <v>-2.5414002295457527E-3</v>
      </c>
      <c r="Y11" s="33">
        <f t="shared" si="2"/>
        <v>-0.25414002295457527</v>
      </c>
      <c r="Z11" s="34">
        <v>-2.5414002295457527E-3</v>
      </c>
      <c r="AA11" s="7">
        <v>3.6400000000000002E-2</v>
      </c>
      <c r="AD11" s="12">
        <f t="shared" si="3"/>
        <v>-0.29054002295457526</v>
      </c>
      <c r="AG11" s="48">
        <v>44743</v>
      </c>
      <c r="AH11" s="2">
        <f>(I169-I147)/I147</f>
        <v>-7.6189749847468041E-2</v>
      </c>
      <c r="AI11" s="33">
        <f t="shared" si="4"/>
        <v>-7.6189749847468038</v>
      </c>
      <c r="AJ11" s="34">
        <v>-7.6189749847468041E-2</v>
      </c>
      <c r="AK11" s="7">
        <v>5.1399999999999994E-2</v>
      </c>
      <c r="AL11" s="7"/>
      <c r="AM11" s="7"/>
      <c r="AN11" s="7">
        <f t="shared" si="5"/>
        <v>-7.6703749847468039</v>
      </c>
    </row>
    <row r="12" spans="1:42" x14ac:dyDescent="0.3">
      <c r="A12" t="s">
        <v>37</v>
      </c>
      <c r="B12" t="s">
        <v>26</v>
      </c>
      <c r="C12" t="s">
        <v>290</v>
      </c>
      <c r="D12" t="s">
        <v>28</v>
      </c>
      <c r="E12">
        <v>688.3</v>
      </c>
      <c r="F12">
        <v>690</v>
      </c>
      <c r="G12">
        <v>678</v>
      </c>
      <c r="H12">
        <v>682.6</v>
      </c>
      <c r="I12">
        <v>682.6</v>
      </c>
      <c r="J12">
        <v>773</v>
      </c>
      <c r="K12">
        <v>8251.77</v>
      </c>
      <c r="L12">
        <v>6087885</v>
      </c>
      <c r="M12">
        <v>146922</v>
      </c>
      <c r="O12" s="33">
        <f t="shared" si="0"/>
        <v>-1.0867990146355599</v>
      </c>
      <c r="P12" s="12">
        <v>3.5499999999999997E-2</v>
      </c>
      <c r="Q12" s="12"/>
      <c r="R12" s="12"/>
      <c r="S12" s="12">
        <f t="shared" si="1"/>
        <v>-1.12229901463556</v>
      </c>
      <c r="T12" s="12">
        <v>-1.12229901463556</v>
      </c>
      <c r="U12" s="12"/>
      <c r="V12" s="12"/>
      <c r="W12" s="48">
        <v>44564</v>
      </c>
      <c r="X12" s="2">
        <f>(I46-I41)/I41</f>
        <v>2.4985616832415437E-2</v>
      </c>
      <c r="Y12" s="33">
        <f t="shared" si="2"/>
        <v>2.4985616832415438</v>
      </c>
      <c r="Z12" s="34">
        <v>2.4985616832415437E-2</v>
      </c>
      <c r="AA12" s="7">
        <v>3.6000000000000004E-2</v>
      </c>
      <c r="AD12" s="12">
        <f t="shared" si="3"/>
        <v>2.4625616832415438</v>
      </c>
      <c r="AG12" s="48">
        <v>44774</v>
      </c>
      <c r="AH12" s="2">
        <f>(I190-I169)/I169</f>
        <v>0.17518368694790726</v>
      </c>
      <c r="AI12" s="33">
        <f t="shared" si="4"/>
        <v>17.518368694790727</v>
      </c>
      <c r="AJ12" s="34">
        <v>0.17518368694790726</v>
      </c>
      <c r="AK12" s="7">
        <v>5.5999999999999994E-2</v>
      </c>
      <c r="AL12" s="7"/>
      <c r="AM12" s="7"/>
      <c r="AN12" s="7">
        <f t="shared" si="5"/>
        <v>17.462368694790726</v>
      </c>
    </row>
    <row r="13" spans="1:42" x14ac:dyDescent="0.3">
      <c r="A13" t="s">
        <v>38</v>
      </c>
      <c r="B13" t="s">
        <v>26</v>
      </c>
      <c r="C13" t="s">
        <v>290</v>
      </c>
      <c r="D13" t="s">
        <v>28</v>
      </c>
      <c r="E13">
        <v>679.75</v>
      </c>
      <c r="F13">
        <v>687.5</v>
      </c>
      <c r="G13">
        <v>671.75</v>
      </c>
      <c r="H13">
        <v>674.7</v>
      </c>
      <c r="I13">
        <v>674.7</v>
      </c>
      <c r="J13">
        <v>568</v>
      </c>
      <c r="K13">
        <v>6030.8</v>
      </c>
      <c r="L13">
        <v>6061314</v>
      </c>
      <c r="M13">
        <v>-26571</v>
      </c>
      <c r="O13" s="33">
        <f t="shared" si="0"/>
        <v>-1.157339583943741</v>
      </c>
      <c r="P13" s="12">
        <v>3.5499999999999997E-2</v>
      </c>
      <c r="Q13" s="12"/>
      <c r="R13" s="12"/>
      <c r="S13" s="12">
        <f t="shared" si="1"/>
        <v>-1.1928395839437411</v>
      </c>
      <c r="T13" s="12">
        <v>-1.1928395839437411</v>
      </c>
      <c r="U13" s="12"/>
      <c r="V13" s="12"/>
      <c r="W13" s="48">
        <v>44571</v>
      </c>
      <c r="X13" s="2">
        <f>(I51-I46)/I51</f>
        <v>3.5275005801810269E-2</v>
      </c>
      <c r="Y13" s="33">
        <f t="shared" si="2"/>
        <v>3.5275005801810271</v>
      </c>
      <c r="Z13" s="34">
        <v>3.5275005801810269E-2</v>
      </c>
      <c r="AA13" s="7">
        <v>3.5900000000000001E-2</v>
      </c>
      <c r="AD13" s="12">
        <f t="shared" si="3"/>
        <v>3.4916005801810273</v>
      </c>
      <c r="AG13" s="48">
        <v>44805</v>
      </c>
      <c r="AH13" s="2">
        <f>(I210-I190)/I190</f>
        <v>-2.4727783631893253E-2</v>
      </c>
      <c r="AI13" s="33">
        <f t="shared" si="4"/>
        <v>-2.4727783631893252</v>
      </c>
      <c r="AJ13" s="34">
        <v>-2.4727783631893253E-2</v>
      </c>
      <c r="AK13" s="7">
        <v>5.5899999999999998E-2</v>
      </c>
      <c r="AL13" s="7"/>
      <c r="AM13" s="7"/>
      <c r="AN13" s="7">
        <f t="shared" si="5"/>
        <v>-2.528678363189325</v>
      </c>
    </row>
    <row r="14" spans="1:42" x14ac:dyDescent="0.3">
      <c r="A14" t="s">
        <v>39</v>
      </c>
      <c r="B14" t="s">
        <v>26</v>
      </c>
      <c r="C14" t="s">
        <v>290</v>
      </c>
      <c r="D14" t="s">
        <v>28</v>
      </c>
      <c r="E14">
        <v>669.2</v>
      </c>
      <c r="F14">
        <v>672.5</v>
      </c>
      <c r="G14">
        <v>663.05</v>
      </c>
      <c r="H14">
        <v>665</v>
      </c>
      <c r="I14">
        <v>665</v>
      </c>
      <c r="J14">
        <v>432</v>
      </c>
      <c r="K14">
        <v>4506.22</v>
      </c>
      <c r="L14">
        <v>6053499</v>
      </c>
      <c r="M14">
        <v>-7815</v>
      </c>
      <c r="O14" s="33">
        <f t="shared" si="0"/>
        <v>-1.4376760041499992</v>
      </c>
      <c r="P14" s="12">
        <v>3.56E-2</v>
      </c>
      <c r="Q14" s="12"/>
      <c r="R14" s="12"/>
      <c r="S14" s="12">
        <f t="shared" si="1"/>
        <v>-1.4732760041499993</v>
      </c>
      <c r="T14" s="12">
        <v>-1.4732760041499993</v>
      </c>
      <c r="U14" s="12"/>
      <c r="V14" s="12"/>
      <c r="W14" s="48">
        <v>44578</v>
      </c>
      <c r="X14" s="2">
        <f>(I56-I51)/I51</f>
        <v>6.62179933472576E-2</v>
      </c>
      <c r="Y14" s="33">
        <f t="shared" si="2"/>
        <v>6.6217993347257602</v>
      </c>
      <c r="Z14" s="34">
        <v>6.62179933472576E-2</v>
      </c>
      <c r="AA14" s="7">
        <v>3.73E-2</v>
      </c>
      <c r="AD14" s="12">
        <f t="shared" si="3"/>
        <v>6.5844993347257601</v>
      </c>
      <c r="AG14" s="48">
        <v>44835</v>
      </c>
      <c r="AH14" s="2">
        <f>(I232-I210)/I210</f>
        <v>6.4827486854432826E-4</v>
      </c>
      <c r="AI14" s="33">
        <f t="shared" si="4"/>
        <v>6.482748685443282E-2</v>
      </c>
      <c r="AJ14" s="34">
        <v>6.4827486854432826E-4</v>
      </c>
      <c r="AK14" s="7">
        <v>6.0899999999999996E-2</v>
      </c>
      <c r="AL14" s="7"/>
      <c r="AM14" s="7"/>
      <c r="AN14" s="7">
        <f t="shared" si="5"/>
        <v>3.927486854432824E-3</v>
      </c>
    </row>
    <row r="15" spans="1:42" x14ac:dyDescent="0.3">
      <c r="A15" t="s">
        <v>40</v>
      </c>
      <c r="B15" t="s">
        <v>26</v>
      </c>
      <c r="C15" t="s">
        <v>290</v>
      </c>
      <c r="D15" t="s">
        <v>28</v>
      </c>
      <c r="E15">
        <v>665.35</v>
      </c>
      <c r="F15">
        <v>666.55</v>
      </c>
      <c r="G15">
        <v>646.04999999999995</v>
      </c>
      <c r="H15">
        <v>653.15</v>
      </c>
      <c r="I15">
        <v>653.15</v>
      </c>
      <c r="J15">
        <v>1073</v>
      </c>
      <c r="K15">
        <v>10962.35</v>
      </c>
      <c r="L15">
        <v>5633052</v>
      </c>
      <c r="M15">
        <v>-420447</v>
      </c>
      <c r="O15" s="33">
        <f t="shared" si="0"/>
        <v>-1.7819548872180486</v>
      </c>
      <c r="P15" s="12">
        <v>3.5400000000000001E-2</v>
      </c>
      <c r="Q15" s="12"/>
      <c r="R15" s="12"/>
      <c r="S15" s="12">
        <f t="shared" si="1"/>
        <v>-1.8173548872180487</v>
      </c>
      <c r="T15" s="12">
        <v>-1.8173548872180487</v>
      </c>
      <c r="U15" s="12"/>
      <c r="V15" s="12"/>
      <c r="W15" s="48">
        <v>44585</v>
      </c>
      <c r="X15" s="2">
        <f>(I61-I56)/I56</f>
        <v>-9.6278023652325365E-2</v>
      </c>
      <c r="Y15" s="33">
        <f t="shared" si="2"/>
        <v>-9.6278023652325366</v>
      </c>
      <c r="Z15" s="34">
        <v>-9.6278023652325365E-2</v>
      </c>
      <c r="AA15" s="7">
        <v>3.7599999999999995E-2</v>
      </c>
      <c r="AD15" s="12">
        <f t="shared" si="3"/>
        <v>-9.665402365232536</v>
      </c>
      <c r="AG15" s="48">
        <v>44866</v>
      </c>
      <c r="AH15" s="2">
        <f>(I251-I232)/I232</f>
        <v>0.14807083213360209</v>
      </c>
      <c r="AI15" s="33">
        <f t="shared" si="4"/>
        <v>14.807083213360208</v>
      </c>
      <c r="AJ15" s="34">
        <v>0.14807083213360209</v>
      </c>
      <c r="AK15" s="7">
        <v>6.4399999999999999E-2</v>
      </c>
      <c r="AN15" s="7">
        <f t="shared" si="5"/>
        <v>14.742683213360209</v>
      </c>
    </row>
    <row r="16" spans="1:42" x14ac:dyDescent="0.3">
      <c r="A16" t="s">
        <v>41</v>
      </c>
      <c r="B16" t="s">
        <v>26</v>
      </c>
      <c r="C16" t="s">
        <v>290</v>
      </c>
      <c r="D16" t="s">
        <v>28</v>
      </c>
      <c r="E16">
        <v>655.8</v>
      </c>
      <c r="F16">
        <v>655.8</v>
      </c>
      <c r="G16">
        <v>619.5</v>
      </c>
      <c r="H16">
        <v>628.35</v>
      </c>
      <c r="I16">
        <v>628.35</v>
      </c>
      <c r="J16">
        <v>2042</v>
      </c>
      <c r="K16">
        <v>20258.14</v>
      </c>
      <c r="L16">
        <v>4531137</v>
      </c>
      <c r="M16">
        <v>-1101915</v>
      </c>
      <c r="O16" s="33">
        <f t="shared" si="0"/>
        <v>-3.7969838475082227</v>
      </c>
      <c r="P16" s="12">
        <v>3.5400000000000001E-2</v>
      </c>
      <c r="Q16" s="12"/>
      <c r="R16" s="12"/>
      <c r="S16" s="12">
        <f t="shared" si="1"/>
        <v>-3.8323838475082228</v>
      </c>
      <c r="T16" s="12">
        <v>-3.8323838475082228</v>
      </c>
      <c r="U16" s="12"/>
      <c r="V16" s="12"/>
      <c r="W16" s="48">
        <v>44592</v>
      </c>
      <c r="X16" s="2">
        <f>(I65-I61)/I61</f>
        <v>3.7411689145793306E-2</v>
      </c>
      <c r="Y16" s="33">
        <f t="shared" si="2"/>
        <v>3.7411689145793305</v>
      </c>
      <c r="Z16" s="34">
        <v>3.7411689145793306E-2</v>
      </c>
      <c r="AA16" s="7">
        <v>3.8599999999999995E-2</v>
      </c>
      <c r="AD16" s="12">
        <f t="shared" si="3"/>
        <v>3.7025689145793304</v>
      </c>
      <c r="AH16" s="2">
        <f>AVERAGE(AH4:AH15)</f>
        <v>1.8064383797132086E-2</v>
      </c>
      <c r="AK16" s="51">
        <v>4.6899999999999997E-2</v>
      </c>
      <c r="AL16" s="15"/>
      <c r="AM16" s="15"/>
      <c r="AN16" s="15"/>
    </row>
    <row r="17" spans="1:30" x14ac:dyDescent="0.3">
      <c r="A17" t="s">
        <v>42</v>
      </c>
      <c r="B17" t="s">
        <v>26</v>
      </c>
      <c r="C17" t="s">
        <v>290</v>
      </c>
      <c r="D17" t="s">
        <v>28</v>
      </c>
      <c r="E17">
        <v>629.15</v>
      </c>
      <c r="F17">
        <v>644.4</v>
      </c>
      <c r="G17">
        <v>626.29999999999995</v>
      </c>
      <c r="H17">
        <v>637.35</v>
      </c>
      <c r="I17">
        <v>637.35</v>
      </c>
      <c r="J17">
        <v>1877</v>
      </c>
      <c r="K17">
        <v>18713.37</v>
      </c>
      <c r="L17">
        <v>3207276</v>
      </c>
      <c r="M17">
        <v>-1323861</v>
      </c>
      <c r="O17" s="33">
        <f t="shared" si="0"/>
        <v>1.43232275005968</v>
      </c>
      <c r="P17" s="12">
        <v>3.5299999999999998E-2</v>
      </c>
      <c r="Q17" s="12"/>
      <c r="R17" s="12"/>
      <c r="S17" s="12">
        <f t="shared" si="1"/>
        <v>1.3970227500596799</v>
      </c>
      <c r="T17" s="12">
        <v>1.3970227500596799</v>
      </c>
      <c r="U17" s="12"/>
      <c r="V17" s="12"/>
      <c r="W17" s="48">
        <v>44599</v>
      </c>
      <c r="X17" s="2">
        <f>(I70-I65)/I65</f>
        <v>-2.3061445596656828E-2</v>
      </c>
      <c r="Y17" s="33">
        <f t="shared" si="2"/>
        <v>-2.3061445596656829</v>
      </c>
      <c r="Z17" s="34">
        <v>-2.3061445596656828E-2</v>
      </c>
      <c r="AA17" s="7">
        <v>3.7499999999999999E-2</v>
      </c>
      <c r="AD17" s="12">
        <f t="shared" si="3"/>
        <v>-2.343644559665683</v>
      </c>
    </row>
    <row r="18" spans="1:30" x14ac:dyDescent="0.3">
      <c r="A18" t="s">
        <v>43</v>
      </c>
      <c r="B18" t="s">
        <v>26</v>
      </c>
      <c r="C18" t="s">
        <v>290</v>
      </c>
      <c r="D18" t="s">
        <v>28</v>
      </c>
      <c r="E18">
        <v>627</v>
      </c>
      <c r="F18">
        <v>640.85</v>
      </c>
      <c r="G18">
        <v>624.85</v>
      </c>
      <c r="H18">
        <v>628.85</v>
      </c>
      <c r="I18">
        <v>628.85</v>
      </c>
      <c r="J18">
        <v>1553</v>
      </c>
      <c r="K18">
        <v>15446.35</v>
      </c>
      <c r="L18">
        <v>1669284</v>
      </c>
      <c r="M18">
        <v>-1537992</v>
      </c>
      <c r="O18" s="33">
        <f t="shared" si="0"/>
        <v>-1.3336471326586647</v>
      </c>
      <c r="P18" s="12">
        <v>3.5499999999999997E-2</v>
      </c>
      <c r="Q18" s="12"/>
      <c r="R18" s="12"/>
      <c r="S18" s="12">
        <f t="shared" si="1"/>
        <v>-1.3691471326586648</v>
      </c>
      <c r="T18" s="12">
        <v>-1.3691471326586648</v>
      </c>
      <c r="U18" s="12"/>
      <c r="V18" s="12"/>
      <c r="W18" s="48">
        <v>44606</v>
      </c>
      <c r="X18" s="2">
        <f>(I75-I70)/I70</f>
        <v>-6.4084283903675612E-2</v>
      </c>
      <c r="Y18" s="33">
        <f t="shared" si="2"/>
        <v>-6.4084283903675612</v>
      </c>
      <c r="Z18" s="34">
        <v>-6.4084283903675612E-2</v>
      </c>
      <c r="AA18" s="7">
        <v>3.7200000000000004E-2</v>
      </c>
      <c r="AD18" s="12">
        <f t="shared" si="3"/>
        <v>-6.4456283903675615</v>
      </c>
    </row>
    <row r="19" spans="1:30" x14ac:dyDescent="0.3">
      <c r="A19" t="s">
        <v>44</v>
      </c>
      <c r="B19" t="s">
        <v>26</v>
      </c>
      <c r="C19" t="s">
        <v>290</v>
      </c>
      <c r="D19" t="s">
        <v>28</v>
      </c>
      <c r="E19">
        <v>624.65</v>
      </c>
      <c r="F19">
        <v>629.35</v>
      </c>
      <c r="G19">
        <v>619.29999999999995</v>
      </c>
      <c r="H19">
        <v>622.79999999999995</v>
      </c>
      <c r="I19">
        <v>622.15</v>
      </c>
      <c r="J19">
        <v>1640</v>
      </c>
      <c r="K19">
        <v>15985.48</v>
      </c>
      <c r="L19">
        <v>262584</v>
      </c>
      <c r="M19">
        <v>-1406700</v>
      </c>
      <c r="O19" s="33">
        <f t="shared" si="0"/>
        <v>-1.0654369086427677</v>
      </c>
      <c r="P19" s="12">
        <v>3.5499999999999997E-2</v>
      </c>
      <c r="Q19" s="12"/>
      <c r="R19" s="12"/>
      <c r="S19" s="12">
        <f t="shared" si="1"/>
        <v>-1.1009369086427678</v>
      </c>
      <c r="T19" s="12">
        <v>-1.1009369086427678</v>
      </c>
      <c r="U19" s="12"/>
      <c r="V19" s="12"/>
      <c r="W19" s="48">
        <v>44613</v>
      </c>
      <c r="X19" s="2">
        <f>(I80-I75)/I75</f>
        <v>-3.6394413880659793E-3</v>
      </c>
      <c r="Y19" s="33">
        <f t="shared" si="2"/>
        <v>-0.36394413880659793</v>
      </c>
      <c r="Z19" s="34">
        <v>-3.6394413880659793E-3</v>
      </c>
      <c r="AA19" s="7">
        <v>3.7400000000000003E-2</v>
      </c>
      <c r="AD19" s="12">
        <f t="shared" si="3"/>
        <v>-0.40134413880659792</v>
      </c>
    </row>
    <row r="20" spans="1:30" x14ac:dyDescent="0.3">
      <c r="A20" t="s">
        <v>45</v>
      </c>
      <c r="B20" t="s">
        <v>26</v>
      </c>
      <c r="C20" t="s">
        <v>290</v>
      </c>
      <c r="D20" t="s">
        <v>46</v>
      </c>
      <c r="E20">
        <v>618.54999999999995</v>
      </c>
      <c r="F20">
        <v>619</v>
      </c>
      <c r="G20">
        <v>600.79999999999995</v>
      </c>
      <c r="H20">
        <v>604.54999999999995</v>
      </c>
      <c r="I20">
        <v>604.54999999999995</v>
      </c>
      <c r="J20">
        <v>1650</v>
      </c>
      <c r="K20">
        <v>15667.77</v>
      </c>
      <c r="L20">
        <v>5978475</v>
      </c>
      <c r="M20">
        <v>-1563</v>
      </c>
      <c r="O20" s="33">
        <f t="shared" si="0"/>
        <v>-2.8288997830105318</v>
      </c>
      <c r="P20" s="12">
        <v>3.5400000000000001E-2</v>
      </c>
      <c r="Q20" s="12"/>
      <c r="R20" s="12"/>
      <c r="S20" s="12">
        <f t="shared" si="1"/>
        <v>-2.8642997830105319</v>
      </c>
      <c r="T20" s="12">
        <v>-2.8642997830105319</v>
      </c>
      <c r="U20" s="12"/>
      <c r="V20" s="12"/>
      <c r="W20" s="48">
        <v>44620</v>
      </c>
      <c r="X20" s="2">
        <f>(I85-I80)/I80</f>
        <v>1.7159361196058483E-2</v>
      </c>
      <c r="Y20" s="33">
        <f t="shared" si="2"/>
        <v>1.7159361196058482</v>
      </c>
      <c r="Z20" s="34">
        <v>1.7159361196058483E-2</v>
      </c>
      <c r="AA20" s="7">
        <v>3.7999999999999999E-2</v>
      </c>
      <c r="AD20" s="12">
        <f t="shared" si="3"/>
        <v>1.6779361196058482</v>
      </c>
    </row>
    <row r="21" spans="1:30" x14ac:dyDescent="0.3">
      <c r="A21" t="s">
        <v>47</v>
      </c>
      <c r="B21" t="s">
        <v>26</v>
      </c>
      <c r="C21" t="s">
        <v>290</v>
      </c>
      <c r="D21" t="s">
        <v>46</v>
      </c>
      <c r="E21">
        <v>604.6</v>
      </c>
      <c r="F21">
        <v>611.20000000000005</v>
      </c>
      <c r="G21">
        <v>582.6</v>
      </c>
      <c r="H21">
        <v>600.75</v>
      </c>
      <c r="I21">
        <v>600.75</v>
      </c>
      <c r="J21">
        <v>1159</v>
      </c>
      <c r="K21">
        <v>10893.5</v>
      </c>
      <c r="L21">
        <v>5989416</v>
      </c>
      <c r="M21">
        <v>10941</v>
      </c>
      <c r="O21" s="33">
        <f t="shared" si="0"/>
        <v>-0.62856670250598867</v>
      </c>
      <c r="P21" s="12">
        <v>3.5400000000000001E-2</v>
      </c>
      <c r="Q21" s="12"/>
      <c r="R21" s="12"/>
      <c r="S21" s="12">
        <f t="shared" si="1"/>
        <v>-0.66396670250598866</v>
      </c>
      <c r="T21" s="12">
        <v>-0.66396670250598866</v>
      </c>
      <c r="U21" s="12"/>
      <c r="V21" s="12"/>
      <c r="W21" s="48">
        <v>44627</v>
      </c>
      <c r="X21" s="2">
        <f>(I89-I85)/I85</f>
        <v>-3.9502254885585585E-2</v>
      </c>
      <c r="Y21" s="33">
        <f t="shared" si="2"/>
        <v>-3.9502254885585586</v>
      </c>
      <c r="Z21" s="34">
        <v>-3.9502254885585585E-2</v>
      </c>
      <c r="AA21" s="7">
        <v>3.8300000000000001E-2</v>
      </c>
      <c r="AD21" s="12">
        <f t="shared" si="3"/>
        <v>-3.9885254885585586</v>
      </c>
    </row>
    <row r="22" spans="1:30" x14ac:dyDescent="0.3">
      <c r="A22" t="s">
        <v>48</v>
      </c>
      <c r="B22" t="s">
        <v>26</v>
      </c>
      <c r="C22" t="s">
        <v>290</v>
      </c>
      <c r="D22" t="s">
        <v>46</v>
      </c>
      <c r="E22">
        <v>605.95000000000005</v>
      </c>
      <c r="F22">
        <v>627.6</v>
      </c>
      <c r="G22">
        <v>602</v>
      </c>
      <c r="H22">
        <v>620.79999999999995</v>
      </c>
      <c r="I22">
        <v>620.79999999999995</v>
      </c>
      <c r="J22">
        <v>2017</v>
      </c>
      <c r="K22">
        <v>19506.02</v>
      </c>
      <c r="L22">
        <v>5658060</v>
      </c>
      <c r="M22">
        <v>-331356</v>
      </c>
      <c r="O22" s="33">
        <f t="shared" si="0"/>
        <v>3.3374947981689478</v>
      </c>
      <c r="P22" s="12">
        <v>3.5499999999999997E-2</v>
      </c>
      <c r="Q22" s="12"/>
      <c r="R22" s="12"/>
      <c r="S22" s="12">
        <f t="shared" si="1"/>
        <v>3.3019947981689479</v>
      </c>
      <c r="T22" s="12">
        <v>3.3019947981689479</v>
      </c>
      <c r="U22" s="12"/>
      <c r="V22" s="12"/>
      <c r="W22" s="48">
        <v>44634</v>
      </c>
      <c r="X22" s="2">
        <f>(I94-I89)/I89</f>
        <v>4.590905138683609E-2</v>
      </c>
      <c r="Y22" s="33">
        <f t="shared" si="2"/>
        <v>4.5909051386836088</v>
      </c>
      <c r="Z22" s="34">
        <v>4.590905138683609E-2</v>
      </c>
      <c r="AA22" s="7">
        <v>3.7699999999999997E-2</v>
      </c>
      <c r="AD22" s="12">
        <f t="shared" si="3"/>
        <v>4.5532051386836088</v>
      </c>
    </row>
    <row r="23" spans="1:30" x14ac:dyDescent="0.3">
      <c r="A23" t="s">
        <v>49</v>
      </c>
      <c r="B23" t="s">
        <v>26</v>
      </c>
      <c r="C23" t="s">
        <v>290</v>
      </c>
      <c r="D23" t="s">
        <v>46</v>
      </c>
      <c r="E23">
        <v>634.85</v>
      </c>
      <c r="F23">
        <v>635.85</v>
      </c>
      <c r="G23">
        <v>619.04999999999995</v>
      </c>
      <c r="H23">
        <v>632.9</v>
      </c>
      <c r="I23">
        <v>632.9</v>
      </c>
      <c r="J23">
        <v>1318</v>
      </c>
      <c r="K23">
        <v>12981.42</v>
      </c>
      <c r="L23">
        <v>5382972</v>
      </c>
      <c r="M23">
        <v>-275088</v>
      </c>
      <c r="O23" s="33">
        <f t="shared" si="0"/>
        <v>1.9490979381443336</v>
      </c>
      <c r="P23" s="12">
        <v>3.5299999999999998E-2</v>
      </c>
      <c r="Q23" s="12"/>
      <c r="R23" s="12"/>
      <c r="S23" s="12">
        <f t="shared" si="1"/>
        <v>1.9137979381443335</v>
      </c>
      <c r="T23" s="12">
        <v>1.9137979381443335</v>
      </c>
      <c r="U23" s="12"/>
      <c r="V23" s="12"/>
      <c r="W23" s="48">
        <v>44641</v>
      </c>
      <c r="X23" s="2">
        <f>(I98-I94)/I94</f>
        <v>2.319394795909873E-2</v>
      </c>
      <c r="Y23" s="33">
        <f t="shared" si="2"/>
        <v>2.3193947959098731</v>
      </c>
      <c r="Z23" s="34">
        <v>2.319394795909873E-2</v>
      </c>
      <c r="AA23" s="7">
        <v>3.7900000000000003E-2</v>
      </c>
      <c r="AD23" s="12">
        <f t="shared" si="3"/>
        <v>2.281494795909873</v>
      </c>
    </row>
    <row r="24" spans="1:30" x14ac:dyDescent="0.3">
      <c r="A24" t="s">
        <v>50</v>
      </c>
      <c r="B24" t="s">
        <v>26</v>
      </c>
      <c r="C24" t="s">
        <v>290</v>
      </c>
      <c r="D24" t="s">
        <v>46</v>
      </c>
      <c r="E24">
        <v>633.15</v>
      </c>
      <c r="F24">
        <v>647.04999999999995</v>
      </c>
      <c r="G24">
        <v>631.70000000000005</v>
      </c>
      <c r="H24">
        <v>644</v>
      </c>
      <c r="I24">
        <v>644</v>
      </c>
      <c r="J24">
        <v>953</v>
      </c>
      <c r="K24">
        <v>9538.77</v>
      </c>
      <c r="L24">
        <v>5440803</v>
      </c>
      <c r="M24">
        <v>57831</v>
      </c>
      <c r="O24" s="33">
        <f t="shared" si="0"/>
        <v>1.7538315689682451</v>
      </c>
      <c r="P24" s="12">
        <v>3.5400000000000001E-2</v>
      </c>
      <c r="Q24" s="12"/>
      <c r="R24" s="12"/>
      <c r="S24" s="12">
        <f t="shared" si="1"/>
        <v>1.718431568968245</v>
      </c>
      <c r="T24" s="12">
        <v>1.718431568968245</v>
      </c>
      <c r="U24" s="12"/>
      <c r="V24" s="12"/>
      <c r="W24" s="48">
        <v>44648</v>
      </c>
      <c r="X24" s="2">
        <f>(I103-I98)/I98</f>
        <v>7.5723106922326977E-2</v>
      </c>
      <c r="Y24" s="33">
        <f t="shared" si="2"/>
        <v>7.5723106922326977</v>
      </c>
      <c r="Z24" s="34">
        <v>7.5723106922326977E-2</v>
      </c>
      <c r="AA24" s="7">
        <v>3.8300000000000001E-2</v>
      </c>
      <c r="AD24" s="12">
        <f t="shared" si="3"/>
        <v>7.5340106922326981</v>
      </c>
    </row>
    <row r="25" spans="1:30" x14ac:dyDescent="0.3">
      <c r="A25" t="s">
        <v>51</v>
      </c>
      <c r="B25" t="s">
        <v>26</v>
      </c>
      <c r="C25" t="s">
        <v>290</v>
      </c>
      <c r="D25" t="s">
        <v>46</v>
      </c>
      <c r="E25">
        <v>640.1</v>
      </c>
      <c r="F25">
        <v>651.75</v>
      </c>
      <c r="G25">
        <v>637.85</v>
      </c>
      <c r="H25">
        <v>643.70000000000005</v>
      </c>
      <c r="I25">
        <v>643.70000000000005</v>
      </c>
      <c r="J25">
        <v>1758</v>
      </c>
      <c r="K25">
        <v>17718.12</v>
      </c>
      <c r="L25">
        <v>5326704</v>
      </c>
      <c r="M25">
        <v>-114099</v>
      </c>
      <c r="O25" s="33">
        <f t="shared" si="0"/>
        <v>-4.6583850931669959E-2</v>
      </c>
      <c r="P25" s="12">
        <v>3.5499999999999997E-2</v>
      </c>
      <c r="Q25" s="12"/>
      <c r="R25" s="12"/>
      <c r="S25" s="12">
        <f t="shared" si="1"/>
        <v>-8.2083850931669949E-2</v>
      </c>
      <c r="T25" s="12">
        <v>-8.2083850931669949E-2</v>
      </c>
      <c r="U25" s="12"/>
      <c r="V25" s="12"/>
      <c r="W25" s="48">
        <v>44655</v>
      </c>
      <c r="X25" s="2">
        <f>(I108-I103)/I103</f>
        <v>3.3459214501510542E-2</v>
      </c>
      <c r="Y25" s="33">
        <f t="shared" si="2"/>
        <v>3.3459214501510544</v>
      </c>
      <c r="Z25" s="34">
        <v>3.3459214501510542E-2</v>
      </c>
      <c r="AA25" s="7">
        <v>3.9800000000000002E-2</v>
      </c>
      <c r="AD25" s="12">
        <f t="shared" si="3"/>
        <v>3.3061214501510543</v>
      </c>
    </row>
    <row r="26" spans="1:30" x14ac:dyDescent="0.3">
      <c r="A26" t="s">
        <v>52</v>
      </c>
      <c r="B26" t="s">
        <v>26</v>
      </c>
      <c r="C26" t="s">
        <v>290</v>
      </c>
      <c r="D26" t="s">
        <v>46</v>
      </c>
      <c r="E26">
        <v>650</v>
      </c>
      <c r="F26">
        <v>650.1</v>
      </c>
      <c r="G26">
        <v>629.9</v>
      </c>
      <c r="H26">
        <v>632</v>
      </c>
      <c r="I26">
        <v>632</v>
      </c>
      <c r="J26">
        <v>625</v>
      </c>
      <c r="K26">
        <v>6245.6</v>
      </c>
      <c r="L26">
        <v>5531457</v>
      </c>
      <c r="M26">
        <v>204753</v>
      </c>
      <c r="O26" s="33">
        <f t="shared" si="0"/>
        <v>-1.8176169022836794</v>
      </c>
      <c r="P26" s="12">
        <v>3.56E-2</v>
      </c>
      <c r="Q26" s="12"/>
      <c r="R26" s="12"/>
      <c r="S26" s="12">
        <f t="shared" si="1"/>
        <v>-1.8532169022836795</v>
      </c>
      <c r="T26" s="12">
        <v>-1.8532169022836795</v>
      </c>
      <c r="U26" s="12"/>
      <c r="V26" s="12"/>
      <c r="W26" s="48">
        <v>44662</v>
      </c>
      <c r="X26" s="2">
        <f>(I113-I108)/I108</f>
        <v>2.6236936344368991E-2</v>
      </c>
      <c r="Y26" s="33">
        <f t="shared" si="2"/>
        <v>2.6236936344368988</v>
      </c>
      <c r="Z26" s="34">
        <v>2.6236936344368991E-2</v>
      </c>
      <c r="AA26" s="7">
        <v>3.9900000000000005E-2</v>
      </c>
      <c r="AD26" s="12">
        <f t="shared" si="3"/>
        <v>2.583793634436899</v>
      </c>
    </row>
    <row r="27" spans="1:30" x14ac:dyDescent="0.3">
      <c r="A27" t="s">
        <v>53</v>
      </c>
      <c r="B27" t="s">
        <v>26</v>
      </c>
      <c r="C27" t="s">
        <v>290</v>
      </c>
      <c r="D27" t="s">
        <v>46</v>
      </c>
      <c r="E27">
        <v>635.9</v>
      </c>
      <c r="F27">
        <v>646</v>
      </c>
      <c r="G27">
        <v>633.5</v>
      </c>
      <c r="H27">
        <v>639.20000000000005</v>
      </c>
      <c r="I27">
        <v>639.20000000000005</v>
      </c>
      <c r="J27">
        <v>680</v>
      </c>
      <c r="K27">
        <v>6809.99</v>
      </c>
      <c r="L27">
        <v>5450181</v>
      </c>
      <c r="M27">
        <v>-81276</v>
      </c>
      <c r="O27" s="33">
        <f t="shared" si="0"/>
        <v>1.1392405063291211</v>
      </c>
      <c r="P27" s="12">
        <v>3.5699999999999996E-2</v>
      </c>
      <c r="Q27" s="12"/>
      <c r="R27" s="12"/>
      <c r="S27" s="12">
        <f t="shared" si="1"/>
        <v>1.103540506329121</v>
      </c>
      <c r="T27" s="12">
        <v>1.103540506329121</v>
      </c>
      <c r="U27" s="12"/>
      <c r="V27" s="12"/>
      <c r="W27" s="48">
        <v>44669</v>
      </c>
      <c r="X27" s="2">
        <f>(I116-I113)/I113</f>
        <v>-3.774391112377154E-2</v>
      </c>
      <c r="Y27" s="33">
        <f t="shared" si="2"/>
        <v>-3.7743911123771539</v>
      </c>
      <c r="Z27" s="34">
        <v>-3.774391112377154E-2</v>
      </c>
      <c r="AA27" s="7">
        <v>3.9800000000000002E-2</v>
      </c>
      <c r="AD27" s="12">
        <f t="shared" si="3"/>
        <v>-3.8141911123771539</v>
      </c>
    </row>
    <row r="28" spans="1:30" x14ac:dyDescent="0.3">
      <c r="A28" t="s">
        <v>54</v>
      </c>
      <c r="B28" t="s">
        <v>26</v>
      </c>
      <c r="C28" t="s">
        <v>290</v>
      </c>
      <c r="D28" t="s">
        <v>46</v>
      </c>
      <c r="E28">
        <v>643.85</v>
      </c>
      <c r="F28">
        <v>647.65</v>
      </c>
      <c r="G28">
        <v>631.54999999999995</v>
      </c>
      <c r="H28">
        <v>632.79999999999995</v>
      </c>
      <c r="I28">
        <v>632.79999999999995</v>
      </c>
      <c r="J28">
        <v>1103</v>
      </c>
      <c r="K28">
        <v>10995.16</v>
      </c>
      <c r="L28">
        <v>6025365</v>
      </c>
      <c r="M28">
        <v>575184</v>
      </c>
      <c r="O28" s="33">
        <f t="shared" si="0"/>
        <v>-1.0012515644555837</v>
      </c>
      <c r="P28" s="12">
        <v>3.5099999999999999E-2</v>
      </c>
      <c r="Q28" s="12"/>
      <c r="R28" s="12"/>
      <c r="S28" s="12">
        <f t="shared" si="1"/>
        <v>-1.0363515644555836</v>
      </c>
      <c r="T28" s="12">
        <v>-1.0363515644555836</v>
      </c>
      <c r="U28" s="12"/>
      <c r="V28" s="12"/>
      <c r="W28" s="48">
        <v>44676</v>
      </c>
      <c r="X28" s="2">
        <f>(I121-I116)/I116</f>
        <v>-4.4849023090586242E-2</v>
      </c>
      <c r="Y28" s="33">
        <f t="shared" si="2"/>
        <v>-4.484902309058624</v>
      </c>
      <c r="Z28" s="34">
        <v>-4.4849023090586242E-2</v>
      </c>
      <c r="AA28" s="7">
        <v>4.0099999999999997E-2</v>
      </c>
      <c r="AD28" s="12">
        <f t="shared" si="3"/>
        <v>-4.5250023090586238</v>
      </c>
    </row>
    <row r="29" spans="1:30" x14ac:dyDescent="0.3">
      <c r="A29" t="s">
        <v>55</v>
      </c>
      <c r="B29" t="s">
        <v>26</v>
      </c>
      <c r="C29" t="s">
        <v>290</v>
      </c>
      <c r="D29" t="s">
        <v>46</v>
      </c>
      <c r="E29">
        <v>633.29999999999995</v>
      </c>
      <c r="F29">
        <v>644.25</v>
      </c>
      <c r="G29">
        <v>628.75</v>
      </c>
      <c r="H29">
        <v>642.54999999999995</v>
      </c>
      <c r="I29">
        <v>642.54999999999995</v>
      </c>
      <c r="J29">
        <v>816</v>
      </c>
      <c r="K29">
        <v>8124.72</v>
      </c>
      <c r="L29">
        <v>6022239</v>
      </c>
      <c r="M29">
        <v>-3126</v>
      </c>
      <c r="O29" s="33">
        <f t="shared" si="0"/>
        <v>1.540771175726928</v>
      </c>
      <c r="P29" s="12">
        <v>3.5200000000000002E-2</v>
      </c>
      <c r="Q29" s="12"/>
      <c r="R29" s="12"/>
      <c r="S29" s="12">
        <f t="shared" si="1"/>
        <v>1.5055711757269281</v>
      </c>
      <c r="T29" s="12">
        <v>1.5055711757269281</v>
      </c>
      <c r="U29" s="12"/>
      <c r="V29" s="12"/>
      <c r="W29" s="48">
        <v>44683</v>
      </c>
      <c r="X29" s="2">
        <f>(I126-I121)/I121</f>
        <v>4.649000464901104E-4</v>
      </c>
      <c r="Y29" s="33">
        <f t="shared" si="2"/>
        <v>4.6490004649011041E-2</v>
      </c>
      <c r="Z29" s="34">
        <v>4.649000464901104E-4</v>
      </c>
      <c r="AA29" s="7">
        <v>4.6300000000000001E-2</v>
      </c>
      <c r="AD29" s="12">
        <f t="shared" si="3"/>
        <v>1.9000464901103992E-4</v>
      </c>
    </row>
    <row r="30" spans="1:30" x14ac:dyDescent="0.3">
      <c r="A30" t="s">
        <v>56</v>
      </c>
      <c r="B30" t="s">
        <v>26</v>
      </c>
      <c r="C30" t="s">
        <v>290</v>
      </c>
      <c r="D30" t="s">
        <v>46</v>
      </c>
      <c r="E30">
        <v>643</v>
      </c>
      <c r="F30">
        <v>658.9</v>
      </c>
      <c r="G30">
        <v>642.4</v>
      </c>
      <c r="H30">
        <v>654.65</v>
      </c>
      <c r="I30">
        <v>654.65</v>
      </c>
      <c r="J30">
        <v>1150</v>
      </c>
      <c r="K30">
        <v>11734.07</v>
      </c>
      <c r="L30">
        <v>6042558</v>
      </c>
      <c r="M30">
        <v>20319</v>
      </c>
      <c r="O30" s="33">
        <f t="shared" si="0"/>
        <v>1.8831219360361098</v>
      </c>
      <c r="P30" s="12">
        <v>3.5000000000000003E-2</v>
      </c>
      <c r="Q30" s="12"/>
      <c r="R30" s="12"/>
      <c r="S30" s="12">
        <f t="shared" si="1"/>
        <v>1.8481219360361099</v>
      </c>
      <c r="T30" s="12">
        <v>1.8481219360361099</v>
      </c>
      <c r="U30" s="12"/>
      <c r="V30" s="12"/>
      <c r="W30" s="48">
        <v>44690</v>
      </c>
      <c r="X30" s="2">
        <f>(I130-I126)/I126</f>
        <v>-2.904275092936803E-2</v>
      </c>
      <c r="Y30" s="33">
        <f t="shared" si="2"/>
        <v>-2.9042750929368029</v>
      </c>
      <c r="Z30" s="34">
        <v>-2.904275092936803E-2</v>
      </c>
      <c r="AA30" s="7">
        <v>4.9000000000000002E-2</v>
      </c>
      <c r="AD30" s="12">
        <f t="shared" si="3"/>
        <v>-2.9532750929368028</v>
      </c>
    </row>
    <row r="31" spans="1:30" x14ac:dyDescent="0.3">
      <c r="A31" t="s">
        <v>57</v>
      </c>
      <c r="B31" t="s">
        <v>26</v>
      </c>
      <c r="C31" t="s">
        <v>290</v>
      </c>
      <c r="D31" t="s">
        <v>46</v>
      </c>
      <c r="E31">
        <v>653.5</v>
      </c>
      <c r="F31">
        <v>656.5</v>
      </c>
      <c r="G31">
        <v>644.6</v>
      </c>
      <c r="H31">
        <v>647.25</v>
      </c>
      <c r="I31">
        <v>647.25</v>
      </c>
      <c r="J31">
        <v>492</v>
      </c>
      <c r="K31">
        <v>4999.9399999999996</v>
      </c>
      <c r="L31">
        <v>6083196</v>
      </c>
      <c r="M31">
        <v>40638</v>
      </c>
      <c r="O31" s="33">
        <f t="shared" si="0"/>
        <v>-1.1303750095470828</v>
      </c>
      <c r="P31" s="12">
        <v>3.5099999999999999E-2</v>
      </c>
      <c r="Q31" s="12"/>
      <c r="R31" s="12"/>
      <c r="S31" s="12">
        <f t="shared" si="1"/>
        <v>-1.1654750095470827</v>
      </c>
      <c r="T31" s="12">
        <v>-1.1654750095470827</v>
      </c>
      <c r="U31" s="12"/>
      <c r="V31" s="12"/>
      <c r="W31" s="48">
        <v>44697</v>
      </c>
      <c r="X31" s="2">
        <f>(I135-I130)/I130</f>
        <v>-1.2921751615218987E-2</v>
      </c>
      <c r="Y31" s="33">
        <f t="shared" si="2"/>
        <v>-1.2921751615218988</v>
      </c>
      <c r="Z31" s="34">
        <v>-1.2921751615218987E-2</v>
      </c>
      <c r="AA31" s="7">
        <v>4.9200000000000001E-2</v>
      </c>
      <c r="AD31" s="12">
        <f t="shared" si="3"/>
        <v>-1.3413751615218987</v>
      </c>
    </row>
    <row r="32" spans="1:30" x14ac:dyDescent="0.3">
      <c r="A32" t="s">
        <v>58</v>
      </c>
      <c r="B32" t="s">
        <v>26</v>
      </c>
      <c r="C32" t="s">
        <v>290</v>
      </c>
      <c r="D32" t="s">
        <v>46</v>
      </c>
      <c r="E32">
        <v>645.75</v>
      </c>
      <c r="F32">
        <v>652.1</v>
      </c>
      <c r="G32">
        <v>641.1</v>
      </c>
      <c r="H32">
        <v>645</v>
      </c>
      <c r="I32">
        <v>645</v>
      </c>
      <c r="J32">
        <v>458</v>
      </c>
      <c r="K32">
        <v>4620.01</v>
      </c>
      <c r="L32">
        <v>6114456</v>
      </c>
      <c r="M32">
        <v>31260</v>
      </c>
      <c r="O32" s="33">
        <f t="shared" si="0"/>
        <v>-0.34762456546929316</v>
      </c>
      <c r="P32" s="12">
        <v>3.5200000000000002E-2</v>
      </c>
      <c r="Q32" s="12"/>
      <c r="R32" s="12"/>
      <c r="S32" s="12">
        <f t="shared" si="1"/>
        <v>-0.38282456546929317</v>
      </c>
      <c r="T32" s="12">
        <v>-0.38282456546929317</v>
      </c>
      <c r="U32" s="12"/>
      <c r="V32" s="12"/>
      <c r="W32" s="48">
        <v>44704</v>
      </c>
      <c r="X32" s="2">
        <f>(I140-I135)/I135</f>
        <v>-2.9414141414141486E-2</v>
      </c>
      <c r="Y32" s="33">
        <f t="shared" si="2"/>
        <v>-2.9414141414141488</v>
      </c>
      <c r="Z32" s="34">
        <v>-2.9414141414141486E-2</v>
      </c>
      <c r="AA32" s="7">
        <v>4.8799999999999996E-2</v>
      </c>
      <c r="AD32" s="12">
        <f t="shared" si="3"/>
        <v>-2.9902141414141488</v>
      </c>
    </row>
    <row r="33" spans="1:30" x14ac:dyDescent="0.3">
      <c r="A33" t="s">
        <v>59</v>
      </c>
      <c r="B33" t="s">
        <v>26</v>
      </c>
      <c r="C33" t="s">
        <v>290</v>
      </c>
      <c r="D33" t="s">
        <v>46</v>
      </c>
      <c r="E33">
        <v>646.4</v>
      </c>
      <c r="F33">
        <v>650</v>
      </c>
      <c r="G33">
        <v>639</v>
      </c>
      <c r="H33">
        <v>641.4</v>
      </c>
      <c r="I33">
        <v>641.4</v>
      </c>
      <c r="J33">
        <v>489</v>
      </c>
      <c r="K33">
        <v>4917.8500000000004</v>
      </c>
      <c r="L33">
        <v>6130086</v>
      </c>
      <c r="M33">
        <v>15630</v>
      </c>
      <c r="O33" s="33">
        <f t="shared" si="0"/>
        <v>-0.55813953488372448</v>
      </c>
      <c r="P33" s="12">
        <v>3.5299999999999998E-2</v>
      </c>
      <c r="Q33" s="12"/>
      <c r="R33" s="12"/>
      <c r="S33" s="12">
        <f t="shared" si="1"/>
        <v>-0.59343953488372447</v>
      </c>
      <c r="T33" s="12">
        <v>-0.59343953488372447</v>
      </c>
      <c r="U33" s="12"/>
      <c r="V33" s="12"/>
      <c r="W33" s="48">
        <v>44711</v>
      </c>
      <c r="X33" s="2">
        <f>(I145-I140)/I140</f>
        <v>0.10157355757222547</v>
      </c>
      <c r="Y33" s="33">
        <f t="shared" si="2"/>
        <v>10.157355757222547</v>
      </c>
      <c r="Z33" s="34">
        <v>0.10157355757222547</v>
      </c>
      <c r="AA33" s="7">
        <v>4.9800000000000004E-2</v>
      </c>
      <c r="AD33" s="12">
        <f t="shared" si="3"/>
        <v>10.107555757222547</v>
      </c>
    </row>
    <row r="34" spans="1:30" x14ac:dyDescent="0.3">
      <c r="A34" t="s">
        <v>60</v>
      </c>
      <c r="B34" t="s">
        <v>26</v>
      </c>
      <c r="C34" t="s">
        <v>290</v>
      </c>
      <c r="D34" t="s">
        <v>46</v>
      </c>
      <c r="E34">
        <v>640.9</v>
      </c>
      <c r="F34">
        <v>651.25</v>
      </c>
      <c r="G34">
        <v>640.9</v>
      </c>
      <c r="H34">
        <v>647.54999999999995</v>
      </c>
      <c r="I34">
        <v>647.54999999999995</v>
      </c>
      <c r="J34">
        <v>501</v>
      </c>
      <c r="K34">
        <v>5063.57</v>
      </c>
      <c r="L34">
        <v>6111330</v>
      </c>
      <c r="M34">
        <v>-18756</v>
      </c>
      <c r="O34" s="33">
        <f t="shared" si="0"/>
        <v>0.95884003741814428</v>
      </c>
      <c r="P34" s="12">
        <v>3.56E-2</v>
      </c>
      <c r="Q34" s="12"/>
      <c r="R34" s="12"/>
      <c r="S34" s="12">
        <f t="shared" si="1"/>
        <v>0.92324003741814431</v>
      </c>
      <c r="T34" s="12">
        <v>0.92324003741814431</v>
      </c>
      <c r="U34" s="12"/>
      <c r="V34" s="12"/>
      <c r="W34" s="48">
        <v>44718</v>
      </c>
      <c r="X34" s="2">
        <f>(I150-I145)/I145</f>
        <v>-3.3179653843246816E-2</v>
      </c>
      <c r="Y34" s="33">
        <f t="shared" si="2"/>
        <v>-3.3179653843246815</v>
      </c>
      <c r="Z34" s="34">
        <v>-3.3179653843246816E-2</v>
      </c>
      <c r="AA34" s="7">
        <v>0.05</v>
      </c>
      <c r="AD34" s="12">
        <f t="shared" si="3"/>
        <v>-3.3679653843246813</v>
      </c>
    </row>
    <row r="35" spans="1:30" x14ac:dyDescent="0.3">
      <c r="A35" t="s">
        <v>61</v>
      </c>
      <c r="B35" t="s">
        <v>26</v>
      </c>
      <c r="C35" t="s">
        <v>290</v>
      </c>
      <c r="D35" t="s">
        <v>46</v>
      </c>
      <c r="E35">
        <v>645.70000000000005</v>
      </c>
      <c r="F35">
        <v>645.70000000000005</v>
      </c>
      <c r="G35">
        <v>623.35</v>
      </c>
      <c r="H35">
        <v>626.1</v>
      </c>
      <c r="I35">
        <v>626.1</v>
      </c>
      <c r="J35">
        <v>814</v>
      </c>
      <c r="K35">
        <v>8019</v>
      </c>
      <c r="L35">
        <v>6022239</v>
      </c>
      <c r="M35">
        <v>-89091</v>
      </c>
      <c r="O35" s="33">
        <f t="shared" si="0"/>
        <v>-3.3124855223534757</v>
      </c>
      <c r="P35" s="12">
        <v>3.56E-2</v>
      </c>
      <c r="Q35" s="12"/>
      <c r="R35" s="12"/>
      <c r="S35" s="12">
        <f t="shared" si="1"/>
        <v>-3.3480855223534758</v>
      </c>
      <c r="T35" s="12">
        <v>-3.3480855223534758</v>
      </c>
      <c r="U35" s="12"/>
      <c r="V35" s="12"/>
      <c r="W35" s="48">
        <v>44725</v>
      </c>
      <c r="X35" s="2">
        <f>(I155-I150)/I150</f>
        <v>4.0650406504065392E-3</v>
      </c>
      <c r="Y35" s="33">
        <f t="shared" si="2"/>
        <v>0.40650406504065389</v>
      </c>
      <c r="Z35" s="34">
        <v>4.0650406504065392E-3</v>
      </c>
      <c r="AA35" s="7">
        <v>5.1200000000000002E-2</v>
      </c>
      <c r="AD35" s="12">
        <f t="shared" si="3"/>
        <v>0.35530406504065387</v>
      </c>
    </row>
    <row r="36" spans="1:30" x14ac:dyDescent="0.3">
      <c r="A36" t="s">
        <v>62</v>
      </c>
      <c r="B36" t="s">
        <v>26</v>
      </c>
      <c r="C36" t="s">
        <v>290</v>
      </c>
      <c r="D36" t="s">
        <v>46</v>
      </c>
      <c r="E36">
        <v>617.79999999999995</v>
      </c>
      <c r="F36">
        <v>619.45000000000005</v>
      </c>
      <c r="G36">
        <v>596</v>
      </c>
      <c r="H36">
        <v>609.9</v>
      </c>
      <c r="I36">
        <v>609.9</v>
      </c>
      <c r="J36">
        <v>1284</v>
      </c>
      <c r="K36">
        <v>12148.66</v>
      </c>
      <c r="L36">
        <v>5970660</v>
      </c>
      <c r="M36">
        <v>-51579</v>
      </c>
      <c r="O36" s="33">
        <f t="shared" si="0"/>
        <v>-2.5874460948730307</v>
      </c>
      <c r="P36" s="12">
        <v>3.6000000000000004E-2</v>
      </c>
      <c r="Q36" s="12"/>
      <c r="R36" s="12"/>
      <c r="S36" s="12">
        <f t="shared" si="1"/>
        <v>-2.6234460948730307</v>
      </c>
      <c r="T36" s="12">
        <v>-2.6234460948730307</v>
      </c>
      <c r="U36" s="12"/>
      <c r="V36" s="12"/>
      <c r="W36" s="48">
        <v>44732</v>
      </c>
      <c r="X36" s="2">
        <f>(I160-I155)/I155</f>
        <v>-4.289940828402377E-2</v>
      </c>
      <c r="Y36" s="33">
        <f t="shared" si="2"/>
        <v>-4.2899408284023766</v>
      </c>
      <c r="Z36" s="34">
        <v>-4.289940828402377E-2</v>
      </c>
      <c r="AA36" s="7">
        <v>5.1100000000000007E-2</v>
      </c>
      <c r="AD36" s="12">
        <f t="shared" si="3"/>
        <v>-4.3410408284023765</v>
      </c>
    </row>
    <row r="37" spans="1:30" x14ac:dyDescent="0.3">
      <c r="A37" t="s">
        <v>63</v>
      </c>
      <c r="B37" t="s">
        <v>26</v>
      </c>
      <c r="C37" t="s">
        <v>290</v>
      </c>
      <c r="D37" t="s">
        <v>46</v>
      </c>
      <c r="E37">
        <v>614.9</v>
      </c>
      <c r="F37">
        <v>620.5</v>
      </c>
      <c r="G37">
        <v>606.70000000000005</v>
      </c>
      <c r="H37">
        <v>611.5</v>
      </c>
      <c r="I37">
        <v>611.5</v>
      </c>
      <c r="J37">
        <v>737</v>
      </c>
      <c r="K37">
        <v>7069.73</v>
      </c>
      <c r="L37">
        <v>6223866</v>
      </c>
      <c r="M37">
        <v>253206</v>
      </c>
      <c r="O37" s="33">
        <f t="shared" si="0"/>
        <v>0.26233808821118587</v>
      </c>
      <c r="P37" s="12">
        <v>3.6699999999999997E-2</v>
      </c>
      <c r="Q37" s="12"/>
      <c r="R37" s="12"/>
      <c r="S37" s="12">
        <f t="shared" si="1"/>
        <v>0.22563808821118586</v>
      </c>
      <c r="T37" s="12">
        <v>0.22563808821118586</v>
      </c>
      <c r="U37" s="12"/>
      <c r="V37" s="12"/>
      <c r="W37" s="48">
        <v>44739</v>
      </c>
      <c r="X37" s="2">
        <f>(I165-I160)/I160</f>
        <v>1.8709834865370537E-2</v>
      </c>
      <c r="Y37" s="33">
        <f t="shared" si="2"/>
        <v>1.8709834865370538</v>
      </c>
      <c r="Z37" s="34">
        <v>1.8709834865370537E-2</v>
      </c>
      <c r="AA37" s="7">
        <v>5.1299999999999998E-2</v>
      </c>
      <c r="AD37" s="12">
        <f t="shared" si="3"/>
        <v>1.8196834865370539</v>
      </c>
    </row>
    <row r="38" spans="1:30" x14ac:dyDescent="0.3">
      <c r="A38" t="s">
        <v>64</v>
      </c>
      <c r="B38" t="s">
        <v>26</v>
      </c>
      <c r="C38" t="s">
        <v>290</v>
      </c>
      <c r="D38" t="s">
        <v>46</v>
      </c>
      <c r="E38">
        <v>612.70000000000005</v>
      </c>
      <c r="F38">
        <v>622.15</v>
      </c>
      <c r="G38">
        <v>605.95000000000005</v>
      </c>
      <c r="H38">
        <v>616.15</v>
      </c>
      <c r="I38">
        <v>616.15</v>
      </c>
      <c r="J38">
        <v>609</v>
      </c>
      <c r="K38">
        <v>5870.95</v>
      </c>
      <c r="L38">
        <v>6244185</v>
      </c>
      <c r="M38">
        <v>20319</v>
      </c>
      <c r="O38" s="33">
        <f t="shared" si="0"/>
        <v>0.76042518397383108</v>
      </c>
      <c r="P38" s="12">
        <v>3.6799999999999999E-2</v>
      </c>
      <c r="Q38" s="12"/>
      <c r="R38" s="12"/>
      <c r="S38" s="12">
        <f t="shared" si="1"/>
        <v>0.72362518397383102</v>
      </c>
      <c r="T38" s="12">
        <v>0.72362518397383102</v>
      </c>
      <c r="U38" s="12"/>
      <c r="V38" s="12"/>
      <c r="W38" s="48">
        <v>44746</v>
      </c>
      <c r="X38" s="2">
        <f>(I170-I165)/I165</f>
        <v>-1.3095903537490908E-2</v>
      </c>
      <c r="Y38" s="33">
        <f t="shared" si="2"/>
        <v>-1.3095903537490909</v>
      </c>
      <c r="Z38" s="34">
        <v>-1.3095903537490908E-2</v>
      </c>
      <c r="AA38" s="7">
        <v>5.1699999999999996E-2</v>
      </c>
      <c r="AD38" s="12">
        <f t="shared" si="3"/>
        <v>-1.361290353749091</v>
      </c>
    </row>
    <row r="39" spans="1:30" x14ac:dyDescent="0.3">
      <c r="A39" t="s">
        <v>65</v>
      </c>
      <c r="B39" t="s">
        <v>26</v>
      </c>
      <c r="C39" t="s">
        <v>290</v>
      </c>
      <c r="D39" t="s">
        <v>46</v>
      </c>
      <c r="E39">
        <v>618.25</v>
      </c>
      <c r="F39">
        <v>627.6</v>
      </c>
      <c r="G39">
        <v>617.5</v>
      </c>
      <c r="H39">
        <v>622.85</v>
      </c>
      <c r="I39">
        <v>622.85</v>
      </c>
      <c r="J39">
        <v>1130</v>
      </c>
      <c r="K39">
        <v>10998.1</v>
      </c>
      <c r="L39">
        <v>6091011</v>
      </c>
      <c r="M39">
        <v>-153174</v>
      </c>
      <c r="O39" s="33">
        <f t="shared" si="0"/>
        <v>1.0873975492980679</v>
      </c>
      <c r="P39" s="12">
        <v>3.6600000000000001E-2</v>
      </c>
      <c r="Q39" s="12"/>
      <c r="R39" s="12"/>
      <c r="S39" s="12">
        <f t="shared" si="1"/>
        <v>1.0507975492980679</v>
      </c>
      <c r="T39" s="12">
        <v>1.0507975492980679</v>
      </c>
      <c r="U39" s="12"/>
      <c r="V39" s="12"/>
      <c r="W39" s="48">
        <v>44753</v>
      </c>
      <c r="X39" s="2">
        <f>(I175-I170)/I170</f>
        <v>7.1041346387248114E-2</v>
      </c>
      <c r="Y39" s="33">
        <f t="shared" si="2"/>
        <v>7.104134638724811</v>
      </c>
      <c r="Z39" s="34">
        <v>7.1041346387248114E-2</v>
      </c>
      <c r="AA39" s="7">
        <v>5.2300000000000006E-2</v>
      </c>
      <c r="AD39" s="12">
        <f t="shared" si="3"/>
        <v>7.0518346387248112</v>
      </c>
    </row>
    <row r="40" spans="1:30" x14ac:dyDescent="0.3">
      <c r="A40" t="s">
        <v>66</v>
      </c>
      <c r="B40" t="s">
        <v>26</v>
      </c>
      <c r="C40" t="s">
        <v>290</v>
      </c>
      <c r="D40" t="s">
        <v>46</v>
      </c>
      <c r="E40">
        <v>624.20000000000005</v>
      </c>
      <c r="F40">
        <v>624.95000000000005</v>
      </c>
      <c r="G40">
        <v>601.29999999999995</v>
      </c>
      <c r="H40">
        <v>603.5</v>
      </c>
      <c r="I40">
        <v>603.5</v>
      </c>
      <c r="J40">
        <v>914</v>
      </c>
      <c r="K40">
        <v>8707.14</v>
      </c>
      <c r="L40">
        <v>5834679</v>
      </c>
      <c r="M40">
        <v>-256332</v>
      </c>
      <c r="O40" s="33">
        <f t="shared" si="0"/>
        <v>-3.1066870032913259</v>
      </c>
      <c r="P40" s="12">
        <v>3.6299999999999999E-2</v>
      </c>
      <c r="Q40" s="12"/>
      <c r="R40" s="12"/>
      <c r="S40" s="12">
        <f t="shared" si="1"/>
        <v>-3.1429870032913261</v>
      </c>
      <c r="T40" s="12">
        <v>-3.1429870032913261</v>
      </c>
      <c r="U40" s="12"/>
      <c r="V40" s="12"/>
      <c r="W40" s="48">
        <v>44760</v>
      </c>
      <c r="X40" s="2">
        <f>(I180-I175)/I175</f>
        <v>1.4504797159477258E-2</v>
      </c>
      <c r="Y40" s="33">
        <f t="shared" si="2"/>
        <v>1.4504797159477258</v>
      </c>
      <c r="Z40" s="34">
        <v>1.4504797159477258E-2</v>
      </c>
      <c r="AA40" s="7">
        <v>5.45E-2</v>
      </c>
      <c r="AD40" s="12">
        <f t="shared" si="3"/>
        <v>1.3959797159477259</v>
      </c>
    </row>
    <row r="41" spans="1:30" x14ac:dyDescent="0.3">
      <c r="A41" t="s">
        <v>67</v>
      </c>
      <c r="B41" t="s">
        <v>26</v>
      </c>
      <c r="C41" t="s">
        <v>290</v>
      </c>
      <c r="D41" t="s">
        <v>46</v>
      </c>
      <c r="E41">
        <v>598.15</v>
      </c>
      <c r="F41">
        <v>609.79999999999995</v>
      </c>
      <c r="G41">
        <v>596.04999999999995</v>
      </c>
      <c r="H41">
        <v>608.35</v>
      </c>
      <c r="I41">
        <v>608.35</v>
      </c>
      <c r="J41">
        <v>1350</v>
      </c>
      <c r="K41">
        <v>12765.21</v>
      </c>
      <c r="L41">
        <v>4989096</v>
      </c>
      <c r="M41">
        <v>-845583</v>
      </c>
      <c r="O41" s="33">
        <f t="shared" si="0"/>
        <v>0.80364540182270472</v>
      </c>
      <c r="P41" s="12">
        <v>3.6400000000000002E-2</v>
      </c>
      <c r="Q41" s="12"/>
      <c r="R41" s="12"/>
      <c r="S41" s="12">
        <f t="shared" si="1"/>
        <v>0.76724540182270473</v>
      </c>
      <c r="T41" s="12">
        <v>0.76724540182270473</v>
      </c>
      <c r="U41" s="12"/>
      <c r="V41" s="12"/>
      <c r="W41" s="48">
        <v>44767</v>
      </c>
      <c r="X41" s="2">
        <f>(I185-I180)/I180</f>
        <v>1.8616427135304192E-3</v>
      </c>
      <c r="Y41" s="33">
        <f t="shared" si="2"/>
        <v>0.18616427135304192</v>
      </c>
      <c r="Z41" s="34">
        <v>1.8616427135304192E-3</v>
      </c>
      <c r="AA41" s="7">
        <v>5.5999999999999994E-2</v>
      </c>
      <c r="AD41" s="12">
        <f t="shared" si="3"/>
        <v>0.13016427135304193</v>
      </c>
    </row>
    <row r="42" spans="1:30" x14ac:dyDescent="0.3">
      <c r="A42" t="s">
        <v>68</v>
      </c>
      <c r="B42" t="s">
        <v>26</v>
      </c>
      <c r="C42" t="s">
        <v>290</v>
      </c>
      <c r="D42" t="s">
        <v>46</v>
      </c>
      <c r="E42">
        <v>611</v>
      </c>
      <c r="F42">
        <v>616.6</v>
      </c>
      <c r="G42">
        <v>608.04999999999995</v>
      </c>
      <c r="H42">
        <v>612.45000000000005</v>
      </c>
      <c r="I42">
        <v>612.45000000000005</v>
      </c>
      <c r="J42">
        <v>1974</v>
      </c>
      <c r="K42">
        <v>18914.509999999998</v>
      </c>
      <c r="L42">
        <v>3252603</v>
      </c>
      <c r="M42">
        <v>-1736493</v>
      </c>
      <c r="O42" s="33">
        <f t="shared" si="0"/>
        <v>0.6739541382427916</v>
      </c>
      <c r="P42" s="12">
        <v>3.6400000000000002E-2</v>
      </c>
      <c r="Q42" s="12"/>
      <c r="R42" s="12"/>
      <c r="S42" s="12">
        <f t="shared" si="1"/>
        <v>0.63755413824279161</v>
      </c>
      <c r="T42" s="12">
        <v>0.63755413824279161</v>
      </c>
      <c r="U42" s="12"/>
      <c r="V42" s="12"/>
      <c r="W42" s="48">
        <v>44774</v>
      </c>
      <c r="X42" s="2">
        <f>(I190-I185)/I185</f>
        <v>5.8049650661513234E-2</v>
      </c>
      <c r="Y42" s="33">
        <f t="shared" si="2"/>
        <v>5.8049650661513237</v>
      </c>
      <c r="Z42" s="34">
        <v>5.8049650661513234E-2</v>
      </c>
      <c r="AA42" s="7">
        <v>5.5800000000000002E-2</v>
      </c>
      <c r="AD42" s="12">
        <f t="shared" si="3"/>
        <v>5.7491650661513241</v>
      </c>
    </row>
    <row r="43" spans="1:30" x14ac:dyDescent="0.3">
      <c r="A43" t="s">
        <v>69</v>
      </c>
      <c r="B43" t="s">
        <v>26</v>
      </c>
      <c r="C43" t="s">
        <v>290</v>
      </c>
      <c r="D43" t="s">
        <v>46</v>
      </c>
      <c r="E43">
        <v>595.70000000000005</v>
      </c>
      <c r="F43">
        <v>617.6</v>
      </c>
      <c r="G43">
        <v>595.70000000000005</v>
      </c>
      <c r="H43">
        <v>614.15</v>
      </c>
      <c r="I43">
        <v>614.15</v>
      </c>
      <c r="J43">
        <v>1514</v>
      </c>
      <c r="K43">
        <v>14538.27</v>
      </c>
      <c r="L43">
        <v>1947498</v>
      </c>
      <c r="M43">
        <v>-1305105</v>
      </c>
      <c r="O43" s="33">
        <f t="shared" si="0"/>
        <v>0.27757367948402834</v>
      </c>
      <c r="P43" s="12">
        <v>3.6299999999999999E-2</v>
      </c>
      <c r="Q43" s="12"/>
      <c r="R43" s="12"/>
      <c r="S43" s="12">
        <f t="shared" si="1"/>
        <v>0.24127367948402834</v>
      </c>
      <c r="T43" s="12">
        <v>0.24127367948402834</v>
      </c>
      <c r="U43" s="12"/>
      <c r="V43" s="12"/>
      <c r="W43" s="48">
        <v>44781</v>
      </c>
      <c r="X43" s="2">
        <f>(I195-I190)/I190</f>
        <v>-2.402528977871447E-2</v>
      </c>
      <c r="Y43" s="33">
        <f t="shared" si="2"/>
        <v>-2.4025289778714471</v>
      </c>
      <c r="Z43" s="34">
        <v>-2.402528977871447E-2</v>
      </c>
      <c r="AA43" s="7">
        <v>5.5500000000000001E-2</v>
      </c>
      <c r="AD43" s="12">
        <f t="shared" si="3"/>
        <v>-2.458028977871447</v>
      </c>
    </row>
    <row r="44" spans="1:30" x14ac:dyDescent="0.3">
      <c r="A44" t="s">
        <v>70</v>
      </c>
      <c r="B44" t="s">
        <v>26</v>
      </c>
      <c r="C44" t="s">
        <v>290</v>
      </c>
      <c r="D44" t="s">
        <v>46</v>
      </c>
      <c r="E44">
        <v>614</v>
      </c>
      <c r="F44">
        <v>614.25</v>
      </c>
      <c r="G44">
        <v>601.20000000000005</v>
      </c>
      <c r="H44">
        <v>604.35</v>
      </c>
      <c r="I44">
        <v>604.54999999999995</v>
      </c>
      <c r="J44">
        <v>1503</v>
      </c>
      <c r="K44">
        <v>14239.9</v>
      </c>
      <c r="L44">
        <v>542361</v>
      </c>
      <c r="M44">
        <v>-1405137</v>
      </c>
      <c r="O44" s="33">
        <f t="shared" si="0"/>
        <v>-1.5631360416836315</v>
      </c>
      <c r="P44" s="12">
        <v>3.6499999999999998E-2</v>
      </c>
      <c r="Q44" s="12"/>
      <c r="R44" s="12"/>
      <c r="S44" s="12">
        <f t="shared" si="1"/>
        <v>-1.5996360416836315</v>
      </c>
      <c r="T44" s="12">
        <v>-1.5996360416836315</v>
      </c>
      <c r="U44" s="12"/>
      <c r="V44" s="12"/>
      <c r="W44" s="48">
        <v>44788</v>
      </c>
      <c r="X44" s="2">
        <f>(I199-I195)/I195</f>
        <v>3.5845389764629636E-2</v>
      </c>
      <c r="Y44" s="33">
        <f t="shared" si="2"/>
        <v>3.5845389764629636</v>
      </c>
      <c r="Z44" s="34">
        <v>3.5845389764629636E-2</v>
      </c>
      <c r="AA44" s="7">
        <v>5.5500000000000001E-2</v>
      </c>
      <c r="AD44" s="12">
        <f t="shared" si="3"/>
        <v>3.5290389764629637</v>
      </c>
    </row>
    <row r="45" spans="1:30" x14ac:dyDescent="0.3">
      <c r="A45" t="s">
        <v>71</v>
      </c>
      <c r="B45" t="s">
        <v>26</v>
      </c>
      <c r="C45" t="s">
        <v>290</v>
      </c>
      <c r="D45" t="s">
        <v>72</v>
      </c>
      <c r="E45">
        <v>610.1</v>
      </c>
      <c r="F45">
        <v>620.29999999999995</v>
      </c>
      <c r="G45">
        <v>608.95000000000005</v>
      </c>
      <c r="H45">
        <v>617.85</v>
      </c>
      <c r="I45">
        <v>617.85</v>
      </c>
      <c r="J45">
        <v>793</v>
      </c>
      <c r="K45">
        <v>3905.89</v>
      </c>
      <c r="L45">
        <v>6096800</v>
      </c>
      <c r="M45">
        <v>800</v>
      </c>
      <c r="O45" s="33">
        <f t="shared" si="0"/>
        <v>2.1999834587709981</v>
      </c>
      <c r="P45" s="12">
        <v>3.6400000000000002E-2</v>
      </c>
      <c r="Q45" s="12"/>
      <c r="R45" s="12"/>
      <c r="S45" s="12">
        <f t="shared" si="1"/>
        <v>2.1635834587709981</v>
      </c>
      <c r="T45" s="12">
        <v>2.1635834587709981</v>
      </c>
      <c r="U45" s="12"/>
      <c r="V45" s="12"/>
      <c r="W45" s="48">
        <v>44795</v>
      </c>
      <c r="X45" s="2">
        <f>(I203-I199)/I199</f>
        <v>-6.7055798763115834E-2</v>
      </c>
      <c r="Y45" s="33">
        <f t="shared" si="2"/>
        <v>-6.7055798763115835</v>
      </c>
      <c r="Z45" s="34">
        <v>-6.7055798763115834E-2</v>
      </c>
      <c r="AA45" s="7">
        <v>5.5899999999999998E-2</v>
      </c>
      <c r="AD45" s="12">
        <f t="shared" si="3"/>
        <v>-6.7614798763115838</v>
      </c>
    </row>
    <row r="46" spans="1:30" x14ac:dyDescent="0.3">
      <c r="A46" t="s">
        <v>73</v>
      </c>
      <c r="B46" t="s">
        <v>26</v>
      </c>
      <c r="C46" t="s">
        <v>290</v>
      </c>
      <c r="D46" t="s">
        <v>72</v>
      </c>
      <c r="E46">
        <v>621.9</v>
      </c>
      <c r="F46">
        <v>624.75</v>
      </c>
      <c r="G46">
        <v>616.4</v>
      </c>
      <c r="H46">
        <v>623.54999999999995</v>
      </c>
      <c r="I46">
        <v>623.54999999999995</v>
      </c>
      <c r="J46">
        <v>617</v>
      </c>
      <c r="K46">
        <v>3066.83</v>
      </c>
      <c r="L46">
        <v>6123200</v>
      </c>
      <c r="M46">
        <v>26400</v>
      </c>
      <c r="O46" s="33">
        <f t="shared" si="0"/>
        <v>0.92255401796551451</v>
      </c>
      <c r="P46" s="12">
        <v>3.5900000000000001E-2</v>
      </c>
      <c r="Q46" s="12"/>
      <c r="R46" s="12"/>
      <c r="S46" s="12">
        <f t="shared" si="1"/>
        <v>0.88665401796551446</v>
      </c>
      <c r="T46" s="12">
        <v>0.88665401796551446</v>
      </c>
      <c r="U46" s="12"/>
      <c r="V46" s="12"/>
      <c r="W46" s="48">
        <v>44802</v>
      </c>
      <c r="X46" s="2">
        <f>(I208-I203)/I203</f>
        <v>2.8824668553552844E-2</v>
      </c>
      <c r="Y46" s="33">
        <f t="shared" si="2"/>
        <v>2.8824668553552844</v>
      </c>
      <c r="Z46" s="34">
        <v>2.8824668553552844E-2</v>
      </c>
      <c r="AA46" s="7">
        <v>5.6299999999999996E-2</v>
      </c>
      <c r="AD46" s="12">
        <f t="shared" si="3"/>
        <v>2.8261668553552846</v>
      </c>
    </row>
    <row r="47" spans="1:30" x14ac:dyDescent="0.3">
      <c r="A47" t="s">
        <v>74</v>
      </c>
      <c r="B47" t="s">
        <v>26</v>
      </c>
      <c r="C47" t="s">
        <v>290</v>
      </c>
      <c r="D47" t="s">
        <v>72</v>
      </c>
      <c r="E47">
        <v>625</v>
      </c>
      <c r="F47">
        <v>637.4</v>
      </c>
      <c r="G47">
        <v>619.1</v>
      </c>
      <c r="H47">
        <v>629.6</v>
      </c>
      <c r="I47">
        <v>629.6</v>
      </c>
      <c r="J47">
        <v>1660</v>
      </c>
      <c r="K47">
        <v>8359.2099999999991</v>
      </c>
      <c r="L47">
        <v>6137600</v>
      </c>
      <c r="M47">
        <v>14400</v>
      </c>
      <c r="O47" s="33">
        <f t="shared" si="0"/>
        <v>0.97025098227889806</v>
      </c>
      <c r="P47" s="12">
        <v>3.6000000000000004E-2</v>
      </c>
      <c r="Q47" s="12"/>
      <c r="R47" s="12"/>
      <c r="S47" s="12">
        <f t="shared" si="1"/>
        <v>0.93425098227889802</v>
      </c>
      <c r="T47" s="12">
        <v>0.93425098227889802</v>
      </c>
      <c r="U47" s="12"/>
      <c r="V47" s="12"/>
      <c r="W47" s="48">
        <v>44809</v>
      </c>
      <c r="X47" s="2">
        <f>(I212-I208)/I208</f>
        <v>-3.0044161297328606E-2</v>
      </c>
      <c r="Y47" s="33">
        <f t="shared" si="2"/>
        <v>-3.0044161297328604</v>
      </c>
      <c r="Z47" s="34">
        <v>-3.0044161297328606E-2</v>
      </c>
      <c r="AA47" s="7">
        <v>5.6399999999999999E-2</v>
      </c>
      <c r="AD47" s="12">
        <f t="shared" si="3"/>
        <v>-3.0608161297328604</v>
      </c>
    </row>
    <row r="48" spans="1:30" x14ac:dyDescent="0.3">
      <c r="A48" t="s">
        <v>75</v>
      </c>
      <c r="B48" t="s">
        <v>26</v>
      </c>
      <c r="C48" t="s">
        <v>290</v>
      </c>
      <c r="D48" t="s">
        <v>72</v>
      </c>
      <c r="E48">
        <v>629.04999999999995</v>
      </c>
      <c r="F48">
        <v>638.15</v>
      </c>
      <c r="G48">
        <v>627.15</v>
      </c>
      <c r="H48">
        <v>631.35</v>
      </c>
      <c r="I48">
        <v>631.35</v>
      </c>
      <c r="J48">
        <v>1303</v>
      </c>
      <c r="K48">
        <v>6586.2</v>
      </c>
      <c r="L48">
        <v>6084800</v>
      </c>
      <c r="M48">
        <v>-52800</v>
      </c>
      <c r="O48" s="33">
        <f t="shared" si="0"/>
        <v>0.27795425667090212</v>
      </c>
      <c r="P48" s="12">
        <v>3.5799999999999998E-2</v>
      </c>
      <c r="Q48" s="12"/>
      <c r="R48" s="12"/>
      <c r="S48" s="12">
        <f t="shared" si="1"/>
        <v>0.24215425667090212</v>
      </c>
      <c r="T48" s="12">
        <v>0.24215425667090212</v>
      </c>
      <c r="U48" s="12"/>
      <c r="V48" s="12"/>
      <c r="W48" s="48">
        <v>44816</v>
      </c>
      <c r="X48" s="2">
        <f>(I217-I212)/I212</f>
        <v>0.14337960889685039</v>
      </c>
      <c r="Y48" s="33">
        <f t="shared" si="2"/>
        <v>14.337960889685039</v>
      </c>
      <c r="Z48" s="34">
        <v>0.14337960889685039</v>
      </c>
      <c r="AA48" s="7">
        <v>5.7699999999999994E-2</v>
      </c>
      <c r="AD48" s="12">
        <f t="shared" si="3"/>
        <v>14.280260889685039</v>
      </c>
    </row>
    <row r="49" spans="1:32" x14ac:dyDescent="0.3">
      <c r="A49" t="s">
        <v>76</v>
      </c>
      <c r="B49" t="s">
        <v>26</v>
      </c>
      <c r="C49" t="s">
        <v>290</v>
      </c>
      <c r="D49" t="s">
        <v>72</v>
      </c>
      <c r="E49">
        <v>629.70000000000005</v>
      </c>
      <c r="F49">
        <v>640.9</v>
      </c>
      <c r="G49">
        <v>625.20000000000005</v>
      </c>
      <c r="H49">
        <v>636.4</v>
      </c>
      <c r="I49">
        <v>636.4</v>
      </c>
      <c r="J49">
        <v>2210</v>
      </c>
      <c r="K49">
        <v>11245.58</v>
      </c>
      <c r="L49">
        <v>6073600</v>
      </c>
      <c r="M49">
        <v>-11200</v>
      </c>
      <c r="O49" s="33">
        <f t="shared" si="0"/>
        <v>0.79987328740000863</v>
      </c>
      <c r="P49" s="12">
        <v>3.5699999999999996E-2</v>
      </c>
      <c r="Q49" s="12"/>
      <c r="R49" s="12"/>
      <c r="S49" s="12">
        <f t="shared" si="1"/>
        <v>0.76417328740000867</v>
      </c>
      <c r="T49" s="12">
        <v>0.76417328740000867</v>
      </c>
      <c r="U49" s="12"/>
      <c r="V49" s="12"/>
      <c r="W49" s="48">
        <v>44823</v>
      </c>
      <c r="X49" s="2">
        <f>(I222-I217)/I217</f>
        <v>-2.5850251321887938E-2</v>
      </c>
      <c r="Y49" s="33">
        <f t="shared" si="2"/>
        <v>-2.5850251321887936</v>
      </c>
      <c r="Z49" s="34">
        <v>-2.5850251321887938E-2</v>
      </c>
      <c r="AA49" s="7">
        <v>5.9000000000000004E-2</v>
      </c>
      <c r="AD49" s="12">
        <f t="shared" si="3"/>
        <v>-2.6440251321887938</v>
      </c>
    </row>
    <row r="50" spans="1:32" x14ac:dyDescent="0.3">
      <c r="A50" t="s">
        <v>77</v>
      </c>
      <c r="B50" t="s">
        <v>26</v>
      </c>
      <c r="C50" t="s">
        <v>290</v>
      </c>
      <c r="D50" t="s">
        <v>72</v>
      </c>
      <c r="E50">
        <v>638.6</v>
      </c>
      <c r="F50">
        <v>643</v>
      </c>
      <c r="G50">
        <v>630.5</v>
      </c>
      <c r="H50">
        <v>637.5</v>
      </c>
      <c r="I50">
        <v>637.5</v>
      </c>
      <c r="J50">
        <v>1003</v>
      </c>
      <c r="K50">
        <v>5103.79</v>
      </c>
      <c r="L50">
        <v>6012000</v>
      </c>
      <c r="M50">
        <v>-61600</v>
      </c>
      <c r="O50" s="33">
        <f t="shared" si="0"/>
        <v>0.17284726587052526</v>
      </c>
      <c r="P50" s="12">
        <v>3.6000000000000004E-2</v>
      </c>
      <c r="Q50" s="12"/>
      <c r="R50" s="12"/>
      <c r="S50" s="12">
        <f t="shared" si="1"/>
        <v>0.13684726587052526</v>
      </c>
      <c r="T50" s="12">
        <v>0.13684726587052526</v>
      </c>
      <c r="U50" s="12"/>
      <c r="V50" s="12"/>
      <c r="W50" s="48">
        <v>44830</v>
      </c>
      <c r="X50" s="2">
        <f>(I227-I222)/I222</f>
        <v>-6.211887690142736E-2</v>
      </c>
      <c r="Y50" s="33">
        <f t="shared" si="2"/>
        <v>-6.2118876901427358</v>
      </c>
      <c r="Z50" s="34">
        <v>-6.211887690142736E-2</v>
      </c>
      <c r="AA50" s="7">
        <v>6.0899999999999996E-2</v>
      </c>
      <c r="AD50" s="12">
        <f t="shared" si="3"/>
        <v>-6.272787690142736</v>
      </c>
    </row>
    <row r="51" spans="1:32" x14ac:dyDescent="0.3">
      <c r="A51" t="s">
        <v>78</v>
      </c>
      <c r="B51" t="s">
        <v>26</v>
      </c>
      <c r="C51" t="s">
        <v>290</v>
      </c>
      <c r="D51" t="s">
        <v>72</v>
      </c>
      <c r="E51">
        <v>639.79999999999995</v>
      </c>
      <c r="F51">
        <v>647.04999999999995</v>
      </c>
      <c r="G51">
        <v>638.79999999999995</v>
      </c>
      <c r="H51">
        <v>646.35</v>
      </c>
      <c r="I51">
        <v>646.35</v>
      </c>
      <c r="J51">
        <v>1013</v>
      </c>
      <c r="K51">
        <v>5217.46</v>
      </c>
      <c r="L51">
        <v>6003200</v>
      </c>
      <c r="M51">
        <v>-8800</v>
      </c>
      <c r="O51" s="33">
        <f t="shared" si="0"/>
        <v>1.3882352941176506</v>
      </c>
      <c r="P51" s="12">
        <v>3.5900000000000001E-2</v>
      </c>
      <c r="Q51" s="12"/>
      <c r="R51" s="12"/>
      <c r="S51" s="12">
        <f t="shared" si="1"/>
        <v>1.3523352941176505</v>
      </c>
      <c r="T51" s="12">
        <v>1.3523352941176505</v>
      </c>
      <c r="U51" s="12"/>
      <c r="V51" s="12"/>
      <c r="W51" s="48">
        <v>44837</v>
      </c>
      <c r="X51" s="2">
        <f>(I232-I227)/I227</f>
        <v>-7.4306944841382285E-3</v>
      </c>
      <c r="Y51" s="33">
        <f t="shared" si="2"/>
        <v>-0.74306944841382283</v>
      </c>
      <c r="Z51" s="34">
        <v>-7.4306944841382285E-3</v>
      </c>
      <c r="AA51" s="7">
        <v>6.1200000000000004E-2</v>
      </c>
      <c r="AD51" s="12">
        <f t="shared" si="3"/>
        <v>-0.80426944841382286</v>
      </c>
    </row>
    <row r="52" spans="1:32" x14ac:dyDescent="0.3">
      <c r="A52" t="s">
        <v>79</v>
      </c>
      <c r="B52" t="s">
        <v>26</v>
      </c>
      <c r="C52" t="s">
        <v>290</v>
      </c>
      <c r="D52" t="s">
        <v>72</v>
      </c>
      <c r="E52">
        <v>645</v>
      </c>
      <c r="F52">
        <v>652.35</v>
      </c>
      <c r="G52">
        <v>638.5</v>
      </c>
      <c r="H52">
        <v>647.9</v>
      </c>
      <c r="I52">
        <v>647.9</v>
      </c>
      <c r="J52">
        <v>1221</v>
      </c>
      <c r="K52">
        <v>6314.22</v>
      </c>
      <c r="L52">
        <v>5969600</v>
      </c>
      <c r="M52">
        <v>-33600</v>
      </c>
      <c r="O52" s="33">
        <f t="shared" si="0"/>
        <v>0.23980815347721118</v>
      </c>
      <c r="P52" s="12">
        <v>3.5799999999999998E-2</v>
      </c>
      <c r="Q52" s="12"/>
      <c r="R52" s="12"/>
      <c r="S52" s="12">
        <f t="shared" si="1"/>
        <v>0.20400815347721118</v>
      </c>
      <c r="T52" s="12">
        <v>0.20400815347721118</v>
      </c>
      <c r="U52" s="12"/>
      <c r="V52" s="12"/>
      <c r="W52" s="48">
        <v>44844</v>
      </c>
      <c r="X52" s="2">
        <f>(I236-I232)/I232</f>
        <v>-3.6711776562051083E-3</v>
      </c>
      <c r="Y52" s="33">
        <f t="shared" si="2"/>
        <v>-0.36711776562051085</v>
      </c>
      <c r="Z52" s="34">
        <v>-3.6711776562051083E-3</v>
      </c>
      <c r="AA52" s="7">
        <v>6.3299999999999995E-2</v>
      </c>
      <c r="AD52" s="12">
        <f t="shared" si="3"/>
        <v>-0.43041776562051082</v>
      </c>
    </row>
    <row r="53" spans="1:32" x14ac:dyDescent="0.3">
      <c r="A53" t="s">
        <v>80</v>
      </c>
      <c r="B53" t="s">
        <v>26</v>
      </c>
      <c r="C53" t="s">
        <v>290</v>
      </c>
      <c r="D53" t="s">
        <v>72</v>
      </c>
      <c r="E53">
        <v>654.35</v>
      </c>
      <c r="F53">
        <v>664</v>
      </c>
      <c r="G53">
        <v>648</v>
      </c>
      <c r="H53">
        <v>659.05</v>
      </c>
      <c r="I53">
        <v>659.05</v>
      </c>
      <c r="J53">
        <v>1739</v>
      </c>
      <c r="K53">
        <v>9159.1</v>
      </c>
      <c r="L53">
        <v>5878400</v>
      </c>
      <c r="M53">
        <v>-91200</v>
      </c>
      <c r="O53" s="33">
        <f t="shared" si="0"/>
        <v>1.7209445902145359</v>
      </c>
      <c r="P53" s="12">
        <v>3.5699999999999996E-2</v>
      </c>
      <c r="Q53" s="12"/>
      <c r="R53" s="12"/>
      <c r="S53" s="12">
        <f t="shared" si="1"/>
        <v>1.6852445902145359</v>
      </c>
      <c r="T53" s="12">
        <v>1.6852445902145359</v>
      </c>
      <c r="U53" s="12"/>
      <c r="V53" s="12"/>
      <c r="W53" s="48">
        <v>44851</v>
      </c>
      <c r="X53" s="2">
        <f>(I241-I236)/I236</f>
        <v>2.9622137128820173E-2</v>
      </c>
      <c r="Y53" s="33">
        <f t="shared" si="2"/>
        <v>2.9622137128820172</v>
      </c>
      <c r="Z53" s="34">
        <v>2.9622137128820173E-2</v>
      </c>
      <c r="AA53" s="7">
        <v>6.3799999999999996E-2</v>
      </c>
      <c r="AD53" s="12">
        <f t="shared" si="3"/>
        <v>2.8984137128820171</v>
      </c>
    </row>
    <row r="54" spans="1:32" x14ac:dyDescent="0.3">
      <c r="A54" t="s">
        <v>81</v>
      </c>
      <c r="B54" t="s">
        <v>26</v>
      </c>
      <c r="C54" t="s">
        <v>290</v>
      </c>
      <c r="D54" t="s">
        <v>72</v>
      </c>
      <c r="E54">
        <v>658.15</v>
      </c>
      <c r="F54">
        <v>671</v>
      </c>
      <c r="G54">
        <v>653.04999999999995</v>
      </c>
      <c r="H54">
        <v>670.3</v>
      </c>
      <c r="I54">
        <v>670.3</v>
      </c>
      <c r="J54">
        <v>1535</v>
      </c>
      <c r="K54">
        <v>8175.64</v>
      </c>
      <c r="L54">
        <v>5792800</v>
      </c>
      <c r="M54">
        <v>-85600</v>
      </c>
      <c r="O54" s="33">
        <f t="shared" si="0"/>
        <v>1.707002503603672</v>
      </c>
      <c r="P54" s="12">
        <v>3.5799999999999998E-2</v>
      </c>
      <c r="Q54" s="12"/>
      <c r="R54" s="12"/>
      <c r="S54" s="12">
        <f t="shared" si="1"/>
        <v>1.671202503603672</v>
      </c>
      <c r="T54" s="12">
        <v>1.671202503603672</v>
      </c>
      <c r="U54" s="12"/>
      <c r="V54" s="12"/>
      <c r="W54" s="48">
        <v>44858</v>
      </c>
      <c r="X54" s="2">
        <f>(I246-I241)/I241</f>
        <v>4.5400322784366044E-2</v>
      </c>
      <c r="Y54" s="33">
        <f t="shared" si="2"/>
        <v>4.5400322784366045</v>
      </c>
      <c r="Z54" s="34">
        <v>4.5400322784366044E-2</v>
      </c>
      <c r="AA54" s="7">
        <v>6.4500000000000002E-2</v>
      </c>
      <c r="AD54" s="12">
        <f t="shared" si="3"/>
        <v>4.4755322784366047</v>
      </c>
    </row>
    <row r="55" spans="1:32" x14ac:dyDescent="0.3">
      <c r="A55" t="s">
        <v>82</v>
      </c>
      <c r="B55" t="s">
        <v>26</v>
      </c>
      <c r="C55" t="s">
        <v>290</v>
      </c>
      <c r="D55" t="s">
        <v>72</v>
      </c>
      <c r="E55">
        <v>671.45</v>
      </c>
      <c r="F55">
        <v>695.2</v>
      </c>
      <c r="G55">
        <v>668</v>
      </c>
      <c r="H55">
        <v>693.05</v>
      </c>
      <c r="I55">
        <v>693.05</v>
      </c>
      <c r="J55">
        <v>3070</v>
      </c>
      <c r="K55">
        <v>16815.98</v>
      </c>
      <c r="L55">
        <v>5488000</v>
      </c>
      <c r="M55">
        <v>-304800</v>
      </c>
      <c r="O55" s="33">
        <f t="shared" si="0"/>
        <v>3.3940026853647622</v>
      </c>
      <c r="P55" s="12">
        <v>3.5900000000000001E-2</v>
      </c>
      <c r="Q55" s="12"/>
      <c r="R55" s="12"/>
      <c r="S55" s="12">
        <f t="shared" si="1"/>
        <v>3.3581026853647624</v>
      </c>
      <c r="T55" s="12">
        <v>3.3581026853647624</v>
      </c>
      <c r="U55" s="12"/>
      <c r="V55" s="12"/>
      <c r="W55" s="48">
        <v>44865</v>
      </c>
      <c r="X55" s="2">
        <f>(I250-I246)/I246</f>
        <v>7.2358705866559236E-2</v>
      </c>
      <c r="Y55" s="33">
        <f t="shared" si="2"/>
        <v>7.2358705866559241</v>
      </c>
      <c r="Z55" s="34">
        <v>7.2358705866559236E-2</v>
      </c>
      <c r="AA55" s="7">
        <v>6.480000000000001E-2</v>
      </c>
      <c r="AD55" s="12">
        <f t="shared" si="3"/>
        <v>7.1710705866559241</v>
      </c>
    </row>
    <row r="56" spans="1:32" x14ac:dyDescent="0.3">
      <c r="A56" t="s">
        <v>83</v>
      </c>
      <c r="B56" t="s">
        <v>26</v>
      </c>
      <c r="C56" t="s">
        <v>290</v>
      </c>
      <c r="D56" t="s">
        <v>72</v>
      </c>
      <c r="E56">
        <v>693.35</v>
      </c>
      <c r="F56">
        <v>696.7</v>
      </c>
      <c r="G56">
        <v>686.75</v>
      </c>
      <c r="H56">
        <v>689.15</v>
      </c>
      <c r="I56">
        <v>689.15</v>
      </c>
      <c r="J56">
        <v>1615</v>
      </c>
      <c r="K56">
        <v>8935.4500000000007</v>
      </c>
      <c r="L56">
        <v>5328000</v>
      </c>
      <c r="M56">
        <v>-160000</v>
      </c>
      <c r="O56" s="33">
        <f t="shared" si="0"/>
        <v>-0.56272996176321732</v>
      </c>
      <c r="P56" s="12">
        <v>3.6000000000000004E-2</v>
      </c>
      <c r="Q56" s="12"/>
      <c r="R56" s="12"/>
      <c r="S56" s="12">
        <f t="shared" si="1"/>
        <v>-0.59872996176321736</v>
      </c>
      <c r="T56" s="12">
        <v>-0.59872996176321736</v>
      </c>
      <c r="U56" s="12"/>
      <c r="V56" s="12"/>
      <c r="X56" s="2">
        <f>AVERAGE(X4:X55)</f>
        <v>4.5963191979976987E-3</v>
      </c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290</v>
      </c>
      <c r="D57" t="s">
        <v>72</v>
      </c>
      <c r="E57">
        <v>687.05</v>
      </c>
      <c r="F57">
        <v>694.9</v>
      </c>
      <c r="G57">
        <v>678.1</v>
      </c>
      <c r="H57">
        <v>680.45</v>
      </c>
      <c r="I57">
        <v>680.45</v>
      </c>
      <c r="J57">
        <v>1448</v>
      </c>
      <c r="K57">
        <v>7962.9</v>
      </c>
      <c r="L57">
        <v>5153600</v>
      </c>
      <c r="M57">
        <v>-174400</v>
      </c>
      <c r="O57" s="33">
        <f t="shared" si="0"/>
        <v>-1.2624247261118671</v>
      </c>
      <c r="P57" s="12">
        <v>3.6000000000000004E-2</v>
      </c>
      <c r="Q57" s="12"/>
      <c r="R57" s="12"/>
      <c r="S57" s="12">
        <f t="shared" si="1"/>
        <v>-1.2984247261118671</v>
      </c>
      <c r="T57" s="12">
        <v>-1.2984247261118671</v>
      </c>
      <c r="U57" s="12"/>
      <c r="V57" s="12"/>
      <c r="AD57" s="12"/>
    </row>
    <row r="58" spans="1:32" x14ac:dyDescent="0.3">
      <c r="A58" t="s">
        <v>85</v>
      </c>
      <c r="B58" t="s">
        <v>26</v>
      </c>
      <c r="C58" t="s">
        <v>290</v>
      </c>
      <c r="D58" t="s">
        <v>72</v>
      </c>
      <c r="E58">
        <v>682.75</v>
      </c>
      <c r="F58">
        <v>689</v>
      </c>
      <c r="G58">
        <v>672.1</v>
      </c>
      <c r="H58">
        <v>673.65</v>
      </c>
      <c r="I58">
        <v>673.65</v>
      </c>
      <c r="J58">
        <v>1212</v>
      </c>
      <c r="K58">
        <v>6573.94</v>
      </c>
      <c r="L58">
        <v>5051200</v>
      </c>
      <c r="M58">
        <v>-102400</v>
      </c>
      <c r="O58" s="33">
        <f t="shared" si="0"/>
        <v>-0.99933867293703693</v>
      </c>
      <c r="P58" s="12">
        <v>3.6799999999999999E-2</v>
      </c>
      <c r="Q58" s="12"/>
      <c r="R58" s="12"/>
      <c r="S58" s="12">
        <f t="shared" si="1"/>
        <v>-1.036138672937037</v>
      </c>
      <c r="T58" s="12">
        <v>-1.036138672937037</v>
      </c>
      <c r="U58" s="12"/>
      <c r="V58" s="12"/>
      <c r="AD58" s="12"/>
    </row>
    <row r="59" spans="1:32" x14ac:dyDescent="0.3">
      <c r="A59" t="s">
        <v>86</v>
      </c>
      <c r="B59" t="s">
        <v>26</v>
      </c>
      <c r="C59" t="s">
        <v>290</v>
      </c>
      <c r="D59" t="s">
        <v>72</v>
      </c>
      <c r="E59">
        <v>669.9</v>
      </c>
      <c r="F59">
        <v>670.85</v>
      </c>
      <c r="G59">
        <v>654.5</v>
      </c>
      <c r="H59">
        <v>663</v>
      </c>
      <c r="I59">
        <v>663</v>
      </c>
      <c r="J59">
        <v>1296</v>
      </c>
      <c r="K59">
        <v>6873.96</v>
      </c>
      <c r="L59">
        <v>4943200</v>
      </c>
      <c r="M59">
        <v>-108000</v>
      </c>
      <c r="O59" s="33">
        <f t="shared" si="0"/>
        <v>-1.5809396570919583</v>
      </c>
      <c r="P59" s="12">
        <v>3.73E-2</v>
      </c>
      <c r="Q59" s="12"/>
      <c r="R59" s="12"/>
      <c r="S59" s="12">
        <f t="shared" si="1"/>
        <v>-1.6182396570919582</v>
      </c>
      <c r="T59" s="12">
        <v>-1.6182396570919582</v>
      </c>
      <c r="U59" s="12"/>
      <c r="V59" s="12"/>
      <c r="AD59" s="12"/>
    </row>
    <row r="60" spans="1:32" x14ac:dyDescent="0.3">
      <c r="A60" t="s">
        <v>87</v>
      </c>
      <c r="B60" t="s">
        <v>26</v>
      </c>
      <c r="C60" t="s">
        <v>290</v>
      </c>
      <c r="D60" t="s">
        <v>72</v>
      </c>
      <c r="E60">
        <v>661</v>
      </c>
      <c r="F60">
        <v>666.3</v>
      </c>
      <c r="G60">
        <v>620.15</v>
      </c>
      <c r="H60">
        <v>624.95000000000005</v>
      </c>
      <c r="I60">
        <v>624.95000000000005</v>
      </c>
      <c r="J60">
        <v>5369</v>
      </c>
      <c r="K60">
        <v>27264.34</v>
      </c>
      <c r="L60">
        <v>3416000</v>
      </c>
      <c r="M60">
        <v>-1527200</v>
      </c>
      <c r="O60" s="33">
        <f t="shared" si="0"/>
        <v>-5.7390648567119085</v>
      </c>
      <c r="P60" s="12">
        <v>3.73E-2</v>
      </c>
      <c r="Q60" s="12"/>
      <c r="R60" s="12"/>
      <c r="S60" s="12">
        <f t="shared" si="1"/>
        <v>-5.7763648567119086</v>
      </c>
      <c r="T60" s="12">
        <v>-5.7763648567119086</v>
      </c>
      <c r="U60" s="12"/>
      <c r="V60" s="12"/>
      <c r="AD60" s="12"/>
    </row>
    <row r="61" spans="1:32" x14ac:dyDescent="0.3">
      <c r="A61" t="s">
        <v>88</v>
      </c>
      <c r="B61" t="s">
        <v>26</v>
      </c>
      <c r="C61" t="s">
        <v>290</v>
      </c>
      <c r="D61" t="s">
        <v>72</v>
      </c>
      <c r="E61">
        <v>630.20000000000005</v>
      </c>
      <c r="F61">
        <v>633.65</v>
      </c>
      <c r="G61">
        <v>613</v>
      </c>
      <c r="H61">
        <v>622.79999999999995</v>
      </c>
      <c r="I61">
        <v>622.79999999999995</v>
      </c>
      <c r="J61">
        <v>2406</v>
      </c>
      <c r="K61">
        <v>12034.56</v>
      </c>
      <c r="L61">
        <v>2664800</v>
      </c>
      <c r="M61">
        <v>-751200</v>
      </c>
      <c r="O61" s="33">
        <f t="shared" si="0"/>
        <v>-0.34402752220179067</v>
      </c>
      <c r="P61" s="12">
        <v>3.73E-2</v>
      </c>
      <c r="Q61" s="12"/>
      <c r="R61" s="12"/>
      <c r="S61" s="12">
        <f t="shared" si="1"/>
        <v>-0.38132752220179067</v>
      </c>
      <c r="T61" s="12">
        <v>-0.38132752220179067</v>
      </c>
      <c r="U61" s="12"/>
      <c r="V61" s="12"/>
      <c r="AD61" s="12"/>
    </row>
    <row r="62" spans="1:32" x14ac:dyDescent="0.3">
      <c r="A62" t="s">
        <v>89</v>
      </c>
      <c r="B62" t="s">
        <v>26</v>
      </c>
      <c r="C62" t="s">
        <v>290</v>
      </c>
      <c r="D62" t="s">
        <v>72</v>
      </c>
      <c r="E62">
        <v>615</v>
      </c>
      <c r="F62">
        <v>629.85</v>
      </c>
      <c r="G62">
        <v>607.5</v>
      </c>
      <c r="H62">
        <v>622.15</v>
      </c>
      <c r="I62">
        <v>622.15</v>
      </c>
      <c r="J62">
        <v>3064</v>
      </c>
      <c r="K62">
        <v>15242.46</v>
      </c>
      <c r="L62">
        <v>1110400</v>
      </c>
      <c r="M62">
        <v>-1554400</v>
      </c>
      <c r="O62" s="33">
        <f t="shared" si="0"/>
        <v>-0.10436737315349667</v>
      </c>
      <c r="P62" s="12">
        <v>3.7100000000000001E-2</v>
      </c>
      <c r="Q62" s="12"/>
      <c r="R62" s="12"/>
      <c r="S62" s="12">
        <f t="shared" si="1"/>
        <v>-0.14146737315349667</v>
      </c>
      <c r="T62" s="12">
        <v>-0.14146737315349667</v>
      </c>
      <c r="U62" s="12"/>
      <c r="V62" s="12"/>
      <c r="AD62" s="12"/>
    </row>
    <row r="63" spans="1:32" x14ac:dyDescent="0.3">
      <c r="A63" t="s">
        <v>90</v>
      </c>
      <c r="B63" t="s">
        <v>26</v>
      </c>
      <c r="C63" t="s">
        <v>290</v>
      </c>
      <c r="D63" t="s">
        <v>72</v>
      </c>
      <c r="E63">
        <v>610.85</v>
      </c>
      <c r="F63">
        <v>621.5</v>
      </c>
      <c r="G63">
        <v>600.79999999999995</v>
      </c>
      <c r="H63">
        <v>616.1</v>
      </c>
      <c r="I63">
        <v>616.20000000000005</v>
      </c>
      <c r="J63">
        <v>1975</v>
      </c>
      <c r="K63">
        <v>9659.7800000000007</v>
      </c>
      <c r="L63">
        <v>163200</v>
      </c>
      <c r="M63">
        <v>-947200</v>
      </c>
      <c r="O63" s="33">
        <f t="shared" si="0"/>
        <v>-0.9563610061882073</v>
      </c>
      <c r="P63" s="12">
        <v>3.7599999999999995E-2</v>
      </c>
      <c r="Q63" s="12"/>
      <c r="R63" s="12"/>
      <c r="S63" s="12">
        <f t="shared" si="1"/>
        <v>-0.99396100618820726</v>
      </c>
      <c r="T63" s="12">
        <v>-0.99396100618820726</v>
      </c>
      <c r="U63" s="12"/>
      <c r="V63" s="12"/>
      <c r="AD63" s="12"/>
    </row>
    <row r="64" spans="1:32" x14ac:dyDescent="0.3">
      <c r="A64" t="s">
        <v>91</v>
      </c>
      <c r="B64" t="s">
        <v>26</v>
      </c>
      <c r="C64" t="s">
        <v>290</v>
      </c>
      <c r="D64" t="s">
        <v>92</v>
      </c>
      <c r="E64">
        <v>623.25</v>
      </c>
      <c r="F64">
        <v>646.35</v>
      </c>
      <c r="G64">
        <v>619.79999999999995</v>
      </c>
      <c r="H64">
        <v>633.70000000000005</v>
      </c>
      <c r="I64">
        <v>633.70000000000005</v>
      </c>
      <c r="J64">
        <v>1547</v>
      </c>
      <c r="K64">
        <v>7894.63</v>
      </c>
      <c r="L64">
        <v>4769600</v>
      </c>
      <c r="M64">
        <v>-78400</v>
      </c>
      <c r="O64" s="33">
        <f t="shared" si="0"/>
        <v>2.839987017202207</v>
      </c>
      <c r="P64" s="12">
        <v>3.7599999999999995E-2</v>
      </c>
      <c r="Q64" s="12"/>
      <c r="R64" s="12"/>
      <c r="S64" s="12">
        <f t="shared" si="1"/>
        <v>2.8023870172022072</v>
      </c>
      <c r="T64" s="12">
        <v>2.8023870172022072</v>
      </c>
      <c r="U64" s="12"/>
      <c r="V64" s="12"/>
      <c r="AD64" s="12"/>
    </row>
    <row r="65" spans="1:30" x14ac:dyDescent="0.3">
      <c r="A65" t="s">
        <v>93</v>
      </c>
      <c r="B65" t="s">
        <v>26</v>
      </c>
      <c r="C65" t="s">
        <v>290</v>
      </c>
      <c r="D65" t="s">
        <v>92</v>
      </c>
      <c r="E65">
        <v>642.4</v>
      </c>
      <c r="F65">
        <v>649.9</v>
      </c>
      <c r="G65">
        <v>637.45000000000005</v>
      </c>
      <c r="H65">
        <v>646.1</v>
      </c>
      <c r="I65">
        <v>646.1</v>
      </c>
      <c r="J65">
        <v>1513</v>
      </c>
      <c r="K65">
        <v>7805.12</v>
      </c>
      <c r="L65">
        <v>4864800</v>
      </c>
      <c r="M65">
        <v>95200</v>
      </c>
      <c r="O65" s="33">
        <f t="shared" si="0"/>
        <v>1.9567618747041149</v>
      </c>
      <c r="P65" s="12">
        <v>3.7599999999999995E-2</v>
      </c>
      <c r="Q65" s="12"/>
      <c r="R65" s="12"/>
      <c r="S65" s="12">
        <f t="shared" si="1"/>
        <v>1.9191618747041148</v>
      </c>
      <c r="T65" s="12">
        <v>1.9191618747041148</v>
      </c>
      <c r="U65" s="12"/>
      <c r="V65" s="12"/>
      <c r="AD65" s="12"/>
    </row>
    <row r="66" spans="1:30" x14ac:dyDescent="0.3">
      <c r="A66" t="s">
        <v>94</v>
      </c>
      <c r="B66" t="s">
        <v>26</v>
      </c>
      <c r="C66" t="s">
        <v>290</v>
      </c>
      <c r="D66" t="s">
        <v>92</v>
      </c>
      <c r="E66">
        <v>650</v>
      </c>
      <c r="F66">
        <v>662.65</v>
      </c>
      <c r="G66">
        <v>647</v>
      </c>
      <c r="H66">
        <v>657.05</v>
      </c>
      <c r="I66">
        <v>657.05</v>
      </c>
      <c r="J66">
        <v>1985</v>
      </c>
      <c r="K66">
        <v>10389.65</v>
      </c>
      <c r="L66">
        <v>4929600</v>
      </c>
      <c r="M66">
        <v>64800</v>
      </c>
      <c r="O66" s="33">
        <f t="shared" si="0"/>
        <v>1.6947840891502757</v>
      </c>
      <c r="P66" s="12">
        <v>3.7699999999999997E-2</v>
      </c>
      <c r="Q66" s="12"/>
      <c r="R66" s="12"/>
      <c r="S66" s="12">
        <f t="shared" si="1"/>
        <v>1.6570840891502756</v>
      </c>
      <c r="T66" s="12">
        <v>1.6570840891502756</v>
      </c>
      <c r="U66" s="12"/>
      <c r="V66" s="12"/>
      <c r="AD66" s="12"/>
    </row>
    <row r="67" spans="1:30" x14ac:dyDescent="0.3">
      <c r="A67" t="s">
        <v>95</v>
      </c>
      <c r="B67" t="s">
        <v>26</v>
      </c>
      <c r="C67" t="s">
        <v>290</v>
      </c>
      <c r="D67" t="s">
        <v>92</v>
      </c>
      <c r="E67">
        <v>656.3</v>
      </c>
      <c r="F67">
        <v>668.5</v>
      </c>
      <c r="G67">
        <v>656.3</v>
      </c>
      <c r="H67">
        <v>666</v>
      </c>
      <c r="I67">
        <v>666</v>
      </c>
      <c r="J67">
        <v>889</v>
      </c>
      <c r="K67">
        <v>4728.13</v>
      </c>
      <c r="L67">
        <v>4914400</v>
      </c>
      <c r="M67">
        <v>-15200</v>
      </c>
      <c r="O67" s="33">
        <f t="shared" si="0"/>
        <v>1.3621489993151277</v>
      </c>
      <c r="P67" s="12">
        <v>3.8399999999999997E-2</v>
      </c>
      <c r="Q67" s="12"/>
      <c r="R67" s="12"/>
      <c r="S67" s="12">
        <f t="shared" si="1"/>
        <v>1.3237489993151277</v>
      </c>
      <c r="T67" s="12">
        <v>1.3237489993151277</v>
      </c>
      <c r="U67" s="12"/>
      <c r="V67" s="12"/>
      <c r="AD67" s="12"/>
    </row>
    <row r="68" spans="1:30" x14ac:dyDescent="0.3">
      <c r="A68" t="s">
        <v>96</v>
      </c>
      <c r="B68" t="s">
        <v>26</v>
      </c>
      <c r="C68" t="s">
        <v>290</v>
      </c>
      <c r="D68" t="s">
        <v>92</v>
      </c>
      <c r="E68">
        <v>664.7</v>
      </c>
      <c r="F68">
        <v>666.05</v>
      </c>
      <c r="G68">
        <v>658.85</v>
      </c>
      <c r="H68">
        <v>661.25</v>
      </c>
      <c r="I68">
        <v>661.25</v>
      </c>
      <c r="J68">
        <v>724</v>
      </c>
      <c r="K68">
        <v>3830.53</v>
      </c>
      <c r="L68">
        <v>4829600</v>
      </c>
      <c r="M68">
        <v>-84800</v>
      </c>
      <c r="O68" s="33">
        <f t="shared" ref="O68:O131" si="6">(I68-I67)*100/I67</f>
        <v>-0.71321321321321318</v>
      </c>
      <c r="P68" s="12">
        <v>3.8300000000000001E-2</v>
      </c>
      <c r="Q68" s="12"/>
      <c r="R68" s="12"/>
      <c r="S68" s="12">
        <f t="shared" ref="S68:S131" si="7">O68-P68</f>
        <v>-0.75151321321321318</v>
      </c>
      <c r="T68" s="12">
        <v>-0.75151321321321318</v>
      </c>
      <c r="U68" s="12"/>
      <c r="V68" s="12"/>
      <c r="AD68" s="12"/>
    </row>
    <row r="69" spans="1:30" x14ac:dyDescent="0.3">
      <c r="A69" t="s">
        <v>97</v>
      </c>
      <c r="B69" t="s">
        <v>26</v>
      </c>
      <c r="C69" t="s">
        <v>290</v>
      </c>
      <c r="D69" t="s">
        <v>92</v>
      </c>
      <c r="E69">
        <v>659.9</v>
      </c>
      <c r="F69">
        <v>663.95</v>
      </c>
      <c r="G69">
        <v>644.5</v>
      </c>
      <c r="H69">
        <v>645.9</v>
      </c>
      <c r="I69">
        <v>645.9</v>
      </c>
      <c r="J69">
        <v>952</v>
      </c>
      <c r="K69">
        <v>4963.4799999999996</v>
      </c>
      <c r="L69">
        <v>4868800</v>
      </c>
      <c r="M69">
        <v>39200</v>
      </c>
      <c r="O69" s="33">
        <f t="shared" si="6"/>
        <v>-2.3213610586011377</v>
      </c>
      <c r="P69" s="12">
        <v>3.8599999999999995E-2</v>
      </c>
      <c r="Q69" s="12"/>
      <c r="R69" s="12"/>
      <c r="S69" s="12">
        <f t="shared" si="7"/>
        <v>-2.3599610586011379</v>
      </c>
      <c r="T69" s="12">
        <v>-2.3599610586011379</v>
      </c>
      <c r="U69" s="12"/>
      <c r="V69" s="12"/>
      <c r="AD69" s="12"/>
    </row>
    <row r="70" spans="1:30" x14ac:dyDescent="0.3">
      <c r="A70" t="s">
        <v>98</v>
      </c>
      <c r="B70" t="s">
        <v>26</v>
      </c>
      <c r="C70" t="s">
        <v>290</v>
      </c>
      <c r="D70" t="s">
        <v>92</v>
      </c>
      <c r="E70">
        <v>645.9</v>
      </c>
      <c r="F70">
        <v>646.29999999999995</v>
      </c>
      <c r="G70">
        <v>629.1</v>
      </c>
      <c r="H70">
        <v>631.20000000000005</v>
      </c>
      <c r="I70">
        <v>631.20000000000005</v>
      </c>
      <c r="J70">
        <v>695</v>
      </c>
      <c r="K70">
        <v>3536.99</v>
      </c>
      <c r="L70">
        <v>4889600</v>
      </c>
      <c r="M70">
        <v>20800</v>
      </c>
      <c r="O70" s="33">
        <f t="shared" si="6"/>
        <v>-2.2758941012540537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AD70" s="12"/>
    </row>
    <row r="71" spans="1:30" x14ac:dyDescent="0.3">
      <c r="A71" t="s">
        <v>99</v>
      </c>
      <c r="B71" t="s">
        <v>26</v>
      </c>
      <c r="C71" t="s">
        <v>290</v>
      </c>
      <c r="D71" t="s">
        <v>92</v>
      </c>
      <c r="E71">
        <v>629.04999999999995</v>
      </c>
      <c r="F71">
        <v>630.5</v>
      </c>
      <c r="G71">
        <v>615.9</v>
      </c>
      <c r="H71">
        <v>617.54999999999995</v>
      </c>
      <c r="I71">
        <v>617.54999999999995</v>
      </c>
      <c r="J71">
        <v>1540</v>
      </c>
      <c r="K71">
        <v>7661.1</v>
      </c>
      <c r="L71">
        <v>5028000</v>
      </c>
      <c r="M71">
        <v>138400</v>
      </c>
      <c r="O71" s="33">
        <f t="shared" si="6"/>
        <v>-2.1625475285171247</v>
      </c>
      <c r="P71" s="12">
        <v>3.9E-2</v>
      </c>
      <c r="Q71" s="12"/>
      <c r="R71" s="12"/>
      <c r="S71" s="12">
        <f t="shared" si="7"/>
        <v>-2.2015475285171249</v>
      </c>
      <c r="T71" s="12">
        <v>-2.2015475285171249</v>
      </c>
      <c r="U71" s="12"/>
      <c r="V71" s="12"/>
      <c r="AD71" s="12"/>
    </row>
    <row r="72" spans="1:30" x14ac:dyDescent="0.3">
      <c r="A72" t="s">
        <v>100</v>
      </c>
      <c r="B72" t="s">
        <v>26</v>
      </c>
      <c r="C72" t="s">
        <v>290</v>
      </c>
      <c r="D72" t="s">
        <v>92</v>
      </c>
      <c r="E72">
        <v>618.45000000000005</v>
      </c>
      <c r="F72">
        <v>621.54999999999995</v>
      </c>
      <c r="G72">
        <v>615.15</v>
      </c>
      <c r="H72">
        <v>618.79999999999995</v>
      </c>
      <c r="I72">
        <v>618.79999999999995</v>
      </c>
      <c r="J72">
        <v>720</v>
      </c>
      <c r="K72">
        <v>3562.87</v>
      </c>
      <c r="L72">
        <v>5068000</v>
      </c>
      <c r="M72">
        <v>40000</v>
      </c>
      <c r="O72" s="33">
        <f t="shared" si="6"/>
        <v>0.20241276010039674</v>
      </c>
      <c r="P72" s="12">
        <v>3.8800000000000001E-2</v>
      </c>
      <c r="Q72" s="12"/>
      <c r="R72" s="12"/>
      <c r="S72" s="12">
        <f t="shared" si="7"/>
        <v>0.16361276010039674</v>
      </c>
      <c r="T72" s="12">
        <v>0.16361276010039674</v>
      </c>
      <c r="U72" s="12"/>
      <c r="V72" s="12"/>
      <c r="AD72" s="12"/>
    </row>
    <row r="73" spans="1:30" x14ac:dyDescent="0.3">
      <c r="A73" t="s">
        <v>101</v>
      </c>
      <c r="B73" t="s">
        <v>26</v>
      </c>
      <c r="C73" t="s">
        <v>290</v>
      </c>
      <c r="D73" t="s">
        <v>92</v>
      </c>
      <c r="E73">
        <v>621.95000000000005</v>
      </c>
      <c r="F73">
        <v>630.75</v>
      </c>
      <c r="G73">
        <v>617.1</v>
      </c>
      <c r="H73">
        <v>622.5</v>
      </c>
      <c r="I73">
        <v>622.5</v>
      </c>
      <c r="J73">
        <v>1207</v>
      </c>
      <c r="K73">
        <v>6036.65</v>
      </c>
      <c r="L73">
        <v>5042400</v>
      </c>
      <c r="M73">
        <v>-25600</v>
      </c>
      <c r="O73" s="33">
        <f t="shared" si="6"/>
        <v>0.59793148028442888</v>
      </c>
      <c r="P73" s="12">
        <v>3.7599999999999995E-2</v>
      </c>
      <c r="Q73" s="12"/>
      <c r="R73" s="12"/>
      <c r="S73" s="12">
        <f t="shared" si="7"/>
        <v>0.56033148028442892</v>
      </c>
      <c r="T73" s="12">
        <v>0.56033148028442892</v>
      </c>
      <c r="U73" s="12"/>
      <c r="V73" s="12"/>
      <c r="AD73" s="12"/>
    </row>
    <row r="74" spans="1:30" x14ac:dyDescent="0.3">
      <c r="A74" t="s">
        <v>102</v>
      </c>
      <c r="B74" t="s">
        <v>26</v>
      </c>
      <c r="C74" t="s">
        <v>290</v>
      </c>
      <c r="D74" t="s">
        <v>92</v>
      </c>
      <c r="E74">
        <v>614.54999999999995</v>
      </c>
      <c r="F74">
        <v>619</v>
      </c>
      <c r="G74">
        <v>609.35</v>
      </c>
      <c r="H74">
        <v>611.65</v>
      </c>
      <c r="I74">
        <v>611.65</v>
      </c>
      <c r="J74">
        <v>1018</v>
      </c>
      <c r="K74">
        <v>4995.91</v>
      </c>
      <c r="L74">
        <v>4958400</v>
      </c>
      <c r="M74">
        <v>-84000</v>
      </c>
      <c r="O74" s="33">
        <f t="shared" si="6"/>
        <v>-1.7429718875502045</v>
      </c>
      <c r="P74" s="12">
        <v>3.7499999999999999E-2</v>
      </c>
      <c r="Q74" s="12"/>
      <c r="R74" s="12"/>
      <c r="S74" s="12">
        <f t="shared" si="7"/>
        <v>-1.7804718875502046</v>
      </c>
      <c r="T74" s="12">
        <v>-1.7804718875502046</v>
      </c>
      <c r="U74" s="12"/>
      <c r="V74" s="12"/>
      <c r="AD74" s="12"/>
    </row>
    <row r="75" spans="1:30" x14ac:dyDescent="0.3">
      <c r="A75" t="s">
        <v>103</v>
      </c>
      <c r="B75" t="s">
        <v>26</v>
      </c>
      <c r="C75" t="s">
        <v>290</v>
      </c>
      <c r="D75" t="s">
        <v>92</v>
      </c>
      <c r="E75">
        <v>601.54999999999995</v>
      </c>
      <c r="F75">
        <v>604.6</v>
      </c>
      <c r="G75">
        <v>585.9</v>
      </c>
      <c r="H75">
        <v>590.75</v>
      </c>
      <c r="I75">
        <v>590.75</v>
      </c>
      <c r="J75">
        <v>1447</v>
      </c>
      <c r="K75">
        <v>6901.19</v>
      </c>
      <c r="L75">
        <v>4924000</v>
      </c>
      <c r="M75">
        <v>-34400</v>
      </c>
      <c r="O75" s="33">
        <f t="shared" si="6"/>
        <v>-3.4169868388784401</v>
      </c>
      <c r="P75" s="12">
        <v>3.7599999999999995E-2</v>
      </c>
      <c r="Q75" s="12"/>
      <c r="R75" s="12"/>
      <c r="S75" s="12">
        <f t="shared" si="7"/>
        <v>-3.45458683887844</v>
      </c>
      <c r="T75" s="12">
        <v>-3.45458683887844</v>
      </c>
      <c r="U75" s="12"/>
      <c r="V75" s="12"/>
      <c r="AD75" s="12"/>
    </row>
    <row r="76" spans="1:30" x14ac:dyDescent="0.3">
      <c r="A76" t="s">
        <v>104</v>
      </c>
      <c r="B76" t="s">
        <v>26</v>
      </c>
      <c r="C76" t="s">
        <v>290</v>
      </c>
      <c r="D76" t="s">
        <v>92</v>
      </c>
      <c r="E76">
        <v>593</v>
      </c>
      <c r="F76">
        <v>601</v>
      </c>
      <c r="G76">
        <v>585.79999999999995</v>
      </c>
      <c r="H76">
        <v>599.29999999999995</v>
      </c>
      <c r="I76">
        <v>599.29999999999995</v>
      </c>
      <c r="J76">
        <v>1160</v>
      </c>
      <c r="K76">
        <v>5514.16</v>
      </c>
      <c r="L76">
        <v>4866400</v>
      </c>
      <c r="M76">
        <v>-57600</v>
      </c>
      <c r="O76" s="33">
        <f t="shared" si="6"/>
        <v>1.4473127380448505</v>
      </c>
      <c r="P76" s="12">
        <v>3.7699999999999997E-2</v>
      </c>
      <c r="Q76" s="12"/>
      <c r="R76" s="12"/>
      <c r="S76" s="12">
        <f t="shared" si="7"/>
        <v>1.4096127380448504</v>
      </c>
      <c r="T76" s="12">
        <v>1.4096127380448504</v>
      </c>
      <c r="U76" s="12"/>
      <c r="V76" s="12"/>
      <c r="AD76" s="12"/>
    </row>
    <row r="77" spans="1:30" x14ac:dyDescent="0.3">
      <c r="A77" t="s">
        <v>105</v>
      </c>
      <c r="B77" t="s">
        <v>26</v>
      </c>
      <c r="C77" t="s">
        <v>290</v>
      </c>
      <c r="D77" t="s">
        <v>92</v>
      </c>
      <c r="E77">
        <v>601.04999999999995</v>
      </c>
      <c r="F77">
        <v>608.9</v>
      </c>
      <c r="G77">
        <v>594.9</v>
      </c>
      <c r="H77">
        <v>601.04999999999995</v>
      </c>
      <c r="I77">
        <v>601.04999999999995</v>
      </c>
      <c r="J77">
        <v>1212</v>
      </c>
      <c r="K77">
        <v>5834.76</v>
      </c>
      <c r="L77">
        <v>4906400</v>
      </c>
      <c r="M77">
        <v>40000</v>
      </c>
      <c r="O77" s="33">
        <f t="shared" si="6"/>
        <v>0.29200734189888206</v>
      </c>
      <c r="P77" s="12">
        <v>3.73E-2</v>
      </c>
      <c r="Q77" s="12"/>
      <c r="R77" s="12"/>
      <c r="S77" s="12">
        <f t="shared" si="7"/>
        <v>0.25470734189888206</v>
      </c>
      <c r="T77" s="12">
        <v>0.25470734189888206</v>
      </c>
      <c r="U77" s="12"/>
      <c r="V77" s="12"/>
      <c r="AD77" s="12"/>
    </row>
    <row r="78" spans="1:30" x14ac:dyDescent="0.3">
      <c r="A78" t="s">
        <v>106</v>
      </c>
      <c r="B78" t="s">
        <v>26</v>
      </c>
      <c r="C78" t="s">
        <v>290</v>
      </c>
      <c r="D78" t="s">
        <v>92</v>
      </c>
      <c r="E78">
        <v>600.95000000000005</v>
      </c>
      <c r="F78">
        <v>606.54999999999995</v>
      </c>
      <c r="G78">
        <v>595.1</v>
      </c>
      <c r="H78">
        <v>599</v>
      </c>
      <c r="I78">
        <v>599</v>
      </c>
      <c r="J78">
        <v>840</v>
      </c>
      <c r="K78">
        <v>4038.22</v>
      </c>
      <c r="L78">
        <v>4832000</v>
      </c>
      <c r="M78">
        <v>-74400</v>
      </c>
      <c r="O78" s="33">
        <f t="shared" si="6"/>
        <v>-0.3410697945262382</v>
      </c>
      <c r="P78" s="12">
        <v>3.6600000000000001E-2</v>
      </c>
      <c r="Q78" s="12"/>
      <c r="R78" s="12"/>
      <c r="S78" s="12">
        <f t="shared" si="7"/>
        <v>-0.37766979452623822</v>
      </c>
      <c r="T78" s="12">
        <v>-0.37766979452623822</v>
      </c>
      <c r="U78" s="12"/>
      <c r="V78" s="12"/>
      <c r="AD78" s="12"/>
    </row>
    <row r="79" spans="1:30" x14ac:dyDescent="0.3">
      <c r="A79" t="s">
        <v>107</v>
      </c>
      <c r="B79" t="s">
        <v>26</v>
      </c>
      <c r="C79" t="s">
        <v>290</v>
      </c>
      <c r="D79" t="s">
        <v>92</v>
      </c>
      <c r="E79">
        <v>600.1</v>
      </c>
      <c r="F79">
        <v>603.4</v>
      </c>
      <c r="G79">
        <v>590.45000000000005</v>
      </c>
      <c r="H79">
        <v>594.65</v>
      </c>
      <c r="I79">
        <v>594.65</v>
      </c>
      <c r="J79">
        <v>1833</v>
      </c>
      <c r="K79">
        <v>8783.67</v>
      </c>
      <c r="L79">
        <v>4597600</v>
      </c>
      <c r="M79">
        <v>-234400</v>
      </c>
      <c r="O79" s="33">
        <f t="shared" si="6"/>
        <v>-0.72621035058431094</v>
      </c>
      <c r="P79" s="12">
        <v>3.7200000000000004E-2</v>
      </c>
      <c r="Q79" s="12"/>
      <c r="R79" s="12"/>
      <c r="S79" s="12">
        <f t="shared" si="7"/>
        <v>-0.76341035058431095</v>
      </c>
      <c r="T79" s="12">
        <v>-0.76341035058431095</v>
      </c>
      <c r="U79" s="12"/>
      <c r="V79" s="12"/>
      <c r="AD79" s="12"/>
    </row>
    <row r="80" spans="1:30" x14ac:dyDescent="0.3">
      <c r="A80" t="s">
        <v>108</v>
      </c>
      <c r="B80" t="s">
        <v>26</v>
      </c>
      <c r="C80" t="s">
        <v>290</v>
      </c>
      <c r="D80" t="s">
        <v>92</v>
      </c>
      <c r="E80">
        <v>593.5</v>
      </c>
      <c r="F80">
        <v>597.29999999999995</v>
      </c>
      <c r="G80">
        <v>584.1</v>
      </c>
      <c r="H80">
        <v>588.6</v>
      </c>
      <c r="I80">
        <v>588.6</v>
      </c>
      <c r="J80">
        <v>2220</v>
      </c>
      <c r="K80">
        <v>10481.82</v>
      </c>
      <c r="L80">
        <v>3724800</v>
      </c>
      <c r="M80">
        <v>-872800</v>
      </c>
      <c r="O80" s="33">
        <f t="shared" si="6"/>
        <v>-1.0174051963339703</v>
      </c>
      <c r="P80" s="12">
        <v>3.7100000000000001E-2</v>
      </c>
      <c r="Q80" s="12"/>
      <c r="R80" s="12"/>
      <c r="S80" s="12">
        <f t="shared" si="7"/>
        <v>-1.0545051963339702</v>
      </c>
      <c r="T80" s="12">
        <v>-1.0545051963339702</v>
      </c>
      <c r="U80" s="12"/>
      <c r="V80" s="12"/>
      <c r="AD80" s="12"/>
    </row>
    <row r="81" spans="1:30" x14ac:dyDescent="0.3">
      <c r="A81" t="s">
        <v>109</v>
      </c>
      <c r="B81" t="s">
        <v>26</v>
      </c>
      <c r="C81" t="s">
        <v>290</v>
      </c>
      <c r="D81" t="s">
        <v>92</v>
      </c>
      <c r="E81">
        <v>577.79999999999995</v>
      </c>
      <c r="F81">
        <v>579</v>
      </c>
      <c r="G81">
        <v>564.15</v>
      </c>
      <c r="H81">
        <v>575.9</v>
      </c>
      <c r="I81">
        <v>575.9</v>
      </c>
      <c r="J81">
        <v>2879</v>
      </c>
      <c r="K81">
        <v>13139.02</v>
      </c>
      <c r="L81">
        <v>2340000</v>
      </c>
      <c r="M81">
        <v>-1384800</v>
      </c>
      <c r="O81" s="33">
        <f t="shared" si="6"/>
        <v>-2.1576622494053761</v>
      </c>
      <c r="P81" s="12">
        <v>3.7200000000000004E-2</v>
      </c>
      <c r="Q81" s="12"/>
      <c r="R81" s="12"/>
      <c r="S81" s="12">
        <f t="shared" si="7"/>
        <v>-2.194862249405376</v>
      </c>
      <c r="T81" s="12">
        <v>-2.194862249405376</v>
      </c>
      <c r="U81" s="12"/>
      <c r="V81" s="12"/>
      <c r="AD81" s="12"/>
    </row>
    <row r="82" spans="1:30" x14ac:dyDescent="0.3">
      <c r="A82" t="s">
        <v>110</v>
      </c>
      <c r="B82" t="s">
        <v>26</v>
      </c>
      <c r="C82" t="s">
        <v>290</v>
      </c>
      <c r="D82" t="s">
        <v>92</v>
      </c>
      <c r="E82">
        <v>578.04999999999995</v>
      </c>
      <c r="F82">
        <v>594</v>
      </c>
      <c r="G82">
        <v>578.04999999999995</v>
      </c>
      <c r="H82">
        <v>585.65</v>
      </c>
      <c r="I82">
        <v>585.65</v>
      </c>
      <c r="J82">
        <v>2336</v>
      </c>
      <c r="K82">
        <v>10998.43</v>
      </c>
      <c r="L82">
        <v>1013600</v>
      </c>
      <c r="M82">
        <v>-1326400</v>
      </c>
      <c r="O82" s="33">
        <f t="shared" si="6"/>
        <v>1.6930022573363432</v>
      </c>
      <c r="P82" s="12">
        <v>3.7100000000000001E-2</v>
      </c>
      <c r="Q82" s="12"/>
      <c r="R82" s="12"/>
      <c r="S82" s="12">
        <f t="shared" si="7"/>
        <v>1.6559022573363433</v>
      </c>
      <c r="T82" s="12">
        <v>1.6559022573363433</v>
      </c>
      <c r="U82" s="12"/>
      <c r="V82" s="12"/>
      <c r="AD82" s="12"/>
    </row>
    <row r="83" spans="1:30" x14ac:dyDescent="0.3">
      <c r="A83" t="s">
        <v>111</v>
      </c>
      <c r="B83" t="s">
        <v>26</v>
      </c>
      <c r="C83" t="s">
        <v>290</v>
      </c>
      <c r="D83" t="s">
        <v>92</v>
      </c>
      <c r="E83">
        <v>556.35</v>
      </c>
      <c r="F83">
        <v>575.85</v>
      </c>
      <c r="G83">
        <v>554.5</v>
      </c>
      <c r="H83">
        <v>558.25</v>
      </c>
      <c r="I83">
        <v>558.35</v>
      </c>
      <c r="J83">
        <v>2673</v>
      </c>
      <c r="K83">
        <v>12125.61</v>
      </c>
      <c r="L83">
        <v>118400</v>
      </c>
      <c r="M83">
        <v>-895200</v>
      </c>
      <c r="O83" s="33">
        <f t="shared" si="6"/>
        <v>-4.6614872364039881</v>
      </c>
      <c r="P83" s="12">
        <v>3.7400000000000003E-2</v>
      </c>
      <c r="Q83" s="12"/>
      <c r="R83" s="12"/>
      <c r="S83" s="12">
        <f t="shared" si="7"/>
        <v>-4.698887236403988</v>
      </c>
      <c r="T83" s="12">
        <v>-4.698887236403988</v>
      </c>
      <c r="U83" s="12"/>
      <c r="V83" s="12"/>
      <c r="AD83" s="12"/>
    </row>
    <row r="84" spans="1:30" x14ac:dyDescent="0.3">
      <c r="A84" t="s">
        <v>112</v>
      </c>
      <c r="B84" t="s">
        <v>26</v>
      </c>
      <c r="C84" t="s">
        <v>290</v>
      </c>
      <c r="D84" t="s">
        <v>113</v>
      </c>
      <c r="E84">
        <v>570.1</v>
      </c>
      <c r="F84">
        <v>591.79999999999995</v>
      </c>
      <c r="G84">
        <v>566.20000000000005</v>
      </c>
      <c r="H84">
        <v>580.1</v>
      </c>
      <c r="I84">
        <v>580.1</v>
      </c>
      <c r="J84">
        <v>1260</v>
      </c>
      <c r="K84">
        <v>5870.26</v>
      </c>
      <c r="L84">
        <v>5430400</v>
      </c>
      <c r="M84">
        <v>10400</v>
      </c>
      <c r="O84" s="33">
        <f t="shared" si="6"/>
        <v>3.8954061072803796</v>
      </c>
      <c r="P84" s="12">
        <v>3.7400000000000003E-2</v>
      </c>
      <c r="Q84" s="12"/>
      <c r="R84" s="12"/>
      <c r="S84" s="12">
        <f t="shared" si="7"/>
        <v>3.8580061072803797</v>
      </c>
      <c r="T84" s="12">
        <v>3.8580061072803797</v>
      </c>
      <c r="U84" s="12"/>
      <c r="V84" s="12"/>
      <c r="AD84" s="12"/>
    </row>
    <row r="85" spans="1:30" x14ac:dyDescent="0.3">
      <c r="A85" t="s">
        <v>114</v>
      </c>
      <c r="B85" t="s">
        <v>26</v>
      </c>
      <c r="C85" t="s">
        <v>290</v>
      </c>
      <c r="D85" t="s">
        <v>113</v>
      </c>
      <c r="E85">
        <v>573.5</v>
      </c>
      <c r="F85">
        <v>600.29999999999995</v>
      </c>
      <c r="G85">
        <v>573.5</v>
      </c>
      <c r="H85">
        <v>598.70000000000005</v>
      </c>
      <c r="I85">
        <v>598.70000000000005</v>
      </c>
      <c r="J85">
        <v>1395</v>
      </c>
      <c r="K85">
        <v>6586.86</v>
      </c>
      <c r="L85">
        <v>5452800</v>
      </c>
      <c r="M85">
        <v>22400</v>
      </c>
      <c r="O85" s="33">
        <f t="shared" si="6"/>
        <v>3.2063437338389971</v>
      </c>
      <c r="P85" s="12">
        <v>3.73E-2</v>
      </c>
      <c r="Q85" s="12"/>
      <c r="R85" s="12"/>
      <c r="S85" s="12">
        <f t="shared" si="7"/>
        <v>3.169043733838997</v>
      </c>
      <c r="T85" s="12">
        <v>3.169043733838997</v>
      </c>
      <c r="U85" s="12"/>
      <c r="V85" s="12"/>
      <c r="AD85" s="12"/>
    </row>
    <row r="86" spans="1:30" x14ac:dyDescent="0.3">
      <c r="A86" t="s">
        <v>115</v>
      </c>
      <c r="B86" t="s">
        <v>26</v>
      </c>
      <c r="C86" t="s">
        <v>290</v>
      </c>
      <c r="D86" t="s">
        <v>113</v>
      </c>
      <c r="E86">
        <v>594</v>
      </c>
      <c r="F86">
        <v>608.6</v>
      </c>
      <c r="G86">
        <v>594</v>
      </c>
      <c r="H86">
        <v>602.65</v>
      </c>
      <c r="I86">
        <v>602.65</v>
      </c>
      <c r="J86">
        <v>1175</v>
      </c>
      <c r="K86">
        <v>5657.22</v>
      </c>
      <c r="L86">
        <v>5591200</v>
      </c>
      <c r="M86">
        <v>138400</v>
      </c>
      <c r="O86" s="33">
        <f t="shared" si="6"/>
        <v>0.65976281944211312</v>
      </c>
      <c r="P86" s="12">
        <v>3.78E-2</v>
      </c>
      <c r="Q86" s="12"/>
      <c r="R86" s="12"/>
      <c r="S86" s="12">
        <f t="shared" si="7"/>
        <v>0.62196281944211318</v>
      </c>
      <c r="T86" s="12">
        <v>0.62196281944211318</v>
      </c>
      <c r="U86" s="12"/>
      <c r="V86" s="12"/>
      <c r="AD86" s="12"/>
    </row>
    <row r="87" spans="1:30" x14ac:dyDescent="0.3">
      <c r="A87" t="s">
        <v>116</v>
      </c>
      <c r="B87" t="s">
        <v>26</v>
      </c>
      <c r="C87" t="s">
        <v>290</v>
      </c>
      <c r="D87" t="s">
        <v>113</v>
      </c>
      <c r="E87">
        <v>604.5</v>
      </c>
      <c r="F87">
        <v>611.85</v>
      </c>
      <c r="G87">
        <v>594.29999999999995</v>
      </c>
      <c r="H87">
        <v>597.70000000000005</v>
      </c>
      <c r="I87">
        <v>597.70000000000005</v>
      </c>
      <c r="J87">
        <v>1162</v>
      </c>
      <c r="K87">
        <v>5598.56</v>
      </c>
      <c r="L87">
        <v>5548000</v>
      </c>
      <c r="M87">
        <v>-43200</v>
      </c>
      <c r="O87" s="33">
        <f t="shared" si="6"/>
        <v>-0.82137227246327582</v>
      </c>
      <c r="P87" s="12">
        <v>3.7900000000000003E-2</v>
      </c>
      <c r="Q87" s="12"/>
      <c r="R87" s="12"/>
      <c r="S87" s="12">
        <f t="shared" si="7"/>
        <v>-0.85927227246327587</v>
      </c>
      <c r="T87" s="12">
        <v>-0.85927227246327587</v>
      </c>
      <c r="U87" s="12"/>
      <c r="V87" s="12"/>
      <c r="AD87" s="12"/>
    </row>
    <row r="88" spans="1:30" x14ac:dyDescent="0.3">
      <c r="A88" t="s">
        <v>117</v>
      </c>
      <c r="B88" t="s">
        <v>26</v>
      </c>
      <c r="C88" t="s">
        <v>290</v>
      </c>
      <c r="D88" t="s">
        <v>113</v>
      </c>
      <c r="E88">
        <v>589.75</v>
      </c>
      <c r="F88">
        <v>595.95000000000005</v>
      </c>
      <c r="G88">
        <v>580.15</v>
      </c>
      <c r="H88">
        <v>581.70000000000005</v>
      </c>
      <c r="I88">
        <v>581.70000000000005</v>
      </c>
      <c r="J88">
        <v>949</v>
      </c>
      <c r="K88">
        <v>4468.05</v>
      </c>
      <c r="L88">
        <v>5635200</v>
      </c>
      <c r="M88">
        <v>87200</v>
      </c>
      <c r="O88" s="33">
        <f t="shared" si="6"/>
        <v>-2.6769282248619706</v>
      </c>
      <c r="P88" s="12">
        <v>3.7999999999999999E-2</v>
      </c>
      <c r="Q88" s="12"/>
      <c r="R88" s="12"/>
      <c r="S88" s="12">
        <f t="shared" si="7"/>
        <v>-2.7149282248619704</v>
      </c>
      <c r="T88" s="12">
        <v>-2.7149282248619704</v>
      </c>
      <c r="U88" s="12"/>
      <c r="V88" s="12"/>
      <c r="AD88" s="12"/>
    </row>
    <row r="89" spans="1:30" x14ac:dyDescent="0.3">
      <c r="A89" t="s">
        <v>118</v>
      </c>
      <c r="B89" t="s">
        <v>26</v>
      </c>
      <c r="C89" t="s">
        <v>290</v>
      </c>
      <c r="D89" t="s">
        <v>113</v>
      </c>
      <c r="E89">
        <v>567</v>
      </c>
      <c r="F89">
        <v>580.95000000000005</v>
      </c>
      <c r="G89">
        <v>563.5</v>
      </c>
      <c r="H89">
        <v>575.04999999999995</v>
      </c>
      <c r="I89">
        <v>575.04999999999995</v>
      </c>
      <c r="J89">
        <v>2392</v>
      </c>
      <c r="K89">
        <v>10895.32</v>
      </c>
      <c r="L89">
        <v>5599200</v>
      </c>
      <c r="M89">
        <v>-36000</v>
      </c>
      <c r="O89" s="33">
        <f t="shared" si="6"/>
        <v>-1.143200962695563</v>
      </c>
      <c r="P89" s="12">
        <v>3.8300000000000001E-2</v>
      </c>
      <c r="Q89" s="12"/>
      <c r="R89" s="12"/>
      <c r="S89" s="12">
        <f t="shared" si="7"/>
        <v>-1.181500962695563</v>
      </c>
      <c r="T89" s="12">
        <v>-1.181500962695563</v>
      </c>
      <c r="U89" s="12"/>
      <c r="V89" s="12"/>
      <c r="AD89" s="12"/>
    </row>
    <row r="90" spans="1:30" x14ac:dyDescent="0.3">
      <c r="A90" t="s">
        <v>119</v>
      </c>
      <c r="B90" t="s">
        <v>26</v>
      </c>
      <c r="C90" t="s">
        <v>290</v>
      </c>
      <c r="D90" t="s">
        <v>113</v>
      </c>
      <c r="E90">
        <v>568.15</v>
      </c>
      <c r="F90">
        <v>580.75</v>
      </c>
      <c r="G90">
        <v>557.70000000000005</v>
      </c>
      <c r="H90">
        <v>570.29999999999995</v>
      </c>
      <c r="I90">
        <v>570.29999999999995</v>
      </c>
      <c r="J90">
        <v>1163</v>
      </c>
      <c r="K90">
        <v>5295.88</v>
      </c>
      <c r="L90">
        <v>5730400</v>
      </c>
      <c r="M90">
        <v>131200</v>
      </c>
      <c r="O90" s="33">
        <f t="shared" si="6"/>
        <v>-0.82601512911920705</v>
      </c>
      <c r="P90" s="12">
        <v>3.8399999999999997E-2</v>
      </c>
      <c r="Q90" s="12"/>
      <c r="R90" s="12"/>
      <c r="S90" s="12">
        <f t="shared" si="7"/>
        <v>-0.86441512911920704</v>
      </c>
      <c r="T90" s="12">
        <v>-0.86441512911920704</v>
      </c>
      <c r="U90" s="12"/>
      <c r="V90" s="12"/>
      <c r="AD90" s="12"/>
    </row>
    <row r="91" spans="1:30" x14ac:dyDescent="0.3">
      <c r="A91" t="s">
        <v>120</v>
      </c>
      <c r="B91" t="s">
        <v>26</v>
      </c>
      <c r="C91" t="s">
        <v>290</v>
      </c>
      <c r="D91" t="s">
        <v>113</v>
      </c>
      <c r="E91">
        <v>572.95000000000005</v>
      </c>
      <c r="F91">
        <v>597.6</v>
      </c>
      <c r="G91">
        <v>572.54999999999995</v>
      </c>
      <c r="H91">
        <v>595.35</v>
      </c>
      <c r="I91">
        <v>595.35</v>
      </c>
      <c r="J91">
        <v>1193</v>
      </c>
      <c r="K91">
        <v>5588.71</v>
      </c>
      <c r="L91">
        <v>5772000</v>
      </c>
      <c r="M91">
        <v>41600</v>
      </c>
      <c r="O91" s="33">
        <f t="shared" si="6"/>
        <v>4.3924250394529318</v>
      </c>
      <c r="P91" s="12">
        <v>3.78E-2</v>
      </c>
      <c r="Q91" s="12"/>
      <c r="R91" s="12"/>
      <c r="S91" s="12">
        <f t="shared" si="7"/>
        <v>4.354625039452932</v>
      </c>
      <c r="T91" s="12">
        <v>4.354625039452932</v>
      </c>
      <c r="U91" s="12"/>
      <c r="V91" s="12"/>
      <c r="AD91" s="12"/>
    </row>
    <row r="92" spans="1:30" x14ac:dyDescent="0.3">
      <c r="A92" t="s">
        <v>121</v>
      </c>
      <c r="B92" t="s">
        <v>26</v>
      </c>
      <c r="C92" t="s">
        <v>290</v>
      </c>
      <c r="D92" t="s">
        <v>113</v>
      </c>
      <c r="E92">
        <v>601.15</v>
      </c>
      <c r="F92">
        <v>604.9</v>
      </c>
      <c r="G92">
        <v>592.29999999999995</v>
      </c>
      <c r="H92">
        <v>595</v>
      </c>
      <c r="I92">
        <v>595</v>
      </c>
      <c r="J92">
        <v>905</v>
      </c>
      <c r="K92">
        <v>4330.32</v>
      </c>
      <c r="L92">
        <v>5835200</v>
      </c>
      <c r="M92">
        <v>63200</v>
      </c>
      <c r="O92" s="33">
        <f t="shared" si="6"/>
        <v>-5.8788947677840382E-2</v>
      </c>
      <c r="P92" s="12">
        <v>3.8399999999999997E-2</v>
      </c>
      <c r="Q92" s="12"/>
      <c r="R92" s="12"/>
      <c r="S92" s="12">
        <f t="shared" si="7"/>
        <v>-9.7188947677840379E-2</v>
      </c>
      <c r="T92" s="12">
        <v>-9.7188947677840379E-2</v>
      </c>
      <c r="U92" s="12"/>
      <c r="V92" s="12"/>
      <c r="AD92" s="12"/>
    </row>
    <row r="93" spans="1:30" x14ac:dyDescent="0.3">
      <c r="A93" t="s">
        <v>122</v>
      </c>
      <c r="B93" t="s">
        <v>26</v>
      </c>
      <c r="C93" t="s">
        <v>290</v>
      </c>
      <c r="D93" t="s">
        <v>113</v>
      </c>
      <c r="E93">
        <v>589.20000000000005</v>
      </c>
      <c r="F93">
        <v>604</v>
      </c>
      <c r="G93">
        <v>583.5</v>
      </c>
      <c r="H93">
        <v>600.25</v>
      </c>
      <c r="I93">
        <v>600.25</v>
      </c>
      <c r="J93">
        <v>1184</v>
      </c>
      <c r="K93">
        <v>5625.29</v>
      </c>
      <c r="L93">
        <v>5861600</v>
      </c>
      <c r="M93">
        <v>26400</v>
      </c>
      <c r="O93" s="33">
        <f t="shared" si="6"/>
        <v>0.88235294117647056</v>
      </c>
      <c r="P93" s="12">
        <v>3.8300000000000001E-2</v>
      </c>
      <c r="Q93" s="12"/>
      <c r="R93" s="12"/>
      <c r="S93" s="12">
        <f t="shared" si="7"/>
        <v>0.84405294117647056</v>
      </c>
      <c r="T93" s="12">
        <v>0.84405294117647056</v>
      </c>
      <c r="U93" s="12"/>
      <c r="V93" s="12"/>
      <c r="AD93" s="12"/>
    </row>
    <row r="94" spans="1:30" x14ac:dyDescent="0.3">
      <c r="A94" t="s">
        <v>123</v>
      </c>
      <c r="B94" t="s">
        <v>26</v>
      </c>
      <c r="C94" t="s">
        <v>290</v>
      </c>
      <c r="D94" t="s">
        <v>113</v>
      </c>
      <c r="E94">
        <v>598.04999999999995</v>
      </c>
      <c r="F94">
        <v>606.70000000000005</v>
      </c>
      <c r="G94">
        <v>590.70000000000005</v>
      </c>
      <c r="H94">
        <v>601.45000000000005</v>
      </c>
      <c r="I94">
        <v>601.45000000000005</v>
      </c>
      <c r="J94">
        <v>1350</v>
      </c>
      <c r="K94">
        <v>6481.64</v>
      </c>
      <c r="L94">
        <v>5645600</v>
      </c>
      <c r="M94">
        <v>-216000</v>
      </c>
      <c r="O94" s="33">
        <f t="shared" si="6"/>
        <v>0.1999167013744349</v>
      </c>
      <c r="P94" s="12">
        <v>3.8300000000000001E-2</v>
      </c>
      <c r="Q94" s="12"/>
      <c r="R94" s="12"/>
      <c r="S94" s="12">
        <f t="shared" si="7"/>
        <v>0.1616167013744349</v>
      </c>
      <c r="T94" s="12">
        <v>0.1616167013744349</v>
      </c>
      <c r="U94" s="12"/>
      <c r="V94" s="12"/>
      <c r="AD94" s="12"/>
    </row>
    <row r="95" spans="1:30" x14ac:dyDescent="0.3">
      <c r="A95" t="s">
        <v>124</v>
      </c>
      <c r="B95" t="s">
        <v>26</v>
      </c>
      <c r="C95" t="s">
        <v>290</v>
      </c>
      <c r="D95" t="s">
        <v>113</v>
      </c>
      <c r="E95">
        <v>587.79999999999995</v>
      </c>
      <c r="F95">
        <v>606.35</v>
      </c>
      <c r="G95">
        <v>587.79999999999995</v>
      </c>
      <c r="H95">
        <v>591.54999999999995</v>
      </c>
      <c r="I95">
        <v>591.54999999999995</v>
      </c>
      <c r="J95">
        <v>645</v>
      </c>
      <c r="K95">
        <v>3085.4</v>
      </c>
      <c r="L95">
        <v>5602400</v>
      </c>
      <c r="M95">
        <v>-43200</v>
      </c>
      <c r="O95" s="33">
        <f t="shared" si="6"/>
        <v>-1.6460221132263846</v>
      </c>
      <c r="P95" s="12">
        <v>3.7999999999999999E-2</v>
      </c>
      <c r="Q95" s="12"/>
      <c r="R95" s="12"/>
      <c r="S95" s="12">
        <f t="shared" si="7"/>
        <v>-1.6840221132263846</v>
      </c>
      <c r="T95" s="12">
        <v>-1.6840221132263846</v>
      </c>
      <c r="U95" s="12"/>
      <c r="V95" s="12"/>
      <c r="AD95" s="12"/>
    </row>
    <row r="96" spans="1:30" x14ac:dyDescent="0.3">
      <c r="A96" t="s">
        <v>125</v>
      </c>
      <c r="B96" t="s">
        <v>26</v>
      </c>
      <c r="C96" t="s">
        <v>290</v>
      </c>
      <c r="D96" t="s">
        <v>113</v>
      </c>
      <c r="E96">
        <v>593.54999999999995</v>
      </c>
      <c r="F96">
        <v>619</v>
      </c>
      <c r="G96">
        <v>593.54999999999995</v>
      </c>
      <c r="H96">
        <v>616.70000000000005</v>
      </c>
      <c r="I96">
        <v>616.70000000000005</v>
      </c>
      <c r="J96">
        <v>1649</v>
      </c>
      <c r="K96">
        <v>8071.19</v>
      </c>
      <c r="L96">
        <v>5472800</v>
      </c>
      <c r="M96">
        <v>-129600</v>
      </c>
      <c r="O96" s="33">
        <f t="shared" si="6"/>
        <v>4.251542557687447</v>
      </c>
      <c r="P96" s="12">
        <v>3.7900000000000003E-2</v>
      </c>
      <c r="Q96" s="12"/>
      <c r="R96" s="12"/>
      <c r="S96" s="12">
        <f t="shared" si="7"/>
        <v>4.2136425576874474</v>
      </c>
      <c r="T96" s="12">
        <v>4.2136425576874474</v>
      </c>
      <c r="U96" s="12"/>
      <c r="V96" s="12"/>
      <c r="AD96" s="12"/>
    </row>
    <row r="97" spans="1:30" x14ac:dyDescent="0.3">
      <c r="A97" t="s">
        <v>126</v>
      </c>
      <c r="B97" t="s">
        <v>26</v>
      </c>
      <c r="C97" t="s">
        <v>290</v>
      </c>
      <c r="D97" t="s">
        <v>113</v>
      </c>
      <c r="E97">
        <v>618.4</v>
      </c>
      <c r="F97">
        <v>624</v>
      </c>
      <c r="G97">
        <v>613.35</v>
      </c>
      <c r="H97">
        <v>617.4</v>
      </c>
      <c r="I97">
        <v>617.4</v>
      </c>
      <c r="J97">
        <v>1084</v>
      </c>
      <c r="K97">
        <v>5356.58</v>
      </c>
      <c r="L97">
        <v>5517600</v>
      </c>
      <c r="M97">
        <v>44800</v>
      </c>
      <c r="O97" s="33">
        <f t="shared" si="6"/>
        <v>0.11350737797955761</v>
      </c>
      <c r="P97" s="12">
        <v>3.7699999999999997E-2</v>
      </c>
      <c r="Q97" s="12"/>
      <c r="R97" s="12"/>
      <c r="S97" s="12">
        <f t="shared" si="7"/>
        <v>7.5807377979557611E-2</v>
      </c>
      <c r="T97" s="12">
        <v>7.5807377979557611E-2</v>
      </c>
      <c r="U97" s="12"/>
      <c r="V97" s="12"/>
      <c r="AD97" s="12"/>
    </row>
    <row r="98" spans="1:30" x14ac:dyDescent="0.3">
      <c r="A98" t="s">
        <v>127</v>
      </c>
      <c r="B98" t="s">
        <v>26</v>
      </c>
      <c r="C98" t="s">
        <v>290</v>
      </c>
      <c r="D98" t="s">
        <v>113</v>
      </c>
      <c r="E98">
        <v>624.65</v>
      </c>
      <c r="F98">
        <v>628</v>
      </c>
      <c r="G98">
        <v>612</v>
      </c>
      <c r="H98">
        <v>615.4</v>
      </c>
      <c r="I98">
        <v>615.4</v>
      </c>
      <c r="J98">
        <v>593</v>
      </c>
      <c r="K98">
        <v>2928.99</v>
      </c>
      <c r="L98">
        <v>5461600</v>
      </c>
      <c r="M98">
        <v>-56000</v>
      </c>
      <c r="O98" s="33">
        <f t="shared" si="6"/>
        <v>-0.32393909944930355</v>
      </c>
      <c r="P98" s="12">
        <v>3.78E-2</v>
      </c>
      <c r="Q98" s="12"/>
      <c r="R98" s="12"/>
      <c r="S98" s="12">
        <f t="shared" si="7"/>
        <v>-0.36173909944930355</v>
      </c>
      <c r="T98" s="12">
        <v>-0.36173909944930355</v>
      </c>
      <c r="U98" s="12"/>
      <c r="V98" s="12"/>
      <c r="AD98" s="12"/>
    </row>
    <row r="99" spans="1:30" x14ac:dyDescent="0.3">
      <c r="A99" t="s">
        <v>128</v>
      </c>
      <c r="B99" t="s">
        <v>26</v>
      </c>
      <c r="C99" t="s">
        <v>290</v>
      </c>
      <c r="D99" t="s">
        <v>113</v>
      </c>
      <c r="E99">
        <v>611.65</v>
      </c>
      <c r="F99">
        <v>619</v>
      </c>
      <c r="G99">
        <v>609.25</v>
      </c>
      <c r="H99">
        <v>617.75</v>
      </c>
      <c r="I99">
        <v>617.75</v>
      </c>
      <c r="J99">
        <v>1015</v>
      </c>
      <c r="K99">
        <v>4994.83</v>
      </c>
      <c r="L99">
        <v>5460800</v>
      </c>
      <c r="M99">
        <v>-800</v>
      </c>
      <c r="O99" s="33">
        <f t="shared" si="6"/>
        <v>0.38186545336366962</v>
      </c>
      <c r="P99" s="12">
        <v>3.7599999999999995E-2</v>
      </c>
      <c r="Q99" s="12"/>
      <c r="R99" s="12"/>
      <c r="S99" s="12">
        <f t="shared" si="7"/>
        <v>0.34426545336366965</v>
      </c>
      <c r="T99" s="12">
        <v>0.34426545336366965</v>
      </c>
      <c r="U99" s="12"/>
      <c r="V99" s="12"/>
      <c r="AD99" s="12"/>
    </row>
    <row r="100" spans="1:30" x14ac:dyDescent="0.3">
      <c r="A100" t="s">
        <v>129</v>
      </c>
      <c r="B100" t="s">
        <v>26</v>
      </c>
      <c r="C100" t="s">
        <v>290</v>
      </c>
      <c r="D100" t="s">
        <v>113</v>
      </c>
      <c r="E100">
        <v>618.79999999999995</v>
      </c>
      <c r="F100">
        <v>628</v>
      </c>
      <c r="G100">
        <v>612.70000000000005</v>
      </c>
      <c r="H100">
        <v>615.6</v>
      </c>
      <c r="I100">
        <v>615.6</v>
      </c>
      <c r="J100">
        <v>895</v>
      </c>
      <c r="K100">
        <v>4440.13</v>
      </c>
      <c r="L100">
        <v>5313600</v>
      </c>
      <c r="M100">
        <v>-147200</v>
      </c>
      <c r="O100" s="33">
        <f t="shared" si="6"/>
        <v>-0.34803723188991942</v>
      </c>
      <c r="P100" s="12">
        <v>3.7999999999999999E-2</v>
      </c>
      <c r="Q100" s="12"/>
      <c r="R100" s="12"/>
      <c r="S100" s="12">
        <f t="shared" si="7"/>
        <v>-0.3860372318899194</v>
      </c>
      <c r="T100" s="12">
        <v>-0.3860372318899194</v>
      </c>
      <c r="U100" s="12"/>
      <c r="V100" s="12"/>
      <c r="AD100" s="12"/>
    </row>
    <row r="101" spans="1:30" x14ac:dyDescent="0.3">
      <c r="A101" t="s">
        <v>130</v>
      </c>
      <c r="B101" t="s">
        <v>26</v>
      </c>
      <c r="C101" t="s">
        <v>290</v>
      </c>
      <c r="D101" t="s">
        <v>113</v>
      </c>
      <c r="E101">
        <v>618.25</v>
      </c>
      <c r="F101">
        <v>631</v>
      </c>
      <c r="G101">
        <v>611.20000000000005</v>
      </c>
      <c r="H101">
        <v>623.6</v>
      </c>
      <c r="I101">
        <v>623.6</v>
      </c>
      <c r="J101">
        <v>1256</v>
      </c>
      <c r="K101">
        <v>6256.1</v>
      </c>
      <c r="L101">
        <v>5286400</v>
      </c>
      <c r="M101">
        <v>-27200</v>
      </c>
      <c r="O101" s="33">
        <f t="shared" si="6"/>
        <v>1.2995451591942819</v>
      </c>
      <c r="P101" s="12">
        <v>3.7999999999999999E-2</v>
      </c>
      <c r="Q101" s="12"/>
      <c r="R101" s="12"/>
      <c r="S101" s="12">
        <f t="shared" si="7"/>
        <v>1.2615451591942819</v>
      </c>
      <c r="T101" s="12">
        <v>1.2615451591942819</v>
      </c>
      <c r="U101" s="12"/>
      <c r="V101" s="12"/>
      <c r="AD101" s="12"/>
    </row>
    <row r="102" spans="1:30" x14ac:dyDescent="0.3">
      <c r="A102" t="s">
        <v>131</v>
      </c>
      <c r="B102" t="s">
        <v>26</v>
      </c>
      <c r="C102" t="s">
        <v>290</v>
      </c>
      <c r="D102" t="s">
        <v>113</v>
      </c>
      <c r="E102">
        <v>626.5</v>
      </c>
      <c r="F102">
        <v>705.55</v>
      </c>
      <c r="G102">
        <v>625.1</v>
      </c>
      <c r="H102">
        <v>690.8</v>
      </c>
      <c r="I102">
        <v>690.8</v>
      </c>
      <c r="J102">
        <v>11005</v>
      </c>
      <c r="K102">
        <v>60058.879999999997</v>
      </c>
      <c r="L102">
        <v>5000800</v>
      </c>
      <c r="M102">
        <v>-285600</v>
      </c>
      <c r="O102" s="33">
        <f t="shared" si="6"/>
        <v>10.776138550352778</v>
      </c>
      <c r="P102" s="12">
        <v>3.7900000000000003E-2</v>
      </c>
      <c r="Q102" s="12"/>
      <c r="R102" s="12"/>
      <c r="S102" s="12">
        <f t="shared" si="7"/>
        <v>10.738238550352778</v>
      </c>
      <c r="T102" s="12">
        <v>10.738238550352778</v>
      </c>
      <c r="U102" s="12"/>
      <c r="V102" s="12"/>
      <c r="AD102" s="12"/>
    </row>
    <row r="103" spans="1:30" x14ac:dyDescent="0.3">
      <c r="A103" t="s">
        <v>132</v>
      </c>
      <c r="B103" t="s">
        <v>26</v>
      </c>
      <c r="C103" t="s">
        <v>290</v>
      </c>
      <c r="D103" t="s">
        <v>113</v>
      </c>
      <c r="E103">
        <v>683.5</v>
      </c>
      <c r="F103">
        <v>687.55</v>
      </c>
      <c r="G103">
        <v>655.6</v>
      </c>
      <c r="H103">
        <v>662</v>
      </c>
      <c r="I103">
        <v>662</v>
      </c>
      <c r="J103">
        <v>3641</v>
      </c>
      <c r="K103">
        <v>19429.8</v>
      </c>
      <c r="L103">
        <v>4109600</v>
      </c>
      <c r="M103">
        <v>-891200</v>
      </c>
      <c r="O103" s="33">
        <f t="shared" si="6"/>
        <v>-4.1690793283149912</v>
      </c>
      <c r="P103" s="12">
        <v>3.78E-2</v>
      </c>
      <c r="Q103" s="12"/>
      <c r="R103" s="12"/>
      <c r="S103" s="12">
        <f t="shared" si="7"/>
        <v>-4.206879328314991</v>
      </c>
      <c r="T103" s="12">
        <v>-4.206879328314991</v>
      </c>
      <c r="U103" s="12"/>
      <c r="V103" s="12"/>
      <c r="AD103" s="12"/>
    </row>
    <row r="104" spans="1:30" x14ac:dyDescent="0.3">
      <c r="A104" t="s">
        <v>133</v>
      </c>
      <c r="B104" t="s">
        <v>26</v>
      </c>
      <c r="C104" t="s">
        <v>290</v>
      </c>
      <c r="D104" t="s">
        <v>113</v>
      </c>
      <c r="E104">
        <v>664.2</v>
      </c>
      <c r="F104">
        <v>691.3</v>
      </c>
      <c r="G104">
        <v>645.9</v>
      </c>
      <c r="H104">
        <v>649.70000000000005</v>
      </c>
      <c r="I104">
        <v>649.70000000000005</v>
      </c>
      <c r="J104">
        <v>5110</v>
      </c>
      <c r="K104">
        <v>27141.13</v>
      </c>
      <c r="L104">
        <v>2594400</v>
      </c>
      <c r="M104">
        <v>-1515200</v>
      </c>
      <c r="O104" s="33">
        <f t="shared" si="6"/>
        <v>-1.8580060422960656</v>
      </c>
      <c r="P104" s="12">
        <v>3.78E-2</v>
      </c>
      <c r="Q104" s="12"/>
      <c r="R104" s="12"/>
      <c r="S104" s="12">
        <f t="shared" si="7"/>
        <v>-1.8958060422960656</v>
      </c>
      <c r="T104" s="12">
        <v>-1.8958060422960656</v>
      </c>
      <c r="U104" s="12"/>
      <c r="V104" s="12"/>
      <c r="AD104" s="12"/>
    </row>
    <row r="105" spans="1:30" x14ac:dyDescent="0.3">
      <c r="A105" t="s">
        <v>134</v>
      </c>
      <c r="B105" t="s">
        <v>26</v>
      </c>
      <c r="C105" t="s">
        <v>290</v>
      </c>
      <c r="D105" t="s">
        <v>113</v>
      </c>
      <c r="E105">
        <v>649.70000000000005</v>
      </c>
      <c r="F105">
        <v>661.5</v>
      </c>
      <c r="G105">
        <v>646.79999999999995</v>
      </c>
      <c r="H105">
        <v>651.5</v>
      </c>
      <c r="I105">
        <v>651.5</v>
      </c>
      <c r="J105">
        <v>2959</v>
      </c>
      <c r="K105">
        <v>15487.29</v>
      </c>
      <c r="L105">
        <v>1251200</v>
      </c>
      <c r="M105">
        <v>-1343200</v>
      </c>
      <c r="O105" s="33">
        <f t="shared" si="6"/>
        <v>0.27705094659072715</v>
      </c>
      <c r="P105" s="12">
        <v>3.8300000000000001E-2</v>
      </c>
      <c r="Q105" s="12"/>
      <c r="R105" s="12"/>
      <c r="S105" s="12">
        <f t="shared" si="7"/>
        <v>0.23875094659072715</v>
      </c>
      <c r="T105" s="12">
        <v>0.23875094659072715</v>
      </c>
      <c r="U105" s="12"/>
      <c r="V105" s="12"/>
      <c r="AD105" s="12"/>
    </row>
    <row r="106" spans="1:30" x14ac:dyDescent="0.3">
      <c r="A106" t="s">
        <v>135</v>
      </c>
      <c r="B106" t="s">
        <v>26</v>
      </c>
      <c r="C106" t="s">
        <v>290</v>
      </c>
      <c r="D106" t="s">
        <v>113</v>
      </c>
      <c r="E106">
        <v>656.4</v>
      </c>
      <c r="F106">
        <v>675.75</v>
      </c>
      <c r="G106">
        <v>649.04999999999995</v>
      </c>
      <c r="H106">
        <v>672.9</v>
      </c>
      <c r="I106">
        <v>672.15</v>
      </c>
      <c r="J106">
        <v>2074</v>
      </c>
      <c r="K106">
        <v>11024.75</v>
      </c>
      <c r="L106">
        <v>445600</v>
      </c>
      <c r="M106">
        <v>-805600</v>
      </c>
      <c r="O106" s="33">
        <f t="shared" si="6"/>
        <v>3.1696085955487301</v>
      </c>
      <c r="P106" s="12">
        <v>3.8300000000000001E-2</v>
      </c>
      <c r="Q106" s="12"/>
      <c r="R106" s="12"/>
      <c r="S106" s="12">
        <f t="shared" si="7"/>
        <v>3.1313085955487301</v>
      </c>
      <c r="T106" s="12">
        <v>3.1313085955487301</v>
      </c>
      <c r="U106" s="12"/>
      <c r="V106" s="12"/>
      <c r="AD106" s="12"/>
    </row>
    <row r="107" spans="1:30" x14ac:dyDescent="0.3">
      <c r="A107" t="s">
        <v>136</v>
      </c>
      <c r="B107" t="s">
        <v>26</v>
      </c>
      <c r="C107" t="s">
        <v>290</v>
      </c>
      <c r="D107" t="s">
        <v>137</v>
      </c>
      <c r="E107">
        <v>677.4</v>
      </c>
      <c r="F107">
        <v>687.95</v>
      </c>
      <c r="G107">
        <v>663.75</v>
      </c>
      <c r="H107">
        <v>686.15</v>
      </c>
      <c r="I107">
        <v>686.15</v>
      </c>
      <c r="J107">
        <v>2676</v>
      </c>
      <c r="K107">
        <v>14540.14</v>
      </c>
      <c r="L107">
        <v>6211200</v>
      </c>
      <c r="M107">
        <v>255200</v>
      </c>
      <c r="O107" s="33">
        <f t="shared" si="6"/>
        <v>2.08286840734955</v>
      </c>
      <c r="P107" s="12">
        <f>AVERAGE(P108:P125)</f>
        <v>3.9433333333333334E-2</v>
      </c>
      <c r="Q107" s="12"/>
      <c r="R107" s="12"/>
      <c r="S107" s="12">
        <f t="shared" si="7"/>
        <v>2.0434350740162168</v>
      </c>
      <c r="T107" s="12">
        <v>2.0434350740162168</v>
      </c>
      <c r="U107" s="12"/>
      <c r="V107" s="12"/>
      <c r="AD107" s="12"/>
    </row>
    <row r="108" spans="1:30" x14ac:dyDescent="0.3">
      <c r="A108" t="s">
        <v>138</v>
      </c>
      <c r="B108" t="s">
        <v>26</v>
      </c>
      <c r="C108" t="s">
        <v>290</v>
      </c>
      <c r="D108" t="s">
        <v>137</v>
      </c>
      <c r="E108">
        <v>684</v>
      </c>
      <c r="F108">
        <v>691.8</v>
      </c>
      <c r="G108">
        <v>674.5</v>
      </c>
      <c r="H108">
        <v>684.15</v>
      </c>
      <c r="I108">
        <v>684.15</v>
      </c>
      <c r="J108">
        <v>2683</v>
      </c>
      <c r="K108">
        <v>14640.4</v>
      </c>
      <c r="L108">
        <v>5944800</v>
      </c>
      <c r="M108">
        <v>-266400</v>
      </c>
      <c r="O108" s="33">
        <f t="shared" si="6"/>
        <v>-0.29148145449245794</v>
      </c>
      <c r="P108" s="12">
        <v>3.7499999999999999E-2</v>
      </c>
      <c r="Q108" s="12"/>
      <c r="R108" s="12"/>
      <c r="S108" s="12">
        <f t="shared" si="7"/>
        <v>-0.32898145449245791</v>
      </c>
      <c r="T108" s="12">
        <v>-0.32898145449245791</v>
      </c>
      <c r="U108" s="12"/>
      <c r="V108" s="12"/>
      <c r="AD108" s="12"/>
    </row>
    <row r="109" spans="1:30" x14ac:dyDescent="0.3">
      <c r="A109" t="s">
        <v>139</v>
      </c>
      <c r="B109" t="s">
        <v>26</v>
      </c>
      <c r="C109" t="s">
        <v>290</v>
      </c>
      <c r="D109" t="s">
        <v>137</v>
      </c>
      <c r="E109">
        <v>682</v>
      </c>
      <c r="F109">
        <v>702</v>
      </c>
      <c r="G109">
        <v>681.5</v>
      </c>
      <c r="H109">
        <v>687.4</v>
      </c>
      <c r="I109">
        <v>687.4</v>
      </c>
      <c r="J109">
        <v>2221</v>
      </c>
      <c r="K109">
        <v>12303.64</v>
      </c>
      <c r="L109">
        <v>6021600</v>
      </c>
      <c r="M109">
        <v>76800</v>
      </c>
      <c r="O109" s="33">
        <f t="shared" si="6"/>
        <v>0.47504202294818387</v>
      </c>
      <c r="P109" s="12">
        <v>3.73E-2</v>
      </c>
      <c r="Q109" s="12"/>
      <c r="R109" s="12"/>
      <c r="S109" s="12">
        <f t="shared" si="7"/>
        <v>0.43774202294818387</v>
      </c>
      <c r="T109" s="12">
        <v>0.43774202294818387</v>
      </c>
      <c r="U109" s="12"/>
      <c r="V109" s="12"/>
      <c r="AD109" s="12"/>
    </row>
    <row r="110" spans="1:30" x14ac:dyDescent="0.3">
      <c r="A110" t="s">
        <v>140</v>
      </c>
      <c r="B110" t="s">
        <v>26</v>
      </c>
      <c r="C110" t="s">
        <v>290</v>
      </c>
      <c r="D110" t="s">
        <v>137</v>
      </c>
      <c r="E110">
        <v>683.95</v>
      </c>
      <c r="F110">
        <v>718.45</v>
      </c>
      <c r="G110">
        <v>683.95</v>
      </c>
      <c r="H110">
        <v>713.95</v>
      </c>
      <c r="I110">
        <v>713.95</v>
      </c>
      <c r="J110">
        <v>4700</v>
      </c>
      <c r="K110">
        <v>26636.06</v>
      </c>
      <c r="L110">
        <v>6320800</v>
      </c>
      <c r="M110">
        <v>299200</v>
      </c>
      <c r="O110" s="33">
        <f t="shared" si="6"/>
        <v>3.8623799825429255</v>
      </c>
      <c r="P110" s="12">
        <v>3.78E-2</v>
      </c>
      <c r="Q110" s="12"/>
      <c r="R110" s="12"/>
      <c r="S110" s="12">
        <f t="shared" si="7"/>
        <v>3.8245799825429256</v>
      </c>
      <c r="T110" s="12">
        <v>3.8245799825429256</v>
      </c>
      <c r="U110" s="12"/>
      <c r="V110" s="12"/>
      <c r="AD110" s="12"/>
    </row>
    <row r="111" spans="1:30" x14ac:dyDescent="0.3">
      <c r="A111" t="s">
        <v>141</v>
      </c>
      <c r="B111" t="s">
        <v>26</v>
      </c>
      <c r="C111" t="s">
        <v>290</v>
      </c>
      <c r="D111" t="s">
        <v>137</v>
      </c>
      <c r="E111">
        <v>716.2</v>
      </c>
      <c r="F111">
        <v>719.05</v>
      </c>
      <c r="G111">
        <v>682.7</v>
      </c>
      <c r="H111">
        <v>688.55</v>
      </c>
      <c r="I111">
        <v>688.55</v>
      </c>
      <c r="J111">
        <v>3140</v>
      </c>
      <c r="K111">
        <v>17608.48</v>
      </c>
      <c r="L111">
        <v>6130400</v>
      </c>
      <c r="M111">
        <v>-190400</v>
      </c>
      <c r="O111" s="33">
        <f t="shared" si="6"/>
        <v>-3.5576721058897807</v>
      </c>
      <c r="P111" s="12">
        <v>3.8699999999999998E-2</v>
      </c>
      <c r="Q111" s="12"/>
      <c r="R111" s="12"/>
      <c r="S111" s="12">
        <f t="shared" si="7"/>
        <v>-3.5963721058897806</v>
      </c>
      <c r="T111" s="12">
        <v>-3.5963721058897806</v>
      </c>
      <c r="U111" s="12"/>
      <c r="V111" s="12"/>
      <c r="AD111" s="12"/>
    </row>
    <row r="112" spans="1:30" x14ac:dyDescent="0.3">
      <c r="A112" t="s">
        <v>142</v>
      </c>
      <c r="B112" t="s">
        <v>26</v>
      </c>
      <c r="C112" t="s">
        <v>290</v>
      </c>
      <c r="D112" t="s">
        <v>137</v>
      </c>
      <c r="E112">
        <v>692</v>
      </c>
      <c r="F112">
        <v>710</v>
      </c>
      <c r="G112">
        <v>692</v>
      </c>
      <c r="H112">
        <v>706.2</v>
      </c>
      <c r="I112">
        <v>706.2</v>
      </c>
      <c r="J112">
        <v>2323</v>
      </c>
      <c r="K112">
        <v>13079.91</v>
      </c>
      <c r="L112">
        <v>6195200</v>
      </c>
      <c r="M112">
        <v>64800</v>
      </c>
      <c r="O112" s="33">
        <f t="shared" si="6"/>
        <v>2.5633577808438157</v>
      </c>
      <c r="P112" s="12">
        <v>3.9800000000000002E-2</v>
      </c>
      <c r="Q112" s="12"/>
      <c r="R112" s="12"/>
      <c r="S112" s="12">
        <f t="shared" si="7"/>
        <v>2.5235577808438157</v>
      </c>
      <c r="T112" s="12">
        <v>2.5235577808438157</v>
      </c>
      <c r="U112" s="12"/>
      <c r="V112" s="12"/>
      <c r="AD112" s="12"/>
    </row>
    <row r="113" spans="1:30" x14ac:dyDescent="0.3">
      <c r="A113" t="s">
        <v>143</v>
      </c>
      <c r="B113" t="s">
        <v>26</v>
      </c>
      <c r="C113" t="s">
        <v>290</v>
      </c>
      <c r="D113" t="s">
        <v>137</v>
      </c>
      <c r="E113">
        <v>706.95</v>
      </c>
      <c r="F113">
        <v>712.15</v>
      </c>
      <c r="G113">
        <v>697.55</v>
      </c>
      <c r="H113">
        <v>702.1</v>
      </c>
      <c r="I113">
        <v>702.1</v>
      </c>
      <c r="J113">
        <v>1594</v>
      </c>
      <c r="K113">
        <v>9001.2000000000007</v>
      </c>
      <c r="L113">
        <v>5908800</v>
      </c>
      <c r="M113">
        <v>-286400</v>
      </c>
      <c r="O113" s="33">
        <f t="shared" si="6"/>
        <v>-0.58057207589918192</v>
      </c>
      <c r="P113" s="12">
        <v>0.04</v>
      </c>
      <c r="Q113" s="12"/>
      <c r="R113" s="12"/>
      <c r="S113" s="12">
        <f t="shared" si="7"/>
        <v>-0.62057207589918195</v>
      </c>
      <c r="T113" s="12">
        <v>-0.62057207589918195</v>
      </c>
      <c r="U113" s="12"/>
      <c r="V113" s="12"/>
      <c r="AD113" s="12"/>
    </row>
    <row r="114" spans="1:30" x14ac:dyDescent="0.3">
      <c r="A114" t="s">
        <v>144</v>
      </c>
      <c r="B114" t="s">
        <v>26</v>
      </c>
      <c r="C114" t="s">
        <v>290</v>
      </c>
      <c r="D114" t="s">
        <v>137</v>
      </c>
      <c r="E114">
        <v>696.05</v>
      </c>
      <c r="F114">
        <v>702.2</v>
      </c>
      <c r="G114">
        <v>679.05</v>
      </c>
      <c r="H114">
        <v>687.4</v>
      </c>
      <c r="I114">
        <v>687.4</v>
      </c>
      <c r="J114">
        <v>1341</v>
      </c>
      <c r="K114">
        <v>7400.99</v>
      </c>
      <c r="L114">
        <v>5720800</v>
      </c>
      <c r="M114">
        <v>-188000</v>
      </c>
      <c r="O114" s="33">
        <f t="shared" si="6"/>
        <v>-2.0937188434695977</v>
      </c>
      <c r="P114" s="12">
        <v>3.9800000000000002E-2</v>
      </c>
      <c r="Q114" s="12"/>
      <c r="R114" s="12"/>
      <c r="S114" s="12">
        <f t="shared" si="7"/>
        <v>-2.1335188434695977</v>
      </c>
      <c r="T114" s="12">
        <v>-2.1335188434695977</v>
      </c>
      <c r="U114" s="12"/>
      <c r="V114" s="12"/>
      <c r="AD114" s="12"/>
    </row>
    <row r="115" spans="1:30" x14ac:dyDescent="0.3">
      <c r="A115" t="s">
        <v>145</v>
      </c>
      <c r="B115" t="s">
        <v>26</v>
      </c>
      <c r="C115" t="s">
        <v>290</v>
      </c>
      <c r="D115" t="s">
        <v>137</v>
      </c>
      <c r="E115">
        <v>687</v>
      </c>
      <c r="F115">
        <v>690.6</v>
      </c>
      <c r="G115">
        <v>675.75</v>
      </c>
      <c r="H115">
        <v>676.95</v>
      </c>
      <c r="I115">
        <v>676.95</v>
      </c>
      <c r="J115">
        <v>1019</v>
      </c>
      <c r="K115">
        <v>5554.93</v>
      </c>
      <c r="L115">
        <v>5708000</v>
      </c>
      <c r="M115">
        <v>-12800</v>
      </c>
      <c r="O115" s="33">
        <f t="shared" si="6"/>
        <v>-1.520221123072437</v>
      </c>
      <c r="P115" s="12">
        <v>3.9900000000000005E-2</v>
      </c>
      <c r="Q115" s="12"/>
      <c r="R115" s="12"/>
      <c r="S115" s="12">
        <f t="shared" si="7"/>
        <v>-1.560121123072437</v>
      </c>
      <c r="T115" s="12">
        <v>-1.560121123072437</v>
      </c>
      <c r="U115" s="12"/>
      <c r="V115" s="12"/>
      <c r="AD115" s="12"/>
    </row>
    <row r="116" spans="1:30" x14ac:dyDescent="0.3">
      <c r="A116" t="s">
        <v>146</v>
      </c>
      <c r="B116" t="s">
        <v>26</v>
      </c>
      <c r="C116" t="s">
        <v>290</v>
      </c>
      <c r="D116" t="s">
        <v>137</v>
      </c>
      <c r="E116">
        <v>673.7</v>
      </c>
      <c r="F116">
        <v>678.9</v>
      </c>
      <c r="G116">
        <v>665.05</v>
      </c>
      <c r="H116">
        <v>675.6</v>
      </c>
      <c r="I116">
        <v>675.6</v>
      </c>
      <c r="J116">
        <v>1237</v>
      </c>
      <c r="K116">
        <v>6662.41</v>
      </c>
      <c r="L116">
        <v>5826400</v>
      </c>
      <c r="M116">
        <v>118400</v>
      </c>
      <c r="O116" s="33">
        <f t="shared" si="6"/>
        <v>-0.19942388654997012</v>
      </c>
      <c r="P116" s="12">
        <v>4.0099999999999997E-2</v>
      </c>
      <c r="Q116" s="12"/>
      <c r="R116" s="12"/>
      <c r="S116" s="12">
        <f t="shared" si="7"/>
        <v>-0.23952388654997012</v>
      </c>
      <c r="T116" s="12">
        <v>-0.23952388654997012</v>
      </c>
      <c r="U116" s="12"/>
      <c r="V116" s="12"/>
      <c r="AD116" s="12"/>
    </row>
    <row r="117" spans="1:30" x14ac:dyDescent="0.3">
      <c r="A117" t="s">
        <v>147</v>
      </c>
      <c r="B117" t="s">
        <v>26</v>
      </c>
      <c r="C117" t="s">
        <v>290</v>
      </c>
      <c r="D117" t="s">
        <v>137</v>
      </c>
      <c r="E117">
        <v>679.45</v>
      </c>
      <c r="F117">
        <v>685.75</v>
      </c>
      <c r="G117">
        <v>648.35</v>
      </c>
      <c r="H117">
        <v>655.9</v>
      </c>
      <c r="I117">
        <v>655.9</v>
      </c>
      <c r="J117">
        <v>1376</v>
      </c>
      <c r="K117">
        <v>7351.02</v>
      </c>
      <c r="L117">
        <v>5748000</v>
      </c>
      <c r="M117">
        <v>-78400</v>
      </c>
      <c r="O117" s="33">
        <f t="shared" si="6"/>
        <v>-2.9159265837773898</v>
      </c>
      <c r="P117" s="12">
        <v>3.9900000000000005E-2</v>
      </c>
      <c r="Q117" s="12"/>
      <c r="R117" s="12"/>
      <c r="S117" s="12">
        <f t="shared" si="7"/>
        <v>-2.9558265837773896</v>
      </c>
      <c r="T117" s="12">
        <v>-2.9558265837773896</v>
      </c>
      <c r="U117" s="12"/>
      <c r="V117" s="12"/>
      <c r="AD117" s="12"/>
    </row>
    <row r="118" spans="1:30" x14ac:dyDescent="0.3">
      <c r="A118" t="s">
        <v>148</v>
      </c>
      <c r="B118" t="s">
        <v>26</v>
      </c>
      <c r="C118" t="s">
        <v>290</v>
      </c>
      <c r="D118" t="s">
        <v>137</v>
      </c>
      <c r="E118">
        <v>660.75</v>
      </c>
      <c r="F118">
        <v>663.05</v>
      </c>
      <c r="G118">
        <v>648.4</v>
      </c>
      <c r="H118">
        <v>650.70000000000005</v>
      </c>
      <c r="I118">
        <v>650.70000000000005</v>
      </c>
      <c r="J118">
        <v>976</v>
      </c>
      <c r="K118">
        <v>5110.87</v>
      </c>
      <c r="L118">
        <v>5749600</v>
      </c>
      <c r="M118">
        <v>1600</v>
      </c>
      <c r="O118" s="33">
        <f t="shared" si="6"/>
        <v>-0.79280378106417626</v>
      </c>
      <c r="P118" s="12">
        <v>3.9699999999999999E-2</v>
      </c>
      <c r="Q118" s="12"/>
      <c r="R118" s="12"/>
      <c r="S118" s="12">
        <f t="shared" si="7"/>
        <v>-0.83250378106417622</v>
      </c>
      <c r="T118" s="12">
        <v>-0.83250378106417622</v>
      </c>
      <c r="U118" s="12"/>
      <c r="V118" s="12"/>
      <c r="AD118" s="12"/>
    </row>
    <row r="119" spans="1:30" x14ac:dyDescent="0.3">
      <c r="A119" t="s">
        <v>149</v>
      </c>
      <c r="B119" t="s">
        <v>26</v>
      </c>
      <c r="C119" t="s">
        <v>290</v>
      </c>
      <c r="D119" t="s">
        <v>137</v>
      </c>
      <c r="E119">
        <v>654.4</v>
      </c>
      <c r="F119">
        <v>667</v>
      </c>
      <c r="G119">
        <v>652.04999999999995</v>
      </c>
      <c r="H119">
        <v>658.6</v>
      </c>
      <c r="I119">
        <v>658.6</v>
      </c>
      <c r="J119">
        <v>1063</v>
      </c>
      <c r="K119">
        <v>5608.34</v>
      </c>
      <c r="L119">
        <v>5636800</v>
      </c>
      <c r="M119">
        <v>-112800</v>
      </c>
      <c r="O119" s="33">
        <f t="shared" si="6"/>
        <v>1.2140771476871026</v>
      </c>
      <c r="P119" s="12">
        <v>3.9699999999999999E-2</v>
      </c>
      <c r="Q119" s="12"/>
      <c r="R119" s="12"/>
      <c r="S119" s="12">
        <f t="shared" si="7"/>
        <v>1.1743771476871026</v>
      </c>
      <c r="T119" s="12">
        <v>1.1743771476871026</v>
      </c>
      <c r="U119" s="12"/>
      <c r="V119" s="12"/>
      <c r="AD119" s="12"/>
    </row>
    <row r="120" spans="1:30" x14ac:dyDescent="0.3">
      <c r="A120" t="s">
        <v>150</v>
      </c>
      <c r="B120" t="s">
        <v>26</v>
      </c>
      <c r="C120" t="s">
        <v>290</v>
      </c>
      <c r="D120" t="s">
        <v>137</v>
      </c>
      <c r="E120">
        <v>651.5</v>
      </c>
      <c r="F120">
        <v>677.25</v>
      </c>
      <c r="G120">
        <v>639.9</v>
      </c>
      <c r="H120">
        <v>658.45</v>
      </c>
      <c r="I120">
        <v>658.45</v>
      </c>
      <c r="J120">
        <v>2502</v>
      </c>
      <c r="K120">
        <v>13340</v>
      </c>
      <c r="L120">
        <v>5303200</v>
      </c>
      <c r="M120">
        <v>-333600</v>
      </c>
      <c r="O120" s="33">
        <f t="shared" si="6"/>
        <v>-2.277558457333393E-2</v>
      </c>
      <c r="P120" s="12">
        <v>3.9800000000000002E-2</v>
      </c>
      <c r="Q120" s="12"/>
      <c r="R120" s="12"/>
      <c r="S120" s="12">
        <f t="shared" si="7"/>
        <v>-6.2575584573333926E-2</v>
      </c>
      <c r="T120" s="12">
        <v>-6.2575584573333926E-2</v>
      </c>
      <c r="U120" s="12"/>
      <c r="V120" s="12"/>
      <c r="AD120" s="12"/>
    </row>
    <row r="121" spans="1:30" x14ac:dyDescent="0.3">
      <c r="A121" t="s">
        <v>151</v>
      </c>
      <c r="B121" t="s">
        <v>26</v>
      </c>
      <c r="C121" t="s">
        <v>290</v>
      </c>
      <c r="D121" t="s">
        <v>137</v>
      </c>
      <c r="E121">
        <v>650</v>
      </c>
      <c r="F121">
        <v>654.70000000000005</v>
      </c>
      <c r="G121">
        <v>641.9</v>
      </c>
      <c r="H121">
        <v>645.29999999999995</v>
      </c>
      <c r="I121">
        <v>645.29999999999995</v>
      </c>
      <c r="J121">
        <v>3227</v>
      </c>
      <c r="K121">
        <v>16727.84</v>
      </c>
      <c r="L121">
        <v>4062400</v>
      </c>
      <c r="M121">
        <v>-1240800</v>
      </c>
      <c r="O121" s="33">
        <f t="shared" si="6"/>
        <v>-1.9971144354165222</v>
      </c>
      <c r="P121" s="12">
        <v>3.9599999999999996E-2</v>
      </c>
      <c r="Q121" s="12"/>
      <c r="R121" s="12"/>
      <c r="S121" s="12">
        <f t="shared" si="7"/>
        <v>-2.0367144354165223</v>
      </c>
      <c r="T121" s="12">
        <v>-2.0367144354165223</v>
      </c>
      <c r="U121" s="12"/>
      <c r="V121" s="12"/>
      <c r="AD121" s="12"/>
    </row>
    <row r="122" spans="1:30" x14ac:dyDescent="0.3">
      <c r="A122" t="s">
        <v>152</v>
      </c>
      <c r="B122" t="s">
        <v>26</v>
      </c>
      <c r="C122" t="s">
        <v>290</v>
      </c>
      <c r="D122" t="s">
        <v>137</v>
      </c>
      <c r="E122">
        <v>647.4</v>
      </c>
      <c r="F122">
        <v>656.1</v>
      </c>
      <c r="G122">
        <v>637.65</v>
      </c>
      <c r="H122">
        <v>645.29999999999995</v>
      </c>
      <c r="I122">
        <v>645.29999999999995</v>
      </c>
      <c r="J122">
        <v>2325</v>
      </c>
      <c r="K122">
        <v>12030.47</v>
      </c>
      <c r="L122">
        <v>2701600</v>
      </c>
      <c r="M122">
        <v>-1360800</v>
      </c>
      <c r="O122" s="33">
        <f t="shared" si="6"/>
        <v>0</v>
      </c>
      <c r="P122" s="12">
        <v>3.9800000000000002E-2</v>
      </c>
      <c r="Q122" s="12"/>
      <c r="R122" s="12"/>
      <c r="S122" s="12">
        <f t="shared" si="7"/>
        <v>-3.9800000000000002E-2</v>
      </c>
      <c r="T122" s="12">
        <v>-3.9800000000000002E-2</v>
      </c>
      <c r="U122" s="12"/>
      <c r="V122" s="12"/>
      <c r="AD122" s="12"/>
    </row>
    <row r="123" spans="1:30" x14ac:dyDescent="0.3">
      <c r="A123" t="s">
        <v>153</v>
      </c>
      <c r="B123" t="s">
        <v>26</v>
      </c>
      <c r="C123" t="s">
        <v>290</v>
      </c>
      <c r="D123" t="s">
        <v>137</v>
      </c>
      <c r="E123">
        <v>642.29999999999995</v>
      </c>
      <c r="F123">
        <v>652.85</v>
      </c>
      <c r="G123">
        <v>640.79999999999995</v>
      </c>
      <c r="H123">
        <v>648.75</v>
      </c>
      <c r="I123">
        <v>648.75</v>
      </c>
      <c r="J123">
        <v>2813</v>
      </c>
      <c r="K123">
        <v>14560.9</v>
      </c>
      <c r="L123">
        <v>1043200</v>
      </c>
      <c r="M123">
        <v>-1658400</v>
      </c>
      <c r="O123" s="33">
        <f t="shared" si="6"/>
        <v>0.53463505346351248</v>
      </c>
      <c r="P123" s="12">
        <v>0.04</v>
      </c>
      <c r="Q123" s="12"/>
      <c r="R123" s="12"/>
      <c r="S123" s="12">
        <f t="shared" si="7"/>
        <v>0.4946350534635125</v>
      </c>
      <c r="T123" s="12">
        <v>0.4946350534635125</v>
      </c>
      <c r="U123" s="12"/>
      <c r="V123" s="12"/>
      <c r="AD123" s="12"/>
    </row>
    <row r="124" spans="1:30" x14ac:dyDescent="0.3">
      <c r="A124" t="s">
        <v>154</v>
      </c>
      <c r="B124" t="s">
        <v>26</v>
      </c>
      <c r="C124" t="s">
        <v>290</v>
      </c>
      <c r="D124" t="s">
        <v>137</v>
      </c>
      <c r="E124">
        <v>653</v>
      </c>
      <c r="F124">
        <v>660.65</v>
      </c>
      <c r="G124">
        <v>646.54999999999995</v>
      </c>
      <c r="H124">
        <v>656.9</v>
      </c>
      <c r="I124">
        <v>657.9</v>
      </c>
      <c r="J124">
        <v>2022</v>
      </c>
      <c r="K124">
        <v>10560.04</v>
      </c>
      <c r="L124">
        <v>215200</v>
      </c>
      <c r="M124">
        <v>-828000</v>
      </c>
      <c r="O124" s="33">
        <f t="shared" si="6"/>
        <v>1.4104046242774531</v>
      </c>
      <c r="P124" s="12">
        <v>4.0099999999999997E-2</v>
      </c>
      <c r="Q124" s="12"/>
      <c r="R124" s="12"/>
      <c r="S124" s="12">
        <f t="shared" si="7"/>
        <v>1.370304624277453</v>
      </c>
      <c r="T124" s="12">
        <v>1.370304624277453</v>
      </c>
      <c r="U124" s="12"/>
      <c r="V124" s="12"/>
      <c r="AD124" s="12"/>
    </row>
    <row r="125" spans="1:30" x14ac:dyDescent="0.3">
      <c r="A125" t="s">
        <v>155</v>
      </c>
      <c r="B125" t="s">
        <v>26</v>
      </c>
      <c r="C125" t="s">
        <v>290</v>
      </c>
      <c r="D125" t="s">
        <v>156</v>
      </c>
      <c r="E125">
        <v>658.7</v>
      </c>
      <c r="F125">
        <v>664.95</v>
      </c>
      <c r="G125">
        <v>645.1</v>
      </c>
      <c r="H125">
        <v>650.15</v>
      </c>
      <c r="I125">
        <v>650.15</v>
      </c>
      <c r="J125">
        <v>1433</v>
      </c>
      <c r="K125">
        <v>7492.36</v>
      </c>
      <c r="L125">
        <v>6140000</v>
      </c>
      <c r="M125">
        <v>120000</v>
      </c>
      <c r="O125" s="33">
        <f t="shared" si="6"/>
        <v>-1.1779905760753915</v>
      </c>
      <c r="P125" s="12">
        <v>4.0300000000000002E-2</v>
      </c>
      <c r="Q125" s="12"/>
      <c r="R125" s="12"/>
      <c r="S125" s="12">
        <f t="shared" si="7"/>
        <v>-1.2182905760753915</v>
      </c>
      <c r="T125" s="12">
        <v>-1.2182905760753915</v>
      </c>
      <c r="U125" s="12"/>
      <c r="V125" s="12"/>
      <c r="AD125" s="12"/>
    </row>
    <row r="126" spans="1:30" x14ac:dyDescent="0.3">
      <c r="A126" t="s">
        <v>157</v>
      </c>
      <c r="B126" t="s">
        <v>26</v>
      </c>
      <c r="C126" t="s">
        <v>290</v>
      </c>
      <c r="D126" t="s">
        <v>156</v>
      </c>
      <c r="E126">
        <v>641</v>
      </c>
      <c r="F126">
        <v>661.6</v>
      </c>
      <c r="G126">
        <v>638.9</v>
      </c>
      <c r="H126">
        <v>645.6</v>
      </c>
      <c r="I126">
        <v>645.6</v>
      </c>
      <c r="J126">
        <v>2849</v>
      </c>
      <c r="K126">
        <v>14790.7</v>
      </c>
      <c r="L126">
        <v>6154400</v>
      </c>
      <c r="M126">
        <v>14400</v>
      </c>
      <c r="O126" s="33">
        <f t="shared" si="6"/>
        <v>-0.69983849880796045</v>
      </c>
      <c r="P126" s="12">
        <v>4.0300000000000002E-2</v>
      </c>
      <c r="Q126" s="12"/>
      <c r="R126" s="12"/>
      <c r="S126" s="12">
        <f t="shared" si="7"/>
        <v>-0.74013849880796045</v>
      </c>
      <c r="T126" s="12">
        <v>-0.74013849880796045</v>
      </c>
      <c r="U126" s="12"/>
      <c r="V126" s="12"/>
      <c r="AD126" s="12"/>
    </row>
    <row r="127" spans="1:30" x14ac:dyDescent="0.3">
      <c r="A127" t="s">
        <v>158</v>
      </c>
      <c r="B127" t="s">
        <v>26</v>
      </c>
      <c r="C127" t="s">
        <v>290</v>
      </c>
      <c r="D127" t="s">
        <v>156</v>
      </c>
      <c r="E127">
        <v>645</v>
      </c>
      <c r="F127">
        <v>652.9</v>
      </c>
      <c r="G127">
        <v>638.20000000000005</v>
      </c>
      <c r="H127">
        <v>642.85</v>
      </c>
      <c r="I127">
        <v>642.85</v>
      </c>
      <c r="J127">
        <v>1057</v>
      </c>
      <c r="K127">
        <v>5462.67</v>
      </c>
      <c r="L127">
        <v>6155200</v>
      </c>
      <c r="M127">
        <v>800</v>
      </c>
      <c r="O127" s="33">
        <f t="shared" si="6"/>
        <v>-0.42596034696406443</v>
      </c>
      <c r="P127" s="12">
        <v>4.3700000000000003E-2</v>
      </c>
      <c r="Q127" s="12"/>
      <c r="R127" s="12"/>
      <c r="S127" s="12">
        <f t="shared" si="7"/>
        <v>-0.46966034696406445</v>
      </c>
      <c r="T127" s="12">
        <v>-0.46966034696406445</v>
      </c>
      <c r="U127" s="12"/>
      <c r="V127" s="12"/>
      <c r="AD127" s="12"/>
    </row>
    <row r="128" spans="1:30" x14ac:dyDescent="0.3">
      <c r="A128" t="s">
        <v>159</v>
      </c>
      <c r="B128" t="s">
        <v>26</v>
      </c>
      <c r="C128" t="s">
        <v>290</v>
      </c>
      <c r="D128" t="s">
        <v>156</v>
      </c>
      <c r="E128">
        <v>647.85</v>
      </c>
      <c r="F128">
        <v>672.75</v>
      </c>
      <c r="G128">
        <v>647.4</v>
      </c>
      <c r="H128">
        <v>649.29999999999995</v>
      </c>
      <c r="I128">
        <v>649.29999999999995</v>
      </c>
      <c r="J128">
        <v>2724</v>
      </c>
      <c r="K128">
        <v>14368.72</v>
      </c>
      <c r="L128">
        <v>6492000</v>
      </c>
      <c r="M128">
        <v>336800</v>
      </c>
      <c r="O128" s="33">
        <f t="shared" si="6"/>
        <v>1.0033444816053405</v>
      </c>
      <c r="P128" s="12">
        <v>4.58E-2</v>
      </c>
      <c r="Q128" s="12"/>
      <c r="R128" s="12"/>
      <c r="S128" s="12">
        <f t="shared" si="7"/>
        <v>0.95754448160534056</v>
      </c>
      <c r="T128" s="12">
        <v>0.95754448160534056</v>
      </c>
      <c r="U128" s="12"/>
      <c r="V128" s="12"/>
      <c r="AD128" s="12"/>
    </row>
    <row r="129" spans="1:30" x14ac:dyDescent="0.3">
      <c r="A129" t="s">
        <v>160</v>
      </c>
      <c r="B129" t="s">
        <v>26</v>
      </c>
      <c r="C129" t="s">
        <v>290</v>
      </c>
      <c r="D129" t="s">
        <v>156</v>
      </c>
      <c r="E129">
        <v>644</v>
      </c>
      <c r="F129">
        <v>648.85</v>
      </c>
      <c r="G129">
        <v>629.70000000000005</v>
      </c>
      <c r="H129">
        <v>639.04999999999995</v>
      </c>
      <c r="I129">
        <v>639.04999999999995</v>
      </c>
      <c r="J129">
        <v>2084</v>
      </c>
      <c r="K129">
        <v>10676.01</v>
      </c>
      <c r="L129">
        <v>6616800</v>
      </c>
      <c r="M129">
        <v>124800</v>
      </c>
      <c r="O129" s="33">
        <f t="shared" si="6"/>
        <v>-1.5786231326043432</v>
      </c>
      <c r="P129" s="12">
        <v>4.58E-2</v>
      </c>
      <c r="Q129" s="12"/>
      <c r="R129" s="12"/>
      <c r="S129" s="12">
        <f t="shared" si="7"/>
        <v>-1.6244231326043432</v>
      </c>
      <c r="T129" s="12">
        <v>-1.6244231326043432</v>
      </c>
      <c r="U129" s="12"/>
      <c r="V129" s="12"/>
      <c r="AD129" s="12"/>
    </row>
    <row r="130" spans="1:30" x14ac:dyDescent="0.3">
      <c r="A130" t="s">
        <v>161</v>
      </c>
      <c r="B130" t="s">
        <v>26</v>
      </c>
      <c r="C130" t="s">
        <v>290</v>
      </c>
      <c r="D130" t="s">
        <v>156</v>
      </c>
      <c r="E130">
        <v>627.70000000000005</v>
      </c>
      <c r="F130">
        <v>639.04999999999995</v>
      </c>
      <c r="G130">
        <v>622.45000000000005</v>
      </c>
      <c r="H130">
        <v>626.85</v>
      </c>
      <c r="I130">
        <v>626.85</v>
      </c>
      <c r="J130">
        <v>1832</v>
      </c>
      <c r="K130">
        <v>9243.7999999999993</v>
      </c>
      <c r="L130">
        <v>6872800</v>
      </c>
      <c r="M130">
        <v>256000</v>
      </c>
      <c r="O130" s="33">
        <f t="shared" si="6"/>
        <v>-1.9090837962600631</v>
      </c>
      <c r="P130" s="12">
        <v>4.6199999999999998E-2</v>
      </c>
      <c r="Q130" s="12"/>
      <c r="R130" s="12"/>
      <c r="S130" s="12">
        <f t="shared" si="7"/>
        <v>-1.9552837962600631</v>
      </c>
      <c r="T130" s="12">
        <v>-1.9552837962600631</v>
      </c>
      <c r="U130" s="12"/>
      <c r="V130" s="12"/>
      <c r="AD130" s="12"/>
    </row>
    <row r="131" spans="1:30" x14ac:dyDescent="0.3">
      <c r="A131" t="s">
        <v>162</v>
      </c>
      <c r="B131" t="s">
        <v>26</v>
      </c>
      <c r="C131" t="s">
        <v>290</v>
      </c>
      <c r="D131" t="s">
        <v>156</v>
      </c>
      <c r="E131">
        <v>630.15</v>
      </c>
      <c r="F131">
        <v>631.70000000000005</v>
      </c>
      <c r="G131">
        <v>611.35</v>
      </c>
      <c r="H131">
        <v>613.85</v>
      </c>
      <c r="I131">
        <v>613.85</v>
      </c>
      <c r="J131">
        <v>1227</v>
      </c>
      <c r="K131">
        <v>6082.37</v>
      </c>
      <c r="L131">
        <v>6805600</v>
      </c>
      <c r="M131">
        <v>-67200</v>
      </c>
      <c r="O131" s="33">
        <f t="shared" si="6"/>
        <v>-2.0738613703437823</v>
      </c>
      <c r="P131" s="12">
        <v>4.6300000000000001E-2</v>
      </c>
      <c r="Q131" s="12"/>
      <c r="R131" s="12"/>
      <c r="S131" s="12">
        <f t="shared" si="7"/>
        <v>-2.1201613703437823</v>
      </c>
      <c r="T131" s="12">
        <v>-2.1201613703437823</v>
      </c>
      <c r="U131" s="12"/>
      <c r="V131" s="12"/>
      <c r="AD131" s="12"/>
    </row>
    <row r="132" spans="1:30" x14ac:dyDescent="0.3">
      <c r="A132" t="s">
        <v>163</v>
      </c>
      <c r="B132" t="s">
        <v>26</v>
      </c>
      <c r="C132" t="s">
        <v>290</v>
      </c>
      <c r="D132" t="s">
        <v>156</v>
      </c>
      <c r="E132">
        <v>618.9</v>
      </c>
      <c r="F132">
        <v>626.20000000000005</v>
      </c>
      <c r="G132">
        <v>603</v>
      </c>
      <c r="H132">
        <v>606.9</v>
      </c>
      <c r="I132">
        <v>606.9</v>
      </c>
      <c r="J132">
        <v>1078</v>
      </c>
      <c r="K132">
        <v>5276.9</v>
      </c>
      <c r="L132">
        <v>6828000</v>
      </c>
      <c r="M132">
        <v>22400</v>
      </c>
      <c r="O132" s="33">
        <f t="shared" ref="O132:O195" si="8">(I132-I131)*100/I131</f>
        <v>-1.1321984198094071</v>
      </c>
      <c r="P132" s="12">
        <v>4.7500000000000001E-2</v>
      </c>
      <c r="Q132" s="12"/>
      <c r="R132" s="12"/>
      <c r="S132" s="12">
        <f t="shared" ref="S132:S195" si="9">O132-P132</f>
        <v>-1.1796984198094072</v>
      </c>
      <c r="T132" s="12">
        <v>-1.1796984198094072</v>
      </c>
      <c r="U132" s="12"/>
      <c r="V132" s="12"/>
      <c r="AD132" s="12"/>
    </row>
    <row r="133" spans="1:30" x14ac:dyDescent="0.3">
      <c r="A133" t="s">
        <v>164</v>
      </c>
      <c r="B133" t="s">
        <v>26</v>
      </c>
      <c r="C133" t="s">
        <v>290</v>
      </c>
      <c r="D133" t="s">
        <v>156</v>
      </c>
      <c r="E133">
        <v>606.45000000000005</v>
      </c>
      <c r="F133">
        <v>606.45000000000005</v>
      </c>
      <c r="G133">
        <v>587.15</v>
      </c>
      <c r="H133">
        <v>596</v>
      </c>
      <c r="I133">
        <v>596</v>
      </c>
      <c r="J133">
        <v>1971</v>
      </c>
      <c r="K133">
        <v>9390.19</v>
      </c>
      <c r="L133">
        <v>6814400</v>
      </c>
      <c r="M133">
        <v>-13600</v>
      </c>
      <c r="O133" s="33">
        <f t="shared" si="8"/>
        <v>-1.7960125226561177</v>
      </c>
      <c r="P133" s="12">
        <v>4.8399999999999999E-2</v>
      </c>
      <c r="Q133" s="12"/>
      <c r="R133" s="12"/>
      <c r="S133" s="12">
        <f t="shared" si="9"/>
        <v>-1.8444125226561177</v>
      </c>
      <c r="T133" s="12">
        <v>-1.8444125226561177</v>
      </c>
      <c r="U133" s="12"/>
      <c r="V133" s="12"/>
      <c r="AD133" s="12"/>
    </row>
    <row r="134" spans="1:30" x14ac:dyDescent="0.3">
      <c r="A134" t="s">
        <v>165</v>
      </c>
      <c r="B134" t="s">
        <v>26</v>
      </c>
      <c r="C134" t="s">
        <v>290</v>
      </c>
      <c r="D134" t="s">
        <v>156</v>
      </c>
      <c r="E134">
        <v>601.15</v>
      </c>
      <c r="F134">
        <v>624</v>
      </c>
      <c r="G134">
        <v>600</v>
      </c>
      <c r="H134">
        <v>606.5</v>
      </c>
      <c r="I134">
        <v>606.5</v>
      </c>
      <c r="J134">
        <v>2055</v>
      </c>
      <c r="K134">
        <v>10096.89</v>
      </c>
      <c r="L134">
        <v>6968800</v>
      </c>
      <c r="M134">
        <v>154400</v>
      </c>
      <c r="O134" s="33">
        <f t="shared" si="8"/>
        <v>1.761744966442953</v>
      </c>
      <c r="P134" s="12">
        <v>4.9000000000000002E-2</v>
      </c>
      <c r="Q134" s="12"/>
      <c r="R134" s="12"/>
      <c r="S134" s="12">
        <f t="shared" si="9"/>
        <v>1.712744966442953</v>
      </c>
      <c r="T134" s="12">
        <v>1.712744966442953</v>
      </c>
      <c r="U134" s="12"/>
      <c r="V134" s="12"/>
      <c r="AD134" s="12"/>
    </row>
    <row r="135" spans="1:30" x14ac:dyDescent="0.3">
      <c r="A135" t="s">
        <v>166</v>
      </c>
      <c r="B135" t="s">
        <v>26</v>
      </c>
      <c r="C135" t="s">
        <v>290</v>
      </c>
      <c r="D135" t="s">
        <v>156</v>
      </c>
      <c r="E135">
        <v>611.04999999999995</v>
      </c>
      <c r="F135">
        <v>621.5</v>
      </c>
      <c r="G135">
        <v>605.15</v>
      </c>
      <c r="H135">
        <v>618.75</v>
      </c>
      <c r="I135">
        <v>618.75</v>
      </c>
      <c r="J135">
        <v>1411</v>
      </c>
      <c r="K135">
        <v>6952.26</v>
      </c>
      <c r="L135">
        <v>7028800</v>
      </c>
      <c r="M135">
        <v>60000</v>
      </c>
      <c r="O135" s="33">
        <f t="shared" si="8"/>
        <v>2.019785655399835</v>
      </c>
      <c r="P135" s="12">
        <v>4.7500000000000001E-2</v>
      </c>
      <c r="Q135" s="12"/>
      <c r="R135" s="12"/>
      <c r="S135" s="12">
        <f t="shared" si="9"/>
        <v>1.9722856553998349</v>
      </c>
      <c r="T135" s="12">
        <v>1.9722856553998349</v>
      </c>
      <c r="U135" s="12"/>
      <c r="V135" s="12"/>
      <c r="AD135" s="12"/>
    </row>
    <row r="136" spans="1:30" x14ac:dyDescent="0.3">
      <c r="A136" t="s">
        <v>167</v>
      </c>
      <c r="B136" t="s">
        <v>26</v>
      </c>
      <c r="C136" t="s">
        <v>290</v>
      </c>
      <c r="D136" t="s">
        <v>156</v>
      </c>
      <c r="E136">
        <v>621.1</v>
      </c>
      <c r="F136">
        <v>632.95000000000005</v>
      </c>
      <c r="G136">
        <v>613.85</v>
      </c>
      <c r="H136">
        <v>630.15</v>
      </c>
      <c r="I136">
        <v>630.15</v>
      </c>
      <c r="J136">
        <v>1856</v>
      </c>
      <c r="K136">
        <v>9272.82</v>
      </c>
      <c r="L136">
        <v>7084800</v>
      </c>
      <c r="M136">
        <v>56000</v>
      </c>
      <c r="O136" s="33">
        <f t="shared" si="8"/>
        <v>1.8424242424242387</v>
      </c>
      <c r="P136" s="12">
        <v>4.8799999999999996E-2</v>
      </c>
      <c r="Q136" s="12"/>
      <c r="R136" s="12"/>
      <c r="S136" s="12">
        <f t="shared" si="9"/>
        <v>1.7936242424242388</v>
      </c>
      <c r="T136" s="12">
        <v>1.7936242424242388</v>
      </c>
      <c r="U136" s="12"/>
      <c r="V136" s="12"/>
      <c r="AD136" s="12"/>
    </row>
    <row r="137" spans="1:30" x14ac:dyDescent="0.3">
      <c r="A137" t="s">
        <v>168</v>
      </c>
      <c r="B137" t="s">
        <v>26</v>
      </c>
      <c r="C137" t="s">
        <v>290</v>
      </c>
      <c r="D137" t="s">
        <v>156</v>
      </c>
      <c r="E137">
        <v>632.85</v>
      </c>
      <c r="F137">
        <v>637.79999999999995</v>
      </c>
      <c r="G137">
        <v>619.70000000000005</v>
      </c>
      <c r="H137">
        <v>622.6</v>
      </c>
      <c r="I137">
        <v>622.6</v>
      </c>
      <c r="J137">
        <v>2105</v>
      </c>
      <c r="K137">
        <v>10539.77</v>
      </c>
      <c r="L137">
        <v>7166400</v>
      </c>
      <c r="M137">
        <v>81600</v>
      </c>
      <c r="O137" s="33">
        <f t="shared" si="8"/>
        <v>-1.1981274299769824</v>
      </c>
      <c r="P137" s="12">
        <v>4.8899999999999999E-2</v>
      </c>
      <c r="Q137" s="12"/>
      <c r="R137" s="12"/>
      <c r="S137" s="12">
        <f t="shared" si="9"/>
        <v>-1.2470274299769823</v>
      </c>
      <c r="T137" s="12">
        <v>-1.2470274299769823</v>
      </c>
      <c r="U137" s="12"/>
      <c r="V137" s="12"/>
      <c r="AD137" s="12"/>
    </row>
    <row r="138" spans="1:30" x14ac:dyDescent="0.3">
      <c r="A138" t="s">
        <v>169</v>
      </c>
      <c r="B138" t="s">
        <v>26</v>
      </c>
      <c r="C138" t="s">
        <v>290</v>
      </c>
      <c r="D138" t="s">
        <v>156</v>
      </c>
      <c r="E138">
        <v>615.29999999999995</v>
      </c>
      <c r="F138">
        <v>616.65</v>
      </c>
      <c r="G138">
        <v>602.5</v>
      </c>
      <c r="H138">
        <v>607.9</v>
      </c>
      <c r="I138">
        <v>607.9</v>
      </c>
      <c r="J138">
        <v>1688</v>
      </c>
      <c r="K138">
        <v>8211.0400000000009</v>
      </c>
      <c r="L138">
        <v>7199200</v>
      </c>
      <c r="M138">
        <v>32800</v>
      </c>
      <c r="O138" s="33">
        <f t="shared" si="8"/>
        <v>-2.3610664953421208</v>
      </c>
      <c r="P138" s="12">
        <v>4.9100000000000005E-2</v>
      </c>
      <c r="Q138" s="12"/>
      <c r="R138" s="12"/>
      <c r="S138" s="12">
        <f t="shared" si="9"/>
        <v>-2.4101664953421209</v>
      </c>
      <c r="T138" s="12">
        <v>-2.4101664953421209</v>
      </c>
      <c r="U138" s="12"/>
      <c r="V138" s="12"/>
      <c r="AD138" s="12"/>
    </row>
    <row r="139" spans="1:30" x14ac:dyDescent="0.3">
      <c r="A139" t="s">
        <v>170</v>
      </c>
      <c r="B139" t="s">
        <v>26</v>
      </c>
      <c r="C139" t="s">
        <v>290</v>
      </c>
      <c r="D139" t="s">
        <v>156</v>
      </c>
      <c r="E139">
        <v>611.20000000000005</v>
      </c>
      <c r="F139">
        <v>619.54999999999995</v>
      </c>
      <c r="G139">
        <v>552.9</v>
      </c>
      <c r="H139">
        <v>573.1</v>
      </c>
      <c r="I139">
        <v>573.1</v>
      </c>
      <c r="J139">
        <v>10331</v>
      </c>
      <c r="K139">
        <v>48403.67</v>
      </c>
      <c r="L139">
        <v>6931200</v>
      </c>
      <c r="M139">
        <v>-268000</v>
      </c>
      <c r="O139" s="33">
        <f t="shared" si="8"/>
        <v>-5.7246257608159166</v>
      </c>
      <c r="P139" s="12">
        <v>4.9200000000000001E-2</v>
      </c>
      <c r="Q139" s="12"/>
      <c r="R139" s="12"/>
      <c r="S139" s="12">
        <f t="shared" si="9"/>
        <v>-5.7738257608159165</v>
      </c>
      <c r="T139" s="12">
        <v>-5.7738257608159165</v>
      </c>
      <c r="U139" s="12"/>
      <c r="V139" s="12"/>
      <c r="AD139" s="12"/>
    </row>
    <row r="140" spans="1:30" x14ac:dyDescent="0.3">
      <c r="A140" t="s">
        <v>171</v>
      </c>
      <c r="B140" t="s">
        <v>26</v>
      </c>
      <c r="C140" t="s">
        <v>290</v>
      </c>
      <c r="D140" t="s">
        <v>156</v>
      </c>
      <c r="E140">
        <v>575</v>
      </c>
      <c r="F140">
        <v>613</v>
      </c>
      <c r="G140">
        <v>575</v>
      </c>
      <c r="H140">
        <v>600.54999999999995</v>
      </c>
      <c r="I140">
        <v>600.54999999999995</v>
      </c>
      <c r="J140">
        <v>5820</v>
      </c>
      <c r="K140">
        <v>28080.17</v>
      </c>
      <c r="L140">
        <v>5670400</v>
      </c>
      <c r="M140">
        <v>-1260800</v>
      </c>
      <c r="O140" s="33">
        <f t="shared" si="8"/>
        <v>4.789740010469365</v>
      </c>
      <c r="P140" s="12">
        <v>4.87E-2</v>
      </c>
      <c r="Q140" s="12"/>
      <c r="R140" s="12"/>
      <c r="S140" s="12">
        <f t="shared" si="9"/>
        <v>4.7410400104693649</v>
      </c>
      <c r="T140" s="12">
        <v>4.7410400104693649</v>
      </c>
      <c r="U140" s="12"/>
      <c r="V140" s="12"/>
      <c r="AD140" s="12"/>
    </row>
    <row r="141" spans="1:30" x14ac:dyDescent="0.3">
      <c r="A141" t="s">
        <v>172</v>
      </c>
      <c r="B141" t="s">
        <v>26</v>
      </c>
      <c r="C141" t="s">
        <v>290</v>
      </c>
      <c r="D141" t="s">
        <v>156</v>
      </c>
      <c r="E141">
        <v>598.04999999999995</v>
      </c>
      <c r="F141">
        <v>608.65</v>
      </c>
      <c r="G141">
        <v>583.1</v>
      </c>
      <c r="H141">
        <v>586.04999999999995</v>
      </c>
      <c r="I141">
        <v>586.04999999999995</v>
      </c>
      <c r="J141">
        <v>4897</v>
      </c>
      <c r="K141">
        <v>23285.38</v>
      </c>
      <c r="L141">
        <v>3132800</v>
      </c>
      <c r="M141">
        <v>-2537600</v>
      </c>
      <c r="O141" s="33">
        <f t="shared" si="8"/>
        <v>-2.4144534177004413</v>
      </c>
      <c r="P141" s="12">
        <v>4.87E-2</v>
      </c>
      <c r="Q141" s="12"/>
      <c r="R141" s="12"/>
      <c r="S141" s="12">
        <f t="shared" si="9"/>
        <v>-2.4631534177004415</v>
      </c>
      <c r="T141" s="12">
        <v>-2.4631534177004415</v>
      </c>
      <c r="U141" s="12"/>
      <c r="V141" s="12"/>
      <c r="AD141" s="12"/>
    </row>
    <row r="142" spans="1:30" x14ac:dyDescent="0.3">
      <c r="A142" t="s">
        <v>173</v>
      </c>
      <c r="B142" t="s">
        <v>26</v>
      </c>
      <c r="C142" t="s">
        <v>290</v>
      </c>
      <c r="D142" t="s">
        <v>156</v>
      </c>
      <c r="E142">
        <v>584.85</v>
      </c>
      <c r="F142">
        <v>643.25</v>
      </c>
      <c r="G142">
        <v>579.20000000000005</v>
      </c>
      <c r="H142">
        <v>624.6</v>
      </c>
      <c r="I142">
        <v>624.6</v>
      </c>
      <c r="J142">
        <v>7562</v>
      </c>
      <c r="K142">
        <v>37072.61</v>
      </c>
      <c r="L142">
        <v>947200</v>
      </c>
      <c r="M142">
        <v>-2185600</v>
      </c>
      <c r="O142" s="33">
        <f t="shared" si="8"/>
        <v>6.5779370360890832</v>
      </c>
      <c r="P142" s="12">
        <v>4.8799999999999996E-2</v>
      </c>
      <c r="Q142" s="12"/>
      <c r="R142" s="12"/>
      <c r="S142" s="12">
        <f t="shared" si="9"/>
        <v>6.5291370360890832</v>
      </c>
      <c r="T142" s="12">
        <v>6.5291370360890832</v>
      </c>
      <c r="U142" s="12"/>
      <c r="V142" s="12"/>
      <c r="AD142" s="12"/>
    </row>
    <row r="143" spans="1:30" x14ac:dyDescent="0.3">
      <c r="A143" t="s">
        <v>174</v>
      </c>
      <c r="B143" t="s">
        <v>26</v>
      </c>
      <c r="C143" t="s">
        <v>290</v>
      </c>
      <c r="D143" t="s">
        <v>156</v>
      </c>
      <c r="E143">
        <v>625.04999999999995</v>
      </c>
      <c r="F143">
        <v>644</v>
      </c>
      <c r="G143">
        <v>622.70000000000005</v>
      </c>
      <c r="H143">
        <v>640.45000000000005</v>
      </c>
      <c r="I143">
        <v>643.54999999999995</v>
      </c>
      <c r="J143">
        <v>3026</v>
      </c>
      <c r="K143">
        <v>15336.11</v>
      </c>
      <c r="L143">
        <v>454400</v>
      </c>
      <c r="M143">
        <v>-492800</v>
      </c>
      <c r="O143" s="33">
        <f t="shared" si="8"/>
        <v>3.0339417227025187</v>
      </c>
      <c r="P143" s="12">
        <v>4.8899999999999999E-2</v>
      </c>
      <c r="Q143" s="12"/>
      <c r="R143" s="12"/>
      <c r="S143" s="12">
        <f t="shared" si="9"/>
        <v>2.9850417227025186</v>
      </c>
      <c r="T143" s="12">
        <v>2.9850417227025186</v>
      </c>
      <c r="U143" s="12"/>
      <c r="V143" s="12"/>
      <c r="AD143" s="12"/>
    </row>
    <row r="144" spans="1:30" x14ac:dyDescent="0.3">
      <c r="A144" t="s">
        <v>175</v>
      </c>
      <c r="B144" t="s">
        <v>26</v>
      </c>
      <c r="C144" t="s">
        <v>290</v>
      </c>
      <c r="D144" t="s">
        <v>176</v>
      </c>
      <c r="E144">
        <v>636.6</v>
      </c>
      <c r="F144">
        <v>658.5</v>
      </c>
      <c r="G144">
        <v>635.35</v>
      </c>
      <c r="H144">
        <v>656.9</v>
      </c>
      <c r="I144">
        <v>656.9</v>
      </c>
      <c r="J144">
        <v>2643</v>
      </c>
      <c r="K144">
        <v>13722.41</v>
      </c>
      <c r="L144">
        <v>6498400</v>
      </c>
      <c r="M144">
        <v>-498400</v>
      </c>
      <c r="O144" s="33">
        <f t="shared" si="8"/>
        <v>2.0744308911506524</v>
      </c>
      <c r="P144" s="12">
        <v>4.8799999999999996E-2</v>
      </c>
      <c r="Q144" s="12"/>
      <c r="R144" s="12"/>
      <c r="S144" s="12">
        <f t="shared" si="9"/>
        <v>2.0256308911506524</v>
      </c>
      <c r="T144" s="12">
        <v>2.0256308911506524</v>
      </c>
      <c r="U144" s="12"/>
      <c r="V144" s="12"/>
      <c r="AD144" s="12"/>
    </row>
    <row r="145" spans="1:30" x14ac:dyDescent="0.3">
      <c r="A145" t="s">
        <v>177</v>
      </c>
      <c r="B145" t="s">
        <v>26</v>
      </c>
      <c r="C145" t="s">
        <v>290</v>
      </c>
      <c r="D145" t="s">
        <v>176</v>
      </c>
      <c r="E145">
        <v>655</v>
      </c>
      <c r="F145">
        <v>676.85</v>
      </c>
      <c r="G145">
        <v>655</v>
      </c>
      <c r="H145">
        <v>661.55</v>
      </c>
      <c r="I145">
        <v>661.55</v>
      </c>
      <c r="J145">
        <v>2058</v>
      </c>
      <c r="K145">
        <v>10959.11</v>
      </c>
      <c r="L145">
        <v>6476000</v>
      </c>
      <c r="M145">
        <v>-22400</v>
      </c>
      <c r="O145" s="33">
        <f t="shared" si="8"/>
        <v>0.70787029989343542</v>
      </c>
      <c r="P145" s="12">
        <v>4.8899999999999999E-2</v>
      </c>
      <c r="Q145" s="12"/>
      <c r="R145" s="12"/>
      <c r="S145" s="12">
        <f t="shared" si="9"/>
        <v>0.65897029989343547</v>
      </c>
      <c r="T145" s="12">
        <v>0.65897029989343547</v>
      </c>
      <c r="U145" s="12"/>
      <c r="V145" s="12"/>
      <c r="AD145" s="12"/>
    </row>
    <row r="146" spans="1:30" x14ac:dyDescent="0.3">
      <c r="A146" t="s">
        <v>178</v>
      </c>
      <c r="B146" t="s">
        <v>26</v>
      </c>
      <c r="C146" t="s">
        <v>290</v>
      </c>
      <c r="D146" t="s">
        <v>176</v>
      </c>
      <c r="E146">
        <v>656.6</v>
      </c>
      <c r="F146">
        <v>671.9</v>
      </c>
      <c r="G146">
        <v>644</v>
      </c>
      <c r="H146">
        <v>650.6</v>
      </c>
      <c r="I146">
        <v>650.6</v>
      </c>
      <c r="J146">
        <v>3142</v>
      </c>
      <c r="K146">
        <v>16464.98</v>
      </c>
      <c r="L146">
        <v>6299200</v>
      </c>
      <c r="M146">
        <v>-176800</v>
      </c>
      <c r="O146" s="33">
        <f t="shared" si="8"/>
        <v>-1.6552036883077519</v>
      </c>
      <c r="P146" s="12">
        <v>4.9100000000000005E-2</v>
      </c>
      <c r="Q146" s="12"/>
      <c r="R146" s="12"/>
      <c r="S146" s="12">
        <f t="shared" si="9"/>
        <v>-1.7043036883077518</v>
      </c>
      <c r="T146" s="12">
        <v>-1.7043036883077518</v>
      </c>
      <c r="U146" s="12"/>
      <c r="V146" s="12"/>
      <c r="AD146" s="12"/>
    </row>
    <row r="147" spans="1:30" x14ac:dyDescent="0.3">
      <c r="A147" t="s">
        <v>179</v>
      </c>
      <c r="B147" t="s">
        <v>26</v>
      </c>
      <c r="C147" t="s">
        <v>290</v>
      </c>
      <c r="D147" t="s">
        <v>176</v>
      </c>
      <c r="E147">
        <v>655.1</v>
      </c>
      <c r="F147">
        <v>664.55</v>
      </c>
      <c r="G147">
        <v>650</v>
      </c>
      <c r="H147">
        <v>655.6</v>
      </c>
      <c r="I147">
        <v>655.6</v>
      </c>
      <c r="J147">
        <v>1098</v>
      </c>
      <c r="K147">
        <v>5774.3</v>
      </c>
      <c r="L147">
        <v>6158400</v>
      </c>
      <c r="M147">
        <v>-140800</v>
      </c>
      <c r="O147" s="33">
        <f t="shared" si="8"/>
        <v>0.76852136489394407</v>
      </c>
      <c r="P147" s="12">
        <v>4.9299999999999997E-2</v>
      </c>
      <c r="Q147" s="12"/>
      <c r="R147" s="12"/>
      <c r="S147" s="12">
        <f t="shared" si="9"/>
        <v>0.71922136489394406</v>
      </c>
      <c r="T147" s="12">
        <v>0.71922136489394406</v>
      </c>
      <c r="U147" s="12"/>
      <c r="V147" s="12"/>
      <c r="AD147" s="12"/>
    </row>
    <row r="148" spans="1:30" x14ac:dyDescent="0.3">
      <c r="A148" t="s">
        <v>180</v>
      </c>
      <c r="B148" t="s">
        <v>26</v>
      </c>
      <c r="C148" t="s">
        <v>290</v>
      </c>
      <c r="D148" t="s">
        <v>176</v>
      </c>
      <c r="E148">
        <v>658.85</v>
      </c>
      <c r="F148">
        <v>666.5</v>
      </c>
      <c r="G148">
        <v>651.79999999999995</v>
      </c>
      <c r="H148">
        <v>653.79999999999995</v>
      </c>
      <c r="I148">
        <v>653.79999999999995</v>
      </c>
      <c r="J148">
        <v>952</v>
      </c>
      <c r="K148">
        <v>5003.93</v>
      </c>
      <c r="L148">
        <v>6004800</v>
      </c>
      <c r="M148">
        <v>-153600</v>
      </c>
      <c r="O148" s="33">
        <f t="shared" si="8"/>
        <v>-0.27455765710800306</v>
      </c>
      <c r="P148" s="12">
        <v>4.9699999999999994E-2</v>
      </c>
      <c r="Q148" s="12"/>
      <c r="R148" s="12"/>
      <c r="S148" s="12">
        <f t="shared" si="9"/>
        <v>-0.32425765710800303</v>
      </c>
      <c r="T148" s="12">
        <v>-0.32425765710800303</v>
      </c>
      <c r="U148" s="12"/>
      <c r="V148" s="12"/>
      <c r="AD148" s="12"/>
    </row>
    <row r="149" spans="1:30" x14ac:dyDescent="0.3">
      <c r="A149" t="s">
        <v>181</v>
      </c>
      <c r="B149" t="s">
        <v>26</v>
      </c>
      <c r="C149" t="s">
        <v>290</v>
      </c>
      <c r="D149" t="s">
        <v>176</v>
      </c>
      <c r="E149">
        <v>660.85</v>
      </c>
      <c r="F149">
        <v>667.65</v>
      </c>
      <c r="G149">
        <v>643.6</v>
      </c>
      <c r="H149">
        <v>645.1</v>
      </c>
      <c r="I149">
        <v>645.1</v>
      </c>
      <c r="J149">
        <v>1378</v>
      </c>
      <c r="K149">
        <v>7226.06</v>
      </c>
      <c r="L149">
        <v>5964000</v>
      </c>
      <c r="M149">
        <v>-40800</v>
      </c>
      <c r="O149" s="33">
        <f t="shared" si="8"/>
        <v>-1.3306821657999284</v>
      </c>
      <c r="P149" s="12">
        <v>4.9800000000000004E-2</v>
      </c>
      <c r="Q149" s="12"/>
      <c r="R149" s="12"/>
      <c r="S149" s="12">
        <f t="shared" si="9"/>
        <v>-1.3804821657999284</v>
      </c>
      <c r="T149" s="12">
        <v>-1.3804821657999284</v>
      </c>
      <c r="U149" s="12"/>
      <c r="V149" s="12"/>
      <c r="AD149" s="12"/>
    </row>
    <row r="150" spans="1:30" x14ac:dyDescent="0.3">
      <c r="A150" t="s">
        <v>182</v>
      </c>
      <c r="B150" t="s">
        <v>26</v>
      </c>
      <c r="C150" t="s">
        <v>290</v>
      </c>
      <c r="D150" t="s">
        <v>176</v>
      </c>
      <c r="E150">
        <v>646.29999999999995</v>
      </c>
      <c r="F150">
        <v>651.65</v>
      </c>
      <c r="G150">
        <v>634.04999999999995</v>
      </c>
      <c r="H150">
        <v>639.6</v>
      </c>
      <c r="I150">
        <v>639.6</v>
      </c>
      <c r="J150">
        <v>855</v>
      </c>
      <c r="K150">
        <v>4380.68</v>
      </c>
      <c r="L150">
        <v>5963200</v>
      </c>
      <c r="M150">
        <v>-800</v>
      </c>
      <c r="O150" s="33">
        <f t="shared" si="8"/>
        <v>-0.85258099519454345</v>
      </c>
      <c r="P150" s="12">
        <v>4.9800000000000004E-2</v>
      </c>
      <c r="Q150" s="12"/>
      <c r="R150" s="12"/>
      <c r="S150" s="12">
        <f t="shared" si="9"/>
        <v>-0.9023809951945434</v>
      </c>
      <c r="T150" s="12">
        <v>-0.9023809951945434</v>
      </c>
      <c r="U150" s="12"/>
      <c r="V150" s="12"/>
      <c r="AD150" s="12"/>
    </row>
    <row r="151" spans="1:30" x14ac:dyDescent="0.3">
      <c r="A151" t="s">
        <v>183</v>
      </c>
      <c r="B151" t="s">
        <v>26</v>
      </c>
      <c r="C151" t="s">
        <v>290</v>
      </c>
      <c r="D151" t="s">
        <v>176</v>
      </c>
      <c r="E151">
        <v>634.1</v>
      </c>
      <c r="F151">
        <v>636.85</v>
      </c>
      <c r="G151">
        <v>626.75</v>
      </c>
      <c r="H151">
        <v>629.04999999999995</v>
      </c>
      <c r="I151">
        <v>629.04999999999995</v>
      </c>
      <c r="J151">
        <v>1099</v>
      </c>
      <c r="K151">
        <v>5533.37</v>
      </c>
      <c r="L151">
        <v>5942400</v>
      </c>
      <c r="M151">
        <v>-20800</v>
      </c>
      <c r="O151" s="33">
        <f t="shared" si="8"/>
        <v>-1.6494684177611112</v>
      </c>
      <c r="P151" s="12">
        <v>5.0199999999999995E-2</v>
      </c>
      <c r="Q151" s="12"/>
      <c r="R151" s="12"/>
      <c r="S151" s="12">
        <f t="shared" si="9"/>
        <v>-1.6996684177611112</v>
      </c>
      <c r="T151" s="12">
        <v>-1.6996684177611112</v>
      </c>
      <c r="U151" s="12"/>
      <c r="V151" s="12"/>
      <c r="AD151" s="12"/>
    </row>
    <row r="152" spans="1:30" x14ac:dyDescent="0.3">
      <c r="A152" t="s">
        <v>184</v>
      </c>
      <c r="B152" t="s">
        <v>26</v>
      </c>
      <c r="C152" t="s">
        <v>290</v>
      </c>
      <c r="D152" t="s">
        <v>176</v>
      </c>
      <c r="E152">
        <v>629.45000000000005</v>
      </c>
      <c r="F152">
        <v>631.20000000000005</v>
      </c>
      <c r="G152">
        <v>620.9</v>
      </c>
      <c r="H152">
        <v>623.4</v>
      </c>
      <c r="I152">
        <v>623.4</v>
      </c>
      <c r="J152">
        <v>827</v>
      </c>
      <c r="K152">
        <v>4140.67</v>
      </c>
      <c r="L152">
        <v>5912800</v>
      </c>
      <c r="M152">
        <v>-29600</v>
      </c>
      <c r="O152" s="33">
        <f t="shared" si="8"/>
        <v>-0.89817979492885747</v>
      </c>
      <c r="P152" s="12">
        <v>4.9699999999999994E-2</v>
      </c>
      <c r="Q152" s="12"/>
      <c r="R152" s="12"/>
      <c r="S152" s="12">
        <f t="shared" si="9"/>
        <v>-0.94787979492885743</v>
      </c>
      <c r="T152" s="12">
        <v>-0.94787979492885743</v>
      </c>
      <c r="U152" s="12"/>
      <c r="V152" s="12"/>
      <c r="AD152" s="12"/>
    </row>
    <row r="153" spans="1:30" x14ac:dyDescent="0.3">
      <c r="A153" t="s">
        <v>185</v>
      </c>
      <c r="B153" t="s">
        <v>26</v>
      </c>
      <c r="C153" t="s">
        <v>290</v>
      </c>
      <c r="D153" t="s">
        <v>176</v>
      </c>
      <c r="E153">
        <v>619.04999999999995</v>
      </c>
      <c r="F153">
        <v>664.5</v>
      </c>
      <c r="G153">
        <v>617.45000000000005</v>
      </c>
      <c r="H153">
        <v>657.1</v>
      </c>
      <c r="I153">
        <v>657.1</v>
      </c>
      <c r="J153">
        <v>4012</v>
      </c>
      <c r="K153">
        <v>20799.23</v>
      </c>
      <c r="L153">
        <v>6522400</v>
      </c>
      <c r="M153">
        <v>609600</v>
      </c>
      <c r="O153" s="33">
        <f t="shared" si="8"/>
        <v>5.405838947706135</v>
      </c>
      <c r="P153" s="12">
        <v>5.0099999999999999E-2</v>
      </c>
      <c r="Q153" s="12"/>
      <c r="R153" s="12"/>
      <c r="S153" s="12">
        <f t="shared" si="9"/>
        <v>5.3557389477061355</v>
      </c>
      <c r="T153" s="12">
        <v>5.3557389477061355</v>
      </c>
      <c r="U153" s="12"/>
      <c r="V153" s="12"/>
      <c r="AD153" s="12"/>
    </row>
    <row r="154" spans="1:30" x14ac:dyDescent="0.3">
      <c r="A154" t="s">
        <v>186</v>
      </c>
      <c r="B154" t="s">
        <v>26</v>
      </c>
      <c r="C154" t="s">
        <v>290</v>
      </c>
      <c r="D154" t="s">
        <v>176</v>
      </c>
      <c r="E154">
        <v>652.95000000000005</v>
      </c>
      <c r="F154">
        <v>666.95</v>
      </c>
      <c r="G154">
        <v>645.25</v>
      </c>
      <c r="H154">
        <v>652.4</v>
      </c>
      <c r="I154">
        <v>652.4</v>
      </c>
      <c r="J154">
        <v>3414</v>
      </c>
      <c r="K154">
        <v>17931.34</v>
      </c>
      <c r="L154">
        <v>6628000</v>
      </c>
      <c r="M154">
        <v>105600</v>
      </c>
      <c r="O154" s="33">
        <f t="shared" si="8"/>
        <v>-0.71526403895906943</v>
      </c>
      <c r="P154" s="12">
        <v>0.05</v>
      </c>
      <c r="Q154" s="12"/>
      <c r="R154" s="12"/>
      <c r="S154" s="12">
        <f t="shared" si="9"/>
        <v>-0.76526403895906947</v>
      </c>
      <c r="T154" s="12">
        <v>-0.76526403895906947</v>
      </c>
      <c r="U154" s="12"/>
      <c r="V154" s="12"/>
      <c r="AD154" s="12"/>
    </row>
    <row r="155" spans="1:30" x14ac:dyDescent="0.3">
      <c r="A155" t="s">
        <v>187</v>
      </c>
      <c r="B155" t="s">
        <v>26</v>
      </c>
      <c r="C155" t="s">
        <v>290</v>
      </c>
      <c r="D155" t="s">
        <v>176</v>
      </c>
      <c r="E155">
        <v>638.85</v>
      </c>
      <c r="F155">
        <v>648</v>
      </c>
      <c r="G155">
        <v>635.15</v>
      </c>
      <c r="H155">
        <v>642.20000000000005</v>
      </c>
      <c r="I155">
        <v>642.20000000000005</v>
      </c>
      <c r="J155">
        <v>1544</v>
      </c>
      <c r="K155">
        <v>7919.58</v>
      </c>
      <c r="L155">
        <v>6473600</v>
      </c>
      <c r="M155">
        <v>-154400</v>
      </c>
      <c r="O155" s="33">
        <f t="shared" si="8"/>
        <v>-1.5634580012262311</v>
      </c>
      <c r="P155" s="12">
        <v>4.99E-2</v>
      </c>
      <c r="Q155" s="12"/>
      <c r="R155" s="12"/>
      <c r="S155" s="12">
        <f t="shared" si="9"/>
        <v>-1.6133580012262312</v>
      </c>
      <c r="T155" s="12">
        <v>-1.6133580012262312</v>
      </c>
      <c r="U155" s="12"/>
      <c r="V155" s="12"/>
      <c r="AD155" s="12"/>
    </row>
    <row r="156" spans="1:30" x14ac:dyDescent="0.3">
      <c r="A156" t="s">
        <v>188</v>
      </c>
      <c r="B156" t="s">
        <v>26</v>
      </c>
      <c r="C156" t="s">
        <v>290</v>
      </c>
      <c r="D156" t="s">
        <v>176</v>
      </c>
      <c r="E156">
        <v>635.65</v>
      </c>
      <c r="F156">
        <v>652.9</v>
      </c>
      <c r="G156">
        <v>635.35</v>
      </c>
      <c r="H156">
        <v>643.1</v>
      </c>
      <c r="I156">
        <v>643.1</v>
      </c>
      <c r="J156">
        <v>1328</v>
      </c>
      <c r="K156">
        <v>6836.54</v>
      </c>
      <c r="L156">
        <v>6326400</v>
      </c>
      <c r="M156">
        <v>-147200</v>
      </c>
      <c r="O156" s="33">
        <f t="shared" si="8"/>
        <v>0.14014325755216089</v>
      </c>
      <c r="P156" s="12">
        <v>4.9800000000000004E-2</v>
      </c>
      <c r="Q156" s="12"/>
      <c r="R156" s="12"/>
      <c r="S156" s="12">
        <f t="shared" si="9"/>
        <v>9.0343257552160883E-2</v>
      </c>
      <c r="T156" s="12">
        <v>9.0343257552160883E-2</v>
      </c>
      <c r="U156" s="12"/>
      <c r="V156" s="12"/>
      <c r="AD156" s="12"/>
    </row>
    <row r="157" spans="1:30" x14ac:dyDescent="0.3">
      <c r="A157" t="s">
        <v>189</v>
      </c>
      <c r="B157" t="s">
        <v>26</v>
      </c>
      <c r="C157" t="s">
        <v>290</v>
      </c>
      <c r="D157" t="s">
        <v>176</v>
      </c>
      <c r="E157">
        <v>643.1</v>
      </c>
      <c r="F157">
        <v>644.6</v>
      </c>
      <c r="G157">
        <v>631.70000000000005</v>
      </c>
      <c r="H157">
        <v>635.04999999999995</v>
      </c>
      <c r="I157">
        <v>635.04999999999995</v>
      </c>
      <c r="J157">
        <v>1162</v>
      </c>
      <c r="K157">
        <v>5913.81</v>
      </c>
      <c r="L157">
        <v>6305600</v>
      </c>
      <c r="M157">
        <v>-20800</v>
      </c>
      <c r="O157" s="33">
        <f t="shared" si="8"/>
        <v>-1.2517493391385581</v>
      </c>
      <c r="P157" s="12">
        <v>5.04E-2</v>
      </c>
      <c r="Q157" s="12"/>
      <c r="R157" s="12"/>
      <c r="S157" s="12">
        <f t="shared" si="9"/>
        <v>-1.3021493391385581</v>
      </c>
      <c r="T157" s="12">
        <v>-1.3021493391385581</v>
      </c>
      <c r="U157" s="12"/>
      <c r="V157" s="12"/>
      <c r="AD157" s="12"/>
    </row>
    <row r="158" spans="1:30" x14ac:dyDescent="0.3">
      <c r="A158" t="s">
        <v>190</v>
      </c>
      <c r="B158" t="s">
        <v>26</v>
      </c>
      <c r="C158" t="s">
        <v>290</v>
      </c>
      <c r="D158" t="s">
        <v>176</v>
      </c>
      <c r="E158">
        <v>638.29999999999995</v>
      </c>
      <c r="F158">
        <v>641</v>
      </c>
      <c r="G158">
        <v>614.85</v>
      </c>
      <c r="H158">
        <v>617.95000000000005</v>
      </c>
      <c r="I158">
        <v>617.95000000000005</v>
      </c>
      <c r="J158">
        <v>1758</v>
      </c>
      <c r="K158">
        <v>8777.2999999999993</v>
      </c>
      <c r="L158">
        <v>6424000</v>
      </c>
      <c r="M158">
        <v>118400</v>
      </c>
      <c r="O158" s="33">
        <f t="shared" si="8"/>
        <v>-2.6927013620974587</v>
      </c>
      <c r="P158" s="12">
        <v>5.0700000000000002E-2</v>
      </c>
      <c r="Q158" s="12"/>
      <c r="R158" s="12"/>
      <c r="S158" s="12">
        <f t="shared" si="9"/>
        <v>-2.7434013620974587</v>
      </c>
      <c r="T158" s="12">
        <v>-2.7434013620974587</v>
      </c>
      <c r="U158" s="12"/>
      <c r="V158" s="12"/>
      <c r="AD158" s="12"/>
    </row>
    <row r="159" spans="1:30" x14ac:dyDescent="0.3">
      <c r="A159" t="s">
        <v>191</v>
      </c>
      <c r="B159" t="s">
        <v>26</v>
      </c>
      <c r="C159" t="s">
        <v>290</v>
      </c>
      <c r="D159" t="s">
        <v>176</v>
      </c>
      <c r="E159">
        <v>608.04999999999995</v>
      </c>
      <c r="F159">
        <v>625.4</v>
      </c>
      <c r="G159">
        <v>602.70000000000005</v>
      </c>
      <c r="H159">
        <v>611.75</v>
      </c>
      <c r="I159">
        <v>611.75</v>
      </c>
      <c r="J159">
        <v>2270</v>
      </c>
      <c r="K159">
        <v>11122.8</v>
      </c>
      <c r="L159">
        <v>6484000</v>
      </c>
      <c r="M159">
        <v>60000</v>
      </c>
      <c r="O159" s="33">
        <f t="shared" si="8"/>
        <v>-1.0033174205032842</v>
      </c>
      <c r="P159" s="12">
        <v>5.1200000000000002E-2</v>
      </c>
      <c r="Q159" s="12"/>
      <c r="R159" s="12"/>
      <c r="S159" s="12">
        <f t="shared" si="9"/>
        <v>-1.0545174205032841</v>
      </c>
      <c r="T159" s="12">
        <v>-1.0545174205032841</v>
      </c>
      <c r="U159" s="12"/>
      <c r="V159" s="12"/>
      <c r="AD159" s="12"/>
    </row>
    <row r="160" spans="1:30" x14ac:dyDescent="0.3">
      <c r="A160" t="s">
        <v>192</v>
      </c>
      <c r="B160" t="s">
        <v>26</v>
      </c>
      <c r="C160" t="s">
        <v>290</v>
      </c>
      <c r="D160" t="s">
        <v>176</v>
      </c>
      <c r="E160">
        <v>606.54999999999995</v>
      </c>
      <c r="F160">
        <v>621.70000000000005</v>
      </c>
      <c r="G160">
        <v>605.45000000000005</v>
      </c>
      <c r="H160">
        <v>614.65</v>
      </c>
      <c r="I160">
        <v>614.65</v>
      </c>
      <c r="J160">
        <v>1968</v>
      </c>
      <c r="K160">
        <v>9665.0499999999993</v>
      </c>
      <c r="L160">
        <v>6529600</v>
      </c>
      <c r="M160">
        <v>45600</v>
      </c>
      <c r="O160" s="33">
        <f t="shared" si="8"/>
        <v>0.47404985696771185</v>
      </c>
      <c r="P160" s="12">
        <v>5.0700000000000002E-2</v>
      </c>
      <c r="Q160" s="12"/>
      <c r="R160" s="12"/>
      <c r="S160" s="12">
        <f t="shared" si="9"/>
        <v>0.42334985696771182</v>
      </c>
      <c r="T160" s="12">
        <v>0.42334985696771182</v>
      </c>
      <c r="U160" s="12"/>
      <c r="V160" s="12"/>
      <c r="AD160" s="12"/>
    </row>
    <row r="161" spans="1:30" x14ac:dyDescent="0.3">
      <c r="A161" t="s">
        <v>193</v>
      </c>
      <c r="B161" t="s">
        <v>26</v>
      </c>
      <c r="C161" t="s">
        <v>290</v>
      </c>
      <c r="D161" t="s">
        <v>176</v>
      </c>
      <c r="E161">
        <v>623.25</v>
      </c>
      <c r="F161">
        <v>630.75</v>
      </c>
      <c r="G161">
        <v>614.45000000000005</v>
      </c>
      <c r="H161">
        <v>626.4</v>
      </c>
      <c r="I161">
        <v>626.4</v>
      </c>
      <c r="J161">
        <v>1271</v>
      </c>
      <c r="K161">
        <v>6357.45</v>
      </c>
      <c r="L161">
        <v>6483200</v>
      </c>
      <c r="M161">
        <v>-46400</v>
      </c>
      <c r="O161" s="33">
        <f t="shared" si="8"/>
        <v>1.9116570405922071</v>
      </c>
      <c r="P161" s="12">
        <v>5.0499999999999996E-2</v>
      </c>
      <c r="Q161" s="12"/>
      <c r="R161" s="12"/>
      <c r="S161" s="12">
        <f t="shared" si="9"/>
        <v>1.8611570405922071</v>
      </c>
      <c r="T161" s="12">
        <v>1.8611570405922071</v>
      </c>
      <c r="U161" s="12"/>
      <c r="V161" s="12"/>
      <c r="AD161" s="12"/>
    </row>
    <row r="162" spans="1:30" x14ac:dyDescent="0.3">
      <c r="A162" t="s">
        <v>194</v>
      </c>
      <c r="B162" t="s">
        <v>26</v>
      </c>
      <c r="C162" t="s">
        <v>290</v>
      </c>
      <c r="D162" t="s">
        <v>176</v>
      </c>
      <c r="E162">
        <v>621.85</v>
      </c>
      <c r="F162">
        <v>624.70000000000005</v>
      </c>
      <c r="G162">
        <v>609.79999999999995</v>
      </c>
      <c r="H162">
        <v>613.4</v>
      </c>
      <c r="I162">
        <v>613.4</v>
      </c>
      <c r="J162">
        <v>1278</v>
      </c>
      <c r="K162">
        <v>6289.04</v>
      </c>
      <c r="L162">
        <v>6349600</v>
      </c>
      <c r="M162">
        <v>-133600</v>
      </c>
      <c r="O162" s="33">
        <f t="shared" si="8"/>
        <v>-2.0753512132822478</v>
      </c>
      <c r="P162" s="12">
        <v>5.0700000000000002E-2</v>
      </c>
      <c r="Q162" s="12"/>
      <c r="R162" s="12"/>
      <c r="S162" s="12">
        <f t="shared" si="9"/>
        <v>-2.1260512132822478</v>
      </c>
      <c r="T162" s="12">
        <v>-2.1260512132822478</v>
      </c>
      <c r="U162" s="12"/>
      <c r="V162" s="12"/>
      <c r="AD162" s="12"/>
    </row>
    <row r="163" spans="1:30" x14ac:dyDescent="0.3">
      <c r="A163" t="s">
        <v>195</v>
      </c>
      <c r="B163" t="s">
        <v>26</v>
      </c>
      <c r="C163" t="s">
        <v>290</v>
      </c>
      <c r="D163" t="s">
        <v>176</v>
      </c>
      <c r="E163">
        <v>617.45000000000005</v>
      </c>
      <c r="F163">
        <v>627.85</v>
      </c>
      <c r="G163">
        <v>613.95000000000005</v>
      </c>
      <c r="H163">
        <v>621.15</v>
      </c>
      <c r="I163">
        <v>621.15</v>
      </c>
      <c r="J163">
        <v>1770</v>
      </c>
      <c r="K163">
        <v>8802.7999999999993</v>
      </c>
      <c r="L163">
        <v>6111200</v>
      </c>
      <c r="M163">
        <v>-238400</v>
      </c>
      <c r="O163" s="33">
        <f t="shared" si="8"/>
        <v>1.2634496250407565</v>
      </c>
      <c r="P163" s="12">
        <v>5.1100000000000007E-2</v>
      </c>
      <c r="Q163" s="12"/>
      <c r="R163" s="12"/>
      <c r="S163" s="12">
        <f t="shared" si="9"/>
        <v>1.2123496250407566</v>
      </c>
      <c r="T163" s="12">
        <v>1.2123496250407566</v>
      </c>
      <c r="U163" s="12"/>
      <c r="V163" s="12"/>
      <c r="AD163" s="12"/>
    </row>
    <row r="164" spans="1:30" x14ac:dyDescent="0.3">
      <c r="A164" t="s">
        <v>196</v>
      </c>
      <c r="B164" t="s">
        <v>26</v>
      </c>
      <c r="C164" t="s">
        <v>290</v>
      </c>
      <c r="D164" t="s">
        <v>176</v>
      </c>
      <c r="E164">
        <v>623.25</v>
      </c>
      <c r="F164">
        <v>629.9</v>
      </c>
      <c r="G164">
        <v>617.45000000000005</v>
      </c>
      <c r="H164">
        <v>624.25</v>
      </c>
      <c r="I164">
        <v>624.25</v>
      </c>
      <c r="J164">
        <v>2486</v>
      </c>
      <c r="K164">
        <v>12400.06</v>
      </c>
      <c r="L164">
        <v>5772800</v>
      </c>
      <c r="M164">
        <v>-338400</v>
      </c>
      <c r="O164" s="33">
        <f t="shared" si="8"/>
        <v>0.49907429767367351</v>
      </c>
      <c r="P164" s="12">
        <v>5.1100000000000007E-2</v>
      </c>
      <c r="Q164" s="12"/>
      <c r="R164" s="12"/>
      <c r="S164" s="12">
        <f t="shared" si="9"/>
        <v>0.44797429767367347</v>
      </c>
      <c r="T164" s="12">
        <v>0.44797429767367347</v>
      </c>
      <c r="U164" s="12"/>
      <c r="V164" s="12"/>
      <c r="AD164" s="12"/>
    </row>
    <row r="165" spans="1:30" x14ac:dyDescent="0.3">
      <c r="A165" t="s">
        <v>197</v>
      </c>
      <c r="B165" t="s">
        <v>26</v>
      </c>
      <c r="C165" t="s">
        <v>290</v>
      </c>
      <c r="D165" t="s">
        <v>176</v>
      </c>
      <c r="E165">
        <v>629.85</v>
      </c>
      <c r="F165">
        <v>637.5</v>
      </c>
      <c r="G165">
        <v>624.54999999999995</v>
      </c>
      <c r="H165">
        <v>626.15</v>
      </c>
      <c r="I165">
        <v>626.15</v>
      </c>
      <c r="J165">
        <v>3869</v>
      </c>
      <c r="K165">
        <v>19555.39</v>
      </c>
      <c r="L165">
        <v>4614400</v>
      </c>
      <c r="M165">
        <v>-1158400</v>
      </c>
      <c r="O165" s="33">
        <f t="shared" si="8"/>
        <v>0.30436523828593948</v>
      </c>
      <c r="P165" s="12">
        <v>5.0799999999999998E-2</v>
      </c>
      <c r="Q165" s="12"/>
      <c r="R165" s="12"/>
      <c r="S165" s="12">
        <f t="shared" si="9"/>
        <v>0.25356523828593946</v>
      </c>
      <c r="T165" s="12">
        <v>0.25356523828593946</v>
      </c>
      <c r="U165" s="12"/>
      <c r="V165" s="12"/>
      <c r="AD165" s="12"/>
    </row>
    <row r="166" spans="1:30" x14ac:dyDescent="0.3">
      <c r="A166" t="s">
        <v>198</v>
      </c>
      <c r="B166" t="s">
        <v>26</v>
      </c>
      <c r="C166" t="s">
        <v>290</v>
      </c>
      <c r="D166" t="s">
        <v>176</v>
      </c>
      <c r="E166">
        <v>630.9</v>
      </c>
      <c r="F166">
        <v>631</v>
      </c>
      <c r="G166">
        <v>616.4</v>
      </c>
      <c r="H166">
        <v>620.9</v>
      </c>
      <c r="I166">
        <v>620.9</v>
      </c>
      <c r="J166">
        <v>4496</v>
      </c>
      <c r="K166">
        <v>22298.62</v>
      </c>
      <c r="L166">
        <v>2870400</v>
      </c>
      <c r="M166">
        <v>-1744000</v>
      </c>
      <c r="O166" s="33">
        <f t="shared" si="8"/>
        <v>-0.83845723868082733</v>
      </c>
      <c r="P166" s="12">
        <v>5.0999999999999997E-2</v>
      </c>
      <c r="Q166" s="12"/>
      <c r="R166" s="12"/>
      <c r="S166" s="12">
        <f t="shared" si="9"/>
        <v>-0.88945723868082738</v>
      </c>
      <c r="T166" s="12">
        <v>-0.88945723868082738</v>
      </c>
      <c r="U166" s="12"/>
      <c r="V166" s="12"/>
      <c r="AD166" s="12"/>
    </row>
    <row r="167" spans="1:30" x14ac:dyDescent="0.3">
      <c r="A167" t="s">
        <v>199</v>
      </c>
      <c r="B167" t="s">
        <v>26</v>
      </c>
      <c r="C167" t="s">
        <v>290</v>
      </c>
      <c r="D167" t="s">
        <v>176</v>
      </c>
      <c r="E167">
        <v>617.79999999999995</v>
      </c>
      <c r="F167">
        <v>620.25</v>
      </c>
      <c r="G167">
        <v>604.4</v>
      </c>
      <c r="H167">
        <v>617.4</v>
      </c>
      <c r="I167">
        <v>617.4</v>
      </c>
      <c r="J167">
        <v>3036</v>
      </c>
      <c r="K167">
        <v>14853.85</v>
      </c>
      <c r="L167">
        <v>1523200</v>
      </c>
      <c r="M167">
        <v>-1347200</v>
      </c>
      <c r="O167" s="33">
        <f t="shared" si="8"/>
        <v>-0.56369785794813987</v>
      </c>
      <c r="P167" s="12">
        <v>5.1299999999999998E-2</v>
      </c>
      <c r="Q167" s="12"/>
      <c r="R167" s="12"/>
      <c r="S167" s="12">
        <f t="shared" si="9"/>
        <v>-0.61499785794813988</v>
      </c>
      <c r="T167" s="12">
        <v>-0.61499785794813988</v>
      </c>
      <c r="U167" s="12"/>
      <c r="V167" s="12"/>
      <c r="AD167" s="12"/>
    </row>
    <row r="168" spans="1:30" x14ac:dyDescent="0.3">
      <c r="A168" t="s">
        <v>200</v>
      </c>
      <c r="B168" t="s">
        <v>26</v>
      </c>
      <c r="C168" t="s">
        <v>290</v>
      </c>
      <c r="D168" t="s">
        <v>176</v>
      </c>
      <c r="E168">
        <v>618.4</v>
      </c>
      <c r="F168">
        <v>621.9</v>
      </c>
      <c r="G168">
        <v>588.6</v>
      </c>
      <c r="H168">
        <v>593.1</v>
      </c>
      <c r="I168">
        <v>594.25</v>
      </c>
      <c r="J168">
        <v>2822</v>
      </c>
      <c r="K168">
        <v>13660.72</v>
      </c>
      <c r="L168">
        <v>303200</v>
      </c>
      <c r="M168">
        <v>-1220000</v>
      </c>
      <c r="O168" s="33">
        <f t="shared" si="8"/>
        <v>-3.7495950761256847</v>
      </c>
      <c r="P168" s="12">
        <v>5.1399999999999994E-2</v>
      </c>
      <c r="Q168" s="12"/>
      <c r="R168" s="12"/>
      <c r="S168" s="12">
        <f t="shared" si="9"/>
        <v>-3.8009950761256848</v>
      </c>
      <c r="T168" s="12">
        <v>-3.8009950761256848</v>
      </c>
      <c r="U168" s="12"/>
      <c r="V168" s="12"/>
      <c r="AD168" s="12"/>
    </row>
    <row r="169" spans="1:30" x14ac:dyDescent="0.3">
      <c r="A169" t="s">
        <v>201</v>
      </c>
      <c r="B169" t="s">
        <v>26</v>
      </c>
      <c r="C169" t="s">
        <v>290</v>
      </c>
      <c r="D169" t="s">
        <v>202</v>
      </c>
      <c r="E169">
        <v>595.45000000000005</v>
      </c>
      <c r="F169">
        <v>607.45000000000005</v>
      </c>
      <c r="G169">
        <v>586.6</v>
      </c>
      <c r="H169">
        <v>605.65</v>
      </c>
      <c r="I169">
        <v>605.65</v>
      </c>
      <c r="J169">
        <v>1567</v>
      </c>
      <c r="K169">
        <v>9363.2900000000009</v>
      </c>
      <c r="L169">
        <v>6902000</v>
      </c>
      <c r="M169">
        <v>377000</v>
      </c>
      <c r="O169" s="33">
        <f t="shared" si="8"/>
        <v>1.9183845183003747</v>
      </c>
      <c r="P169" s="12">
        <v>5.1299999999999998E-2</v>
      </c>
      <c r="Q169" s="12"/>
      <c r="R169" s="12"/>
      <c r="S169" s="12">
        <f t="shared" si="9"/>
        <v>1.8670845183003748</v>
      </c>
      <c r="T169" s="12">
        <v>1.8670845183003748</v>
      </c>
      <c r="U169" s="12"/>
      <c r="V169" s="12"/>
      <c r="AD169" s="12"/>
    </row>
    <row r="170" spans="1:30" x14ac:dyDescent="0.3">
      <c r="A170" t="s">
        <v>203</v>
      </c>
      <c r="B170" t="s">
        <v>26</v>
      </c>
      <c r="C170" t="s">
        <v>290</v>
      </c>
      <c r="D170" t="s">
        <v>202</v>
      </c>
      <c r="E170">
        <v>603.65</v>
      </c>
      <c r="F170">
        <v>618.85</v>
      </c>
      <c r="G170">
        <v>600.54999999999995</v>
      </c>
      <c r="H170">
        <v>617.95000000000005</v>
      </c>
      <c r="I170">
        <v>617.95000000000005</v>
      </c>
      <c r="J170">
        <v>1632</v>
      </c>
      <c r="K170">
        <v>9942.0499999999993</v>
      </c>
      <c r="L170">
        <v>6529000</v>
      </c>
      <c r="M170">
        <v>-373000</v>
      </c>
      <c r="O170" s="33">
        <f t="shared" si="8"/>
        <v>2.0308759184347509</v>
      </c>
      <c r="P170" s="12">
        <v>5.1100000000000007E-2</v>
      </c>
      <c r="Q170" s="12"/>
      <c r="R170" s="12"/>
      <c r="S170" s="12">
        <f t="shared" si="9"/>
        <v>1.979775918434751</v>
      </c>
      <c r="T170" s="12">
        <v>1.979775918434751</v>
      </c>
      <c r="U170" s="12"/>
      <c r="V170" s="12"/>
      <c r="AD170" s="12"/>
    </row>
    <row r="171" spans="1:30" x14ac:dyDescent="0.3">
      <c r="A171" t="s">
        <v>204</v>
      </c>
      <c r="B171" t="s">
        <v>26</v>
      </c>
      <c r="C171" t="s">
        <v>290</v>
      </c>
      <c r="D171" t="s">
        <v>202</v>
      </c>
      <c r="E171">
        <v>619</v>
      </c>
      <c r="F171">
        <v>632.5</v>
      </c>
      <c r="G171">
        <v>618.95000000000005</v>
      </c>
      <c r="H171">
        <v>625.25</v>
      </c>
      <c r="I171">
        <v>625.25</v>
      </c>
      <c r="J171">
        <v>1091</v>
      </c>
      <c r="K171">
        <v>6817.48</v>
      </c>
      <c r="L171">
        <v>6578000</v>
      </c>
      <c r="M171">
        <v>49000</v>
      </c>
      <c r="O171" s="33">
        <f t="shared" si="8"/>
        <v>1.1813253499473992</v>
      </c>
      <c r="P171" s="12">
        <v>5.1200000000000002E-2</v>
      </c>
      <c r="Q171" s="12"/>
      <c r="R171" s="12"/>
      <c r="S171" s="12">
        <f t="shared" si="9"/>
        <v>1.1301253499473993</v>
      </c>
      <c r="T171" s="12">
        <v>1.1301253499473993</v>
      </c>
      <c r="U171" s="12"/>
      <c r="V171" s="12"/>
      <c r="AD171" s="12"/>
    </row>
    <row r="172" spans="1:30" x14ac:dyDescent="0.3">
      <c r="A172" t="s">
        <v>205</v>
      </c>
      <c r="B172" t="s">
        <v>26</v>
      </c>
      <c r="C172" t="s">
        <v>290</v>
      </c>
      <c r="D172" t="s">
        <v>202</v>
      </c>
      <c r="E172">
        <v>649</v>
      </c>
      <c r="F172">
        <v>661.95</v>
      </c>
      <c r="G172">
        <v>627.70000000000005</v>
      </c>
      <c r="H172">
        <v>652.45000000000005</v>
      </c>
      <c r="I172">
        <v>652.45000000000005</v>
      </c>
      <c r="J172">
        <v>8383</v>
      </c>
      <c r="K172">
        <v>54241.79</v>
      </c>
      <c r="L172">
        <v>6966000</v>
      </c>
      <c r="M172">
        <v>388000</v>
      </c>
      <c r="O172" s="33">
        <f t="shared" si="8"/>
        <v>4.3502598960415906</v>
      </c>
      <c r="P172" s="12">
        <v>5.0900000000000001E-2</v>
      </c>
      <c r="Q172" s="12"/>
      <c r="R172" s="12"/>
      <c r="S172" s="12">
        <f t="shared" si="9"/>
        <v>4.2993598960415902</v>
      </c>
      <c r="T172" s="12">
        <v>4.2993598960415902</v>
      </c>
      <c r="U172" s="12"/>
      <c r="V172" s="12"/>
      <c r="AD172" s="12"/>
    </row>
    <row r="173" spans="1:30" x14ac:dyDescent="0.3">
      <c r="A173" t="s">
        <v>206</v>
      </c>
      <c r="B173" t="s">
        <v>26</v>
      </c>
      <c r="C173" t="s">
        <v>290</v>
      </c>
      <c r="D173" t="s">
        <v>202</v>
      </c>
      <c r="E173">
        <v>654.6</v>
      </c>
      <c r="F173">
        <v>665.5</v>
      </c>
      <c r="G173">
        <v>646.04999999999995</v>
      </c>
      <c r="H173">
        <v>653.9</v>
      </c>
      <c r="I173">
        <v>653.9</v>
      </c>
      <c r="J173">
        <v>1523</v>
      </c>
      <c r="K173">
        <v>10001.6</v>
      </c>
      <c r="L173">
        <v>6827000</v>
      </c>
      <c r="M173">
        <v>-139000</v>
      </c>
      <c r="O173" s="33">
        <f t="shared" si="8"/>
        <v>0.22223925204995504</v>
      </c>
      <c r="P173" s="12">
        <v>5.16E-2</v>
      </c>
      <c r="Q173" s="12"/>
      <c r="R173" s="12"/>
      <c r="S173" s="12">
        <f t="shared" si="9"/>
        <v>0.17063925204995503</v>
      </c>
      <c r="T173" s="12">
        <v>0.17063925204995503</v>
      </c>
      <c r="U173" s="12"/>
      <c r="V173" s="12"/>
      <c r="AD173" s="12"/>
    </row>
    <row r="174" spans="1:30" x14ac:dyDescent="0.3">
      <c r="A174" t="s">
        <v>207</v>
      </c>
      <c r="B174" t="s">
        <v>26</v>
      </c>
      <c r="C174" t="s">
        <v>290</v>
      </c>
      <c r="D174" t="s">
        <v>202</v>
      </c>
      <c r="E174">
        <v>657.6</v>
      </c>
      <c r="F174">
        <v>665.35</v>
      </c>
      <c r="G174">
        <v>652.6</v>
      </c>
      <c r="H174">
        <v>659.05</v>
      </c>
      <c r="I174">
        <v>659.05</v>
      </c>
      <c r="J174">
        <v>1140</v>
      </c>
      <c r="K174">
        <v>7507.77</v>
      </c>
      <c r="L174">
        <v>6852000</v>
      </c>
      <c r="M174">
        <v>25000</v>
      </c>
      <c r="O174" s="33">
        <f t="shared" si="8"/>
        <v>0.78758219911301075</v>
      </c>
      <c r="P174" s="12">
        <v>5.1699999999999996E-2</v>
      </c>
      <c r="Q174" s="12"/>
      <c r="R174" s="12"/>
      <c r="S174" s="12">
        <f t="shared" si="9"/>
        <v>0.73588219911301078</v>
      </c>
      <c r="T174" s="12">
        <v>0.73588219911301078</v>
      </c>
      <c r="U174" s="12"/>
      <c r="V174" s="12"/>
      <c r="AD174" s="12"/>
    </row>
    <row r="175" spans="1:30" x14ac:dyDescent="0.3">
      <c r="A175" t="s">
        <v>208</v>
      </c>
      <c r="B175" t="s">
        <v>26</v>
      </c>
      <c r="C175" t="s">
        <v>290</v>
      </c>
      <c r="D175" t="s">
        <v>202</v>
      </c>
      <c r="E175">
        <v>656.15</v>
      </c>
      <c r="F175">
        <v>669.7</v>
      </c>
      <c r="G175">
        <v>656.15</v>
      </c>
      <c r="H175">
        <v>661.85</v>
      </c>
      <c r="I175">
        <v>661.85</v>
      </c>
      <c r="J175">
        <v>1177</v>
      </c>
      <c r="K175">
        <v>7796.06</v>
      </c>
      <c r="L175">
        <v>6795000</v>
      </c>
      <c r="M175">
        <v>-57000</v>
      </c>
      <c r="O175" s="33">
        <f t="shared" si="8"/>
        <v>0.42485395645247986</v>
      </c>
      <c r="P175" s="12">
        <v>5.1500000000000004E-2</v>
      </c>
      <c r="Q175" s="12"/>
      <c r="R175" s="12"/>
      <c r="S175" s="12">
        <f t="shared" si="9"/>
        <v>0.37335395645247987</v>
      </c>
      <c r="T175" s="12">
        <v>0.37335395645247987</v>
      </c>
      <c r="U175" s="12"/>
      <c r="V175" s="12"/>
      <c r="AD175" s="12"/>
    </row>
    <row r="176" spans="1:30" x14ac:dyDescent="0.3">
      <c r="A176" t="s">
        <v>209</v>
      </c>
      <c r="B176" t="s">
        <v>26</v>
      </c>
      <c r="C176" t="s">
        <v>290</v>
      </c>
      <c r="D176" t="s">
        <v>202</v>
      </c>
      <c r="E176">
        <v>652.1</v>
      </c>
      <c r="F176">
        <v>681.4</v>
      </c>
      <c r="G176">
        <v>652.1</v>
      </c>
      <c r="H176">
        <v>673.65</v>
      </c>
      <c r="I176">
        <v>673.65</v>
      </c>
      <c r="J176">
        <v>3850</v>
      </c>
      <c r="K176">
        <v>25906.31</v>
      </c>
      <c r="L176">
        <v>6979000</v>
      </c>
      <c r="M176">
        <v>184000</v>
      </c>
      <c r="O176" s="33">
        <f t="shared" si="8"/>
        <v>1.7828813175190683</v>
      </c>
      <c r="P176" s="12">
        <v>5.16E-2</v>
      </c>
      <c r="Q176" s="12"/>
      <c r="R176" s="12"/>
      <c r="S176" s="12">
        <f t="shared" si="9"/>
        <v>1.7312813175190682</v>
      </c>
      <c r="T176" s="12">
        <v>1.7312813175190682</v>
      </c>
      <c r="U176" s="12"/>
      <c r="V176" s="12"/>
      <c r="AD176" s="12"/>
    </row>
    <row r="177" spans="1:30" x14ac:dyDescent="0.3">
      <c r="A177" t="s">
        <v>210</v>
      </c>
      <c r="B177" t="s">
        <v>26</v>
      </c>
      <c r="C177" t="s">
        <v>290</v>
      </c>
      <c r="D177" t="s">
        <v>202</v>
      </c>
      <c r="E177">
        <v>679.9</v>
      </c>
      <c r="F177">
        <v>683.7</v>
      </c>
      <c r="G177">
        <v>667.1</v>
      </c>
      <c r="H177">
        <v>673.75</v>
      </c>
      <c r="I177">
        <v>673.75</v>
      </c>
      <c r="J177">
        <v>3335</v>
      </c>
      <c r="K177">
        <v>22507.56</v>
      </c>
      <c r="L177">
        <v>6529000</v>
      </c>
      <c r="M177">
        <v>-450000</v>
      </c>
      <c r="O177" s="33">
        <f t="shared" si="8"/>
        <v>1.484450382246311E-2</v>
      </c>
      <c r="P177" s="12">
        <v>5.1799999999999999E-2</v>
      </c>
      <c r="Q177" s="12"/>
      <c r="R177" s="12"/>
      <c r="S177" s="12">
        <f t="shared" si="9"/>
        <v>-3.6955496177536892E-2</v>
      </c>
      <c r="T177" s="12">
        <v>-3.6955496177536892E-2</v>
      </c>
      <c r="U177" s="12"/>
      <c r="V177" s="12"/>
      <c r="AD177" s="12"/>
    </row>
    <row r="178" spans="1:30" x14ac:dyDescent="0.3">
      <c r="A178" t="s">
        <v>211</v>
      </c>
      <c r="B178" t="s">
        <v>26</v>
      </c>
      <c r="C178" t="s">
        <v>290</v>
      </c>
      <c r="D178" t="s">
        <v>202</v>
      </c>
      <c r="E178">
        <v>674.95</v>
      </c>
      <c r="F178">
        <v>681.35</v>
      </c>
      <c r="G178">
        <v>668.2</v>
      </c>
      <c r="H178">
        <v>674.15</v>
      </c>
      <c r="I178">
        <v>674.15</v>
      </c>
      <c r="J178">
        <v>1081</v>
      </c>
      <c r="K178">
        <v>7290.64</v>
      </c>
      <c r="L178">
        <v>6443000</v>
      </c>
      <c r="M178">
        <v>-86000</v>
      </c>
      <c r="O178" s="33">
        <f t="shared" si="8"/>
        <v>5.9369202226341712E-2</v>
      </c>
      <c r="P178" s="12">
        <v>5.2199999999999996E-2</v>
      </c>
      <c r="Q178" s="12"/>
      <c r="R178" s="12"/>
      <c r="S178" s="12">
        <f t="shared" si="9"/>
        <v>7.1692022263417157E-3</v>
      </c>
      <c r="T178" s="12">
        <v>7.1692022263417157E-3</v>
      </c>
      <c r="U178" s="12"/>
      <c r="V178" s="12"/>
      <c r="AD178" s="12"/>
    </row>
    <row r="179" spans="1:30" x14ac:dyDescent="0.3">
      <c r="A179" t="s">
        <v>212</v>
      </c>
      <c r="B179" t="s">
        <v>26</v>
      </c>
      <c r="C179" t="s">
        <v>290</v>
      </c>
      <c r="D179" t="s">
        <v>202</v>
      </c>
      <c r="E179">
        <v>673.55</v>
      </c>
      <c r="F179">
        <v>686.65</v>
      </c>
      <c r="G179">
        <v>669</v>
      </c>
      <c r="H179">
        <v>685.05</v>
      </c>
      <c r="I179">
        <v>685.05</v>
      </c>
      <c r="J179">
        <v>3221</v>
      </c>
      <c r="K179">
        <v>21791.22</v>
      </c>
      <c r="L179">
        <v>6728000</v>
      </c>
      <c r="M179">
        <v>285000</v>
      </c>
      <c r="O179" s="33">
        <f t="shared" si="8"/>
        <v>1.61685084921753</v>
      </c>
      <c r="P179" s="12">
        <v>5.2300000000000006E-2</v>
      </c>
      <c r="Q179" s="12"/>
      <c r="R179" s="12"/>
      <c r="S179" s="12">
        <f t="shared" si="9"/>
        <v>1.56455084921753</v>
      </c>
      <c r="T179" s="12">
        <v>1.56455084921753</v>
      </c>
      <c r="U179" s="12"/>
      <c r="V179" s="12"/>
      <c r="AD179" s="12"/>
    </row>
    <row r="180" spans="1:30" x14ac:dyDescent="0.3">
      <c r="A180" t="s">
        <v>213</v>
      </c>
      <c r="B180" t="s">
        <v>26</v>
      </c>
      <c r="C180" t="s">
        <v>290</v>
      </c>
      <c r="D180" t="s">
        <v>202</v>
      </c>
      <c r="E180">
        <v>680.05</v>
      </c>
      <c r="F180">
        <v>683.7</v>
      </c>
      <c r="G180">
        <v>666.4</v>
      </c>
      <c r="H180">
        <v>671.45</v>
      </c>
      <c r="I180">
        <v>671.45</v>
      </c>
      <c r="J180">
        <v>4085</v>
      </c>
      <c r="K180">
        <v>27449.06</v>
      </c>
      <c r="L180">
        <v>5822000</v>
      </c>
      <c r="M180">
        <v>-906000</v>
      </c>
      <c r="O180" s="33">
        <f t="shared" si="8"/>
        <v>-1.9852565506167301</v>
      </c>
      <c r="P180" s="12">
        <v>5.2300000000000006E-2</v>
      </c>
      <c r="Q180" s="12"/>
      <c r="R180" s="12"/>
      <c r="S180" s="12">
        <f t="shared" si="9"/>
        <v>-2.0375565506167299</v>
      </c>
      <c r="T180" s="12">
        <v>-2.0375565506167299</v>
      </c>
      <c r="U180" s="12"/>
      <c r="V180" s="12"/>
      <c r="AD180" s="12"/>
    </row>
    <row r="181" spans="1:30" x14ac:dyDescent="0.3">
      <c r="A181" t="s">
        <v>214</v>
      </c>
      <c r="B181" t="s">
        <v>26</v>
      </c>
      <c r="C181" t="s">
        <v>290</v>
      </c>
      <c r="D181" t="s">
        <v>202</v>
      </c>
      <c r="E181">
        <v>669.05</v>
      </c>
      <c r="F181">
        <v>681.7</v>
      </c>
      <c r="G181">
        <v>669.05</v>
      </c>
      <c r="H181">
        <v>675.4</v>
      </c>
      <c r="I181">
        <v>675.4</v>
      </c>
      <c r="J181">
        <v>1306</v>
      </c>
      <c r="K181">
        <v>8838.7900000000009</v>
      </c>
      <c r="L181">
        <v>5788000</v>
      </c>
      <c r="M181">
        <v>-34000</v>
      </c>
      <c r="O181" s="33">
        <f t="shared" si="8"/>
        <v>0.58827909747560225</v>
      </c>
      <c r="P181" s="12">
        <v>5.2499999999999998E-2</v>
      </c>
      <c r="Q181" s="12"/>
      <c r="R181" s="12"/>
      <c r="S181" s="12">
        <f t="shared" si="9"/>
        <v>0.53577909747560226</v>
      </c>
      <c r="T181" s="12">
        <v>0.53577909747560226</v>
      </c>
      <c r="U181" s="12"/>
      <c r="V181" s="12"/>
      <c r="AD181" s="12"/>
    </row>
    <row r="182" spans="1:30" x14ac:dyDescent="0.3">
      <c r="A182" t="s">
        <v>215</v>
      </c>
      <c r="B182" t="s">
        <v>26</v>
      </c>
      <c r="C182" t="s">
        <v>290</v>
      </c>
      <c r="D182" t="s">
        <v>202</v>
      </c>
      <c r="E182">
        <v>680.95</v>
      </c>
      <c r="F182">
        <v>680.95</v>
      </c>
      <c r="G182">
        <v>672.8</v>
      </c>
      <c r="H182">
        <v>675.3</v>
      </c>
      <c r="I182">
        <v>675.3</v>
      </c>
      <c r="J182">
        <v>764</v>
      </c>
      <c r="K182">
        <v>5167.5200000000004</v>
      </c>
      <c r="L182">
        <v>5654000</v>
      </c>
      <c r="M182">
        <v>-134000</v>
      </c>
      <c r="O182" s="33">
        <f t="shared" si="8"/>
        <v>-1.4806040864676153E-2</v>
      </c>
      <c r="P182" s="12">
        <v>5.3699999999999998E-2</v>
      </c>
      <c r="Q182" s="12"/>
      <c r="R182" s="12"/>
      <c r="S182" s="12">
        <f t="shared" si="9"/>
        <v>-6.8506040864676154E-2</v>
      </c>
      <c r="T182" s="12">
        <v>-6.8506040864676154E-2</v>
      </c>
      <c r="U182" s="12"/>
      <c r="V182" s="12"/>
      <c r="AD182" s="12"/>
    </row>
    <row r="183" spans="1:30" x14ac:dyDescent="0.3">
      <c r="A183" t="s">
        <v>216</v>
      </c>
      <c r="B183" t="s">
        <v>26</v>
      </c>
      <c r="C183" t="s">
        <v>290</v>
      </c>
      <c r="D183" t="s">
        <v>202</v>
      </c>
      <c r="E183">
        <v>676.3</v>
      </c>
      <c r="F183">
        <v>687.45</v>
      </c>
      <c r="G183">
        <v>674.1</v>
      </c>
      <c r="H183">
        <v>682.65</v>
      </c>
      <c r="I183">
        <v>682.65</v>
      </c>
      <c r="J183">
        <v>1328</v>
      </c>
      <c r="K183">
        <v>9028.34</v>
      </c>
      <c r="L183">
        <v>5511000</v>
      </c>
      <c r="M183">
        <v>-143000</v>
      </c>
      <c r="O183" s="33">
        <f t="shared" si="8"/>
        <v>1.0884051532652188</v>
      </c>
      <c r="P183" s="12">
        <v>5.4299999999999994E-2</v>
      </c>
      <c r="Q183" s="12"/>
      <c r="R183" s="12"/>
      <c r="S183" s="12">
        <f t="shared" si="9"/>
        <v>1.0341051532652188</v>
      </c>
      <c r="T183" s="12">
        <v>1.0341051532652188</v>
      </c>
      <c r="U183" s="12"/>
      <c r="V183" s="12"/>
      <c r="AD183" s="12"/>
    </row>
    <row r="184" spans="1:30" x14ac:dyDescent="0.3">
      <c r="A184" t="s">
        <v>217</v>
      </c>
      <c r="B184" t="s">
        <v>26</v>
      </c>
      <c r="C184" t="s">
        <v>290</v>
      </c>
      <c r="D184" t="s">
        <v>202</v>
      </c>
      <c r="E184">
        <v>684.65</v>
      </c>
      <c r="F184">
        <v>687.4</v>
      </c>
      <c r="G184">
        <v>670</v>
      </c>
      <c r="H184">
        <v>676.2</v>
      </c>
      <c r="I184">
        <v>676.2</v>
      </c>
      <c r="J184">
        <v>1223</v>
      </c>
      <c r="K184">
        <v>8280.4500000000007</v>
      </c>
      <c r="L184">
        <v>5305000</v>
      </c>
      <c r="M184">
        <v>-206000</v>
      </c>
      <c r="O184" s="33">
        <f t="shared" si="8"/>
        <v>-0.94484728631069104</v>
      </c>
      <c r="P184" s="12">
        <v>5.45E-2</v>
      </c>
      <c r="Q184" s="12"/>
      <c r="R184" s="12"/>
      <c r="S184" s="12">
        <f t="shared" si="9"/>
        <v>-0.99934728631069103</v>
      </c>
      <c r="T184" s="12">
        <v>-0.99934728631069103</v>
      </c>
      <c r="U184" s="12"/>
      <c r="V184" s="12"/>
      <c r="AD184" s="12"/>
    </row>
    <row r="185" spans="1:30" x14ac:dyDescent="0.3">
      <c r="A185" t="s">
        <v>218</v>
      </c>
      <c r="B185" t="s">
        <v>26</v>
      </c>
      <c r="C185" t="s">
        <v>290</v>
      </c>
      <c r="D185" t="s">
        <v>202</v>
      </c>
      <c r="E185">
        <v>672.5</v>
      </c>
      <c r="F185">
        <v>675.9</v>
      </c>
      <c r="G185">
        <v>664.05</v>
      </c>
      <c r="H185">
        <v>672.7</v>
      </c>
      <c r="I185">
        <v>672.7</v>
      </c>
      <c r="J185">
        <v>2217</v>
      </c>
      <c r="K185">
        <v>14859.37</v>
      </c>
      <c r="L185">
        <v>4464000</v>
      </c>
      <c r="M185">
        <v>-841000</v>
      </c>
      <c r="O185" s="33">
        <f t="shared" si="8"/>
        <v>-0.51759834368530022</v>
      </c>
      <c r="P185" s="12">
        <v>5.45E-2</v>
      </c>
      <c r="Q185" s="12"/>
      <c r="R185" s="12"/>
      <c r="S185" s="12">
        <f t="shared" si="9"/>
        <v>-0.57209834368530021</v>
      </c>
      <c r="T185" s="12">
        <v>-0.57209834368530021</v>
      </c>
      <c r="U185" s="12"/>
      <c r="V185" s="12"/>
      <c r="AD185" s="12"/>
    </row>
    <row r="186" spans="1:30" x14ac:dyDescent="0.3">
      <c r="A186" t="s">
        <v>219</v>
      </c>
      <c r="B186" t="s">
        <v>26</v>
      </c>
      <c r="C186" t="s">
        <v>290</v>
      </c>
      <c r="D186" t="s">
        <v>202</v>
      </c>
      <c r="E186">
        <v>665.95</v>
      </c>
      <c r="F186">
        <v>670.2</v>
      </c>
      <c r="G186">
        <v>664.85</v>
      </c>
      <c r="H186">
        <v>666.5</v>
      </c>
      <c r="I186">
        <v>666.5</v>
      </c>
      <c r="J186">
        <v>1876</v>
      </c>
      <c r="K186">
        <v>12519.67</v>
      </c>
      <c r="L186">
        <v>3372000</v>
      </c>
      <c r="M186">
        <v>-1092000</v>
      </c>
      <c r="O186" s="33">
        <f t="shared" si="8"/>
        <v>-0.92165898617512187</v>
      </c>
      <c r="P186" s="12">
        <v>5.4400000000000004E-2</v>
      </c>
      <c r="Q186" s="12"/>
      <c r="R186" s="12"/>
      <c r="S186" s="12">
        <f t="shared" si="9"/>
        <v>-0.97605898617512188</v>
      </c>
      <c r="T186" s="12">
        <v>-0.97605898617512188</v>
      </c>
      <c r="U186" s="12"/>
      <c r="V186" s="12"/>
      <c r="AD186" s="12"/>
    </row>
    <row r="187" spans="1:30" x14ac:dyDescent="0.3">
      <c r="A187" t="s">
        <v>220</v>
      </c>
      <c r="B187" t="s">
        <v>26</v>
      </c>
      <c r="C187" t="s">
        <v>290</v>
      </c>
      <c r="D187" t="s">
        <v>202</v>
      </c>
      <c r="E187">
        <v>666.55</v>
      </c>
      <c r="F187">
        <v>683.35</v>
      </c>
      <c r="G187">
        <v>663.35</v>
      </c>
      <c r="H187">
        <v>681.3</v>
      </c>
      <c r="I187">
        <v>681.3</v>
      </c>
      <c r="J187">
        <v>2040</v>
      </c>
      <c r="K187">
        <v>13725.14</v>
      </c>
      <c r="L187">
        <v>2223000</v>
      </c>
      <c r="M187">
        <v>-1149000</v>
      </c>
      <c r="O187" s="33">
        <f t="shared" si="8"/>
        <v>2.2205551387846891</v>
      </c>
      <c r="P187" s="12">
        <v>5.6299999999999996E-2</v>
      </c>
      <c r="Q187" s="12"/>
      <c r="R187" s="12"/>
      <c r="S187" s="12">
        <f t="shared" si="9"/>
        <v>2.1642551387846893</v>
      </c>
      <c r="T187" s="12">
        <v>2.1642551387846893</v>
      </c>
      <c r="U187" s="12"/>
      <c r="V187" s="12"/>
      <c r="AD187" s="12"/>
    </row>
    <row r="188" spans="1:30" x14ac:dyDescent="0.3">
      <c r="A188" t="s">
        <v>221</v>
      </c>
      <c r="B188" t="s">
        <v>26</v>
      </c>
      <c r="C188" t="s">
        <v>290</v>
      </c>
      <c r="D188" t="s">
        <v>202</v>
      </c>
      <c r="E188">
        <v>683</v>
      </c>
      <c r="F188">
        <v>694.85</v>
      </c>
      <c r="G188">
        <v>680.15</v>
      </c>
      <c r="H188">
        <v>686.65</v>
      </c>
      <c r="I188">
        <v>686.05</v>
      </c>
      <c r="J188">
        <v>1499</v>
      </c>
      <c r="K188">
        <v>10285.41</v>
      </c>
      <c r="L188">
        <v>1465000</v>
      </c>
      <c r="M188">
        <v>-758000</v>
      </c>
      <c r="O188" s="33">
        <f t="shared" si="8"/>
        <v>0.69719653603405263</v>
      </c>
      <c r="P188" s="12">
        <v>5.5999999999999994E-2</v>
      </c>
      <c r="Q188" s="12"/>
      <c r="R188" s="12"/>
      <c r="S188" s="12">
        <f t="shared" si="9"/>
        <v>0.64119653603405258</v>
      </c>
      <c r="T188" s="12">
        <v>0.64119653603405258</v>
      </c>
      <c r="U188" s="12"/>
      <c r="V188" s="12"/>
      <c r="AD188" s="12"/>
    </row>
    <row r="189" spans="1:30" x14ac:dyDescent="0.3">
      <c r="A189" t="s">
        <v>222</v>
      </c>
      <c r="B189" t="s">
        <v>26</v>
      </c>
      <c r="C189" t="s">
        <v>290</v>
      </c>
      <c r="D189" t="s">
        <v>223</v>
      </c>
      <c r="E189">
        <v>685.95</v>
      </c>
      <c r="F189">
        <v>713</v>
      </c>
      <c r="G189">
        <v>685.95</v>
      </c>
      <c r="H189">
        <v>708.7</v>
      </c>
      <c r="I189">
        <v>708.7</v>
      </c>
      <c r="J189">
        <v>3402</v>
      </c>
      <c r="K189">
        <v>23821.63</v>
      </c>
      <c r="L189">
        <v>3453000</v>
      </c>
      <c r="M189">
        <v>-384000</v>
      </c>
      <c r="O189" s="33">
        <f t="shared" si="8"/>
        <v>3.3015086363967776</v>
      </c>
      <c r="P189" s="12">
        <v>5.5999999999999994E-2</v>
      </c>
      <c r="Q189" s="12"/>
      <c r="R189" s="12"/>
      <c r="S189" s="12">
        <f t="shared" si="9"/>
        <v>3.2455086363967776</v>
      </c>
      <c r="T189" s="12">
        <v>3.2455086363967776</v>
      </c>
      <c r="U189" s="12"/>
      <c r="V189" s="12"/>
      <c r="AD189" s="12"/>
    </row>
    <row r="190" spans="1:30" x14ac:dyDescent="0.3">
      <c r="A190" t="s">
        <v>224</v>
      </c>
      <c r="B190" t="s">
        <v>26</v>
      </c>
      <c r="C190" t="s">
        <v>290</v>
      </c>
      <c r="D190" t="s">
        <v>223</v>
      </c>
      <c r="E190">
        <v>711.95</v>
      </c>
      <c r="F190">
        <v>717</v>
      </c>
      <c r="G190">
        <v>706</v>
      </c>
      <c r="H190">
        <v>711.75</v>
      </c>
      <c r="I190">
        <v>711.75</v>
      </c>
      <c r="J190">
        <v>1136</v>
      </c>
      <c r="K190">
        <v>8076.93</v>
      </c>
      <c r="L190">
        <v>3431000</v>
      </c>
      <c r="M190">
        <v>-22000</v>
      </c>
      <c r="O190" s="33">
        <f t="shared" si="8"/>
        <v>0.43036545788062003</v>
      </c>
      <c r="P190" s="12">
        <v>5.5800000000000002E-2</v>
      </c>
      <c r="Q190" s="12"/>
      <c r="R190" s="12"/>
      <c r="S190" s="12">
        <f t="shared" si="9"/>
        <v>0.37456545788062001</v>
      </c>
      <c r="T190" s="12">
        <v>0.37456545788062001</v>
      </c>
      <c r="U190" s="12"/>
      <c r="V190" s="12"/>
      <c r="AD190" s="12"/>
    </row>
    <row r="191" spans="1:30" x14ac:dyDescent="0.3">
      <c r="A191" t="s">
        <v>225</v>
      </c>
      <c r="B191" t="s">
        <v>26</v>
      </c>
      <c r="C191" t="s">
        <v>290</v>
      </c>
      <c r="D191" t="s">
        <v>223</v>
      </c>
      <c r="E191">
        <v>713.95</v>
      </c>
      <c r="F191">
        <v>735.85</v>
      </c>
      <c r="G191">
        <v>702.55</v>
      </c>
      <c r="H191">
        <v>728.2</v>
      </c>
      <c r="I191">
        <v>728.2</v>
      </c>
      <c r="J191">
        <v>3133</v>
      </c>
      <c r="K191">
        <v>22621.62</v>
      </c>
      <c r="L191">
        <v>3811000</v>
      </c>
      <c r="M191">
        <v>380000</v>
      </c>
      <c r="O191" s="33">
        <f t="shared" si="8"/>
        <v>2.311204776958208</v>
      </c>
      <c r="P191" s="12">
        <v>5.4699999999999999E-2</v>
      </c>
      <c r="Q191" s="12"/>
      <c r="R191" s="12"/>
      <c r="S191" s="12">
        <f t="shared" si="9"/>
        <v>2.2565047769582081</v>
      </c>
      <c r="T191" s="12">
        <v>2.2565047769582081</v>
      </c>
      <c r="U191" s="12"/>
      <c r="V191" s="12"/>
      <c r="AD191" s="12"/>
    </row>
    <row r="192" spans="1:30" x14ac:dyDescent="0.3">
      <c r="A192" t="s">
        <v>226</v>
      </c>
      <c r="B192" t="s">
        <v>26</v>
      </c>
      <c r="C192" t="s">
        <v>290</v>
      </c>
      <c r="D192" t="s">
        <v>223</v>
      </c>
      <c r="E192">
        <v>727.9</v>
      </c>
      <c r="F192">
        <v>728.5</v>
      </c>
      <c r="G192">
        <v>691.15</v>
      </c>
      <c r="H192">
        <v>698.55</v>
      </c>
      <c r="I192">
        <v>698.55</v>
      </c>
      <c r="J192">
        <v>2144</v>
      </c>
      <c r="K192">
        <v>15052.09</v>
      </c>
      <c r="L192">
        <v>3653000</v>
      </c>
      <c r="M192">
        <v>-158000</v>
      </c>
      <c r="O192" s="33">
        <f t="shared" si="8"/>
        <v>-4.0716836034056696</v>
      </c>
      <c r="P192" s="12">
        <v>5.5300000000000002E-2</v>
      </c>
      <c r="Q192" s="12"/>
      <c r="R192" s="12"/>
      <c r="S192" s="12">
        <f t="shared" si="9"/>
        <v>-4.1269836034056695</v>
      </c>
      <c r="T192" s="12">
        <v>-4.1269836034056695</v>
      </c>
      <c r="U192" s="12"/>
      <c r="V192" s="12"/>
      <c r="AD192" s="12"/>
    </row>
    <row r="193" spans="1:30" x14ac:dyDescent="0.3">
      <c r="A193" t="s">
        <v>227</v>
      </c>
      <c r="B193" t="s">
        <v>26</v>
      </c>
      <c r="C193" t="s">
        <v>290</v>
      </c>
      <c r="D193" t="s">
        <v>223</v>
      </c>
      <c r="E193">
        <v>700.1</v>
      </c>
      <c r="F193">
        <v>701</v>
      </c>
      <c r="G193">
        <v>673.5</v>
      </c>
      <c r="H193">
        <v>679.2</v>
      </c>
      <c r="I193">
        <v>679.2</v>
      </c>
      <c r="J193">
        <v>1636</v>
      </c>
      <c r="K193">
        <v>11183.7</v>
      </c>
      <c r="L193">
        <v>3754000</v>
      </c>
      <c r="M193">
        <v>101000</v>
      </c>
      <c r="O193" s="33">
        <f t="shared" si="8"/>
        <v>-2.7700236203564397</v>
      </c>
      <c r="P193" s="12">
        <v>5.5300000000000002E-2</v>
      </c>
      <c r="Q193" s="12"/>
      <c r="R193" s="12"/>
      <c r="S193" s="12">
        <f t="shared" si="9"/>
        <v>-2.8253236203564396</v>
      </c>
      <c r="T193" s="12">
        <v>-2.8253236203564396</v>
      </c>
      <c r="U193" s="12"/>
      <c r="V193" s="12"/>
      <c r="AD193" s="12"/>
    </row>
    <row r="194" spans="1:30" x14ac:dyDescent="0.3">
      <c r="A194" t="s">
        <v>228</v>
      </c>
      <c r="B194" t="s">
        <v>26</v>
      </c>
      <c r="C194" t="s">
        <v>290</v>
      </c>
      <c r="D194" t="s">
        <v>223</v>
      </c>
      <c r="E194">
        <v>690</v>
      </c>
      <c r="F194">
        <v>702.65</v>
      </c>
      <c r="G194">
        <v>685.1</v>
      </c>
      <c r="H194">
        <v>687.15</v>
      </c>
      <c r="I194">
        <v>687.15</v>
      </c>
      <c r="J194">
        <v>3467</v>
      </c>
      <c r="K194">
        <v>24063.48</v>
      </c>
      <c r="L194">
        <v>3986000</v>
      </c>
      <c r="M194">
        <v>232000</v>
      </c>
      <c r="O194" s="33">
        <f t="shared" si="8"/>
        <v>1.170494699646633</v>
      </c>
      <c r="P194" s="12">
        <v>5.5800000000000002E-2</v>
      </c>
      <c r="Q194" s="12"/>
      <c r="R194" s="12"/>
      <c r="S194" s="12">
        <f t="shared" si="9"/>
        <v>1.1146946996466329</v>
      </c>
      <c r="T194" s="12">
        <v>1.1146946996466329</v>
      </c>
      <c r="U194" s="12"/>
      <c r="V194" s="12"/>
      <c r="AD194" s="12"/>
    </row>
    <row r="195" spans="1:30" x14ac:dyDescent="0.3">
      <c r="A195" t="s">
        <v>229</v>
      </c>
      <c r="B195" t="s">
        <v>26</v>
      </c>
      <c r="C195" t="s">
        <v>290</v>
      </c>
      <c r="D195" t="s">
        <v>223</v>
      </c>
      <c r="E195">
        <v>679.5</v>
      </c>
      <c r="F195">
        <v>698</v>
      </c>
      <c r="G195">
        <v>666.25</v>
      </c>
      <c r="H195">
        <v>694.65</v>
      </c>
      <c r="I195">
        <v>694.65</v>
      </c>
      <c r="J195">
        <v>2302</v>
      </c>
      <c r="K195">
        <v>15796.35</v>
      </c>
      <c r="L195">
        <v>4197000</v>
      </c>
      <c r="M195">
        <v>211000</v>
      </c>
      <c r="O195" s="33">
        <f t="shared" si="8"/>
        <v>1.0914647456887143</v>
      </c>
      <c r="P195" s="12">
        <v>5.5800000000000002E-2</v>
      </c>
      <c r="Q195" s="12"/>
      <c r="R195" s="12"/>
      <c r="S195" s="12">
        <f t="shared" si="9"/>
        <v>1.0356647456887142</v>
      </c>
      <c r="T195" s="12">
        <v>1.0356647456887142</v>
      </c>
      <c r="U195" s="12"/>
      <c r="V195" s="12"/>
      <c r="AD195" s="12"/>
    </row>
    <row r="196" spans="1:30" x14ac:dyDescent="0.3">
      <c r="A196" t="s">
        <v>230</v>
      </c>
      <c r="B196" t="s">
        <v>26</v>
      </c>
      <c r="C196" t="s">
        <v>290</v>
      </c>
      <c r="D196" t="s">
        <v>223</v>
      </c>
      <c r="E196">
        <v>694.4</v>
      </c>
      <c r="F196">
        <v>698.55</v>
      </c>
      <c r="G196">
        <v>681.55</v>
      </c>
      <c r="H196">
        <v>691.25</v>
      </c>
      <c r="I196">
        <v>691.25</v>
      </c>
      <c r="J196">
        <v>1061</v>
      </c>
      <c r="K196">
        <v>7314.5</v>
      </c>
      <c r="L196">
        <v>4030000</v>
      </c>
      <c r="M196">
        <v>-167000</v>
      </c>
      <c r="O196" s="33">
        <f t="shared" ref="O196:O250" si="10">(I196-I195)*100/I195</f>
        <v>-0.48945512128409663</v>
      </c>
      <c r="P196" s="12">
        <v>5.5300000000000002E-2</v>
      </c>
      <c r="Q196" s="12"/>
      <c r="R196" s="12"/>
      <c r="S196" s="12">
        <f t="shared" ref="S196:S250" si="11">O196-P196</f>
        <v>-0.54475512128409664</v>
      </c>
      <c r="T196" s="12">
        <v>-0.54475512128409664</v>
      </c>
      <c r="U196" s="12"/>
      <c r="V196" s="12"/>
      <c r="AD196" s="12"/>
    </row>
    <row r="197" spans="1:30" x14ac:dyDescent="0.3">
      <c r="A197" t="s">
        <v>231</v>
      </c>
      <c r="B197" t="s">
        <v>26</v>
      </c>
      <c r="C197" t="s">
        <v>290</v>
      </c>
      <c r="D197" t="s">
        <v>223</v>
      </c>
      <c r="E197">
        <v>698.05</v>
      </c>
      <c r="F197">
        <v>706.6</v>
      </c>
      <c r="G197">
        <v>695</v>
      </c>
      <c r="H197">
        <v>700.4</v>
      </c>
      <c r="I197">
        <v>700.4</v>
      </c>
      <c r="J197">
        <v>2222</v>
      </c>
      <c r="K197">
        <v>15597.28</v>
      </c>
      <c r="L197">
        <v>4291000</v>
      </c>
      <c r="M197">
        <v>261000</v>
      </c>
      <c r="O197" s="33">
        <f t="shared" si="10"/>
        <v>1.3236889692585863</v>
      </c>
      <c r="P197" s="12">
        <v>5.6100000000000004E-2</v>
      </c>
      <c r="Q197" s="12"/>
      <c r="R197" s="12"/>
      <c r="S197" s="12">
        <f t="shared" si="11"/>
        <v>1.2675889692585862</v>
      </c>
      <c r="T197" s="12">
        <v>1.2675889692585862</v>
      </c>
      <c r="U197" s="12"/>
      <c r="V197" s="12"/>
      <c r="AD197" s="12"/>
    </row>
    <row r="198" spans="1:30" x14ac:dyDescent="0.3">
      <c r="A198" t="s">
        <v>232</v>
      </c>
      <c r="B198" t="s">
        <v>26</v>
      </c>
      <c r="C198" t="s">
        <v>290</v>
      </c>
      <c r="D198" t="s">
        <v>223</v>
      </c>
      <c r="E198">
        <v>700.15</v>
      </c>
      <c r="F198">
        <v>709</v>
      </c>
      <c r="G198">
        <v>698</v>
      </c>
      <c r="H198">
        <v>699.25</v>
      </c>
      <c r="I198">
        <v>699.25</v>
      </c>
      <c r="J198">
        <v>1348</v>
      </c>
      <c r="K198">
        <v>9474.6299999999992</v>
      </c>
      <c r="L198">
        <v>4272000</v>
      </c>
      <c r="M198">
        <v>-19000</v>
      </c>
      <c r="O198" s="33">
        <f t="shared" si="10"/>
        <v>-0.16419189034836912</v>
      </c>
      <c r="P198" s="12">
        <v>5.5500000000000001E-2</v>
      </c>
      <c r="Q198" s="12"/>
      <c r="R198" s="12"/>
      <c r="S198" s="12">
        <f t="shared" si="11"/>
        <v>-0.21969189034836911</v>
      </c>
      <c r="T198" s="12">
        <v>-0.21969189034836911</v>
      </c>
      <c r="U198" s="12"/>
      <c r="V198" s="12"/>
      <c r="AD198" s="12"/>
    </row>
    <row r="199" spans="1:30" x14ac:dyDescent="0.3">
      <c r="A199" t="s">
        <v>233</v>
      </c>
      <c r="B199" t="s">
        <v>26</v>
      </c>
      <c r="C199" t="s">
        <v>290</v>
      </c>
      <c r="D199" t="s">
        <v>223</v>
      </c>
      <c r="E199">
        <v>700</v>
      </c>
      <c r="F199">
        <v>724.5</v>
      </c>
      <c r="G199">
        <v>698.7</v>
      </c>
      <c r="H199">
        <v>719.55</v>
      </c>
      <c r="I199">
        <v>719.55</v>
      </c>
      <c r="J199">
        <v>2705</v>
      </c>
      <c r="K199">
        <v>19350.37</v>
      </c>
      <c r="L199">
        <v>4054000</v>
      </c>
      <c r="M199">
        <v>-218000</v>
      </c>
      <c r="O199" s="33">
        <f t="shared" si="10"/>
        <v>2.9031104755094681</v>
      </c>
      <c r="P199" s="12">
        <v>5.5599999999999997E-2</v>
      </c>
      <c r="Q199" s="12"/>
      <c r="R199" s="12"/>
      <c r="S199" s="12">
        <f t="shared" si="11"/>
        <v>2.847510475509468</v>
      </c>
      <c r="T199" s="12">
        <v>2.847510475509468</v>
      </c>
      <c r="U199" s="12"/>
      <c r="V199" s="12"/>
      <c r="AD199" s="12"/>
    </row>
    <row r="200" spans="1:30" x14ac:dyDescent="0.3">
      <c r="A200" t="s">
        <v>234</v>
      </c>
      <c r="B200" t="s">
        <v>26</v>
      </c>
      <c r="C200" t="s">
        <v>290</v>
      </c>
      <c r="D200" t="s">
        <v>223</v>
      </c>
      <c r="E200">
        <v>722.95</v>
      </c>
      <c r="F200">
        <v>726.75</v>
      </c>
      <c r="G200">
        <v>704.3</v>
      </c>
      <c r="H200">
        <v>708.5</v>
      </c>
      <c r="I200">
        <v>708.5</v>
      </c>
      <c r="J200">
        <v>1411</v>
      </c>
      <c r="K200">
        <v>10040.58</v>
      </c>
      <c r="L200">
        <v>4046000</v>
      </c>
      <c r="M200">
        <v>-8000</v>
      </c>
      <c r="O200" s="33">
        <f t="shared" si="10"/>
        <v>-1.5356820234868953</v>
      </c>
      <c r="P200" s="12">
        <v>5.5399999999999998E-2</v>
      </c>
      <c r="Q200" s="12"/>
      <c r="R200" s="12"/>
      <c r="S200" s="12">
        <f t="shared" si="11"/>
        <v>-1.5910820234868952</v>
      </c>
      <c r="T200" s="12">
        <v>-1.5910820234868952</v>
      </c>
      <c r="U200" s="12"/>
      <c r="V200" s="12"/>
      <c r="AD200" s="12"/>
    </row>
    <row r="201" spans="1:30" x14ac:dyDescent="0.3">
      <c r="A201" t="s">
        <v>235</v>
      </c>
      <c r="B201" t="s">
        <v>26</v>
      </c>
      <c r="C201" t="s">
        <v>290</v>
      </c>
      <c r="D201" t="s">
        <v>223</v>
      </c>
      <c r="E201">
        <v>709.15</v>
      </c>
      <c r="F201">
        <v>714</v>
      </c>
      <c r="G201">
        <v>702.45</v>
      </c>
      <c r="H201">
        <v>706.2</v>
      </c>
      <c r="I201">
        <v>706.2</v>
      </c>
      <c r="J201">
        <v>998</v>
      </c>
      <c r="K201">
        <v>7066.49</v>
      </c>
      <c r="L201">
        <v>3939000</v>
      </c>
      <c r="M201">
        <v>-107000</v>
      </c>
      <c r="O201" s="33">
        <f t="shared" si="10"/>
        <v>-0.32462949894141913</v>
      </c>
      <c r="P201" s="12">
        <v>5.5599999999999997E-2</v>
      </c>
      <c r="Q201" s="12"/>
      <c r="R201" s="12"/>
      <c r="S201" s="12">
        <f t="shared" si="11"/>
        <v>-0.38022949894141911</v>
      </c>
      <c r="T201" s="12">
        <v>-0.38022949894141911</v>
      </c>
      <c r="U201" s="12"/>
      <c r="V201" s="12"/>
      <c r="AD201" s="12"/>
    </row>
    <row r="202" spans="1:30" x14ac:dyDescent="0.3">
      <c r="A202" t="s">
        <v>236</v>
      </c>
      <c r="B202" t="s">
        <v>26</v>
      </c>
      <c r="C202" t="s">
        <v>290</v>
      </c>
      <c r="D202" t="s">
        <v>223</v>
      </c>
      <c r="E202">
        <v>704.05</v>
      </c>
      <c r="F202">
        <v>707.15</v>
      </c>
      <c r="G202">
        <v>682.35</v>
      </c>
      <c r="H202">
        <v>684.6</v>
      </c>
      <c r="I202">
        <v>684.6</v>
      </c>
      <c r="J202">
        <v>1227</v>
      </c>
      <c r="K202">
        <v>8507.15</v>
      </c>
      <c r="L202">
        <v>3679000</v>
      </c>
      <c r="M202">
        <v>-260000</v>
      </c>
      <c r="O202" s="33">
        <f t="shared" si="10"/>
        <v>-3.0586236193712861</v>
      </c>
      <c r="P202" s="12">
        <v>5.5500000000000001E-2</v>
      </c>
      <c r="Q202" s="12"/>
      <c r="R202" s="12"/>
      <c r="S202" s="12">
        <f t="shared" si="11"/>
        <v>-3.114123619371286</v>
      </c>
      <c r="T202" s="12">
        <v>-3.114123619371286</v>
      </c>
      <c r="U202" s="12"/>
      <c r="V202" s="12"/>
      <c r="AD202" s="12"/>
    </row>
    <row r="203" spans="1:30" x14ac:dyDescent="0.3">
      <c r="A203" t="s">
        <v>237</v>
      </c>
      <c r="B203" t="s">
        <v>26</v>
      </c>
      <c r="C203" t="s">
        <v>290</v>
      </c>
      <c r="D203" t="s">
        <v>223</v>
      </c>
      <c r="E203">
        <v>690</v>
      </c>
      <c r="F203">
        <v>693.05</v>
      </c>
      <c r="G203">
        <v>670.4</v>
      </c>
      <c r="H203">
        <v>671.3</v>
      </c>
      <c r="I203">
        <v>671.3</v>
      </c>
      <c r="J203">
        <v>1486</v>
      </c>
      <c r="K203">
        <v>10034.280000000001</v>
      </c>
      <c r="L203">
        <v>3181000</v>
      </c>
      <c r="M203">
        <v>-498000</v>
      </c>
      <c r="O203" s="33">
        <f t="shared" si="10"/>
        <v>-1.9427402862985783</v>
      </c>
      <c r="P203" s="12">
        <v>5.5800000000000002E-2</v>
      </c>
      <c r="Q203" s="12"/>
      <c r="R203" s="12"/>
      <c r="S203" s="12">
        <f t="shared" si="11"/>
        <v>-1.9985402862985784</v>
      </c>
      <c r="T203" s="12">
        <v>-1.9985402862985784</v>
      </c>
      <c r="U203" s="12"/>
      <c r="V203" s="12"/>
      <c r="AD203" s="12"/>
    </row>
    <row r="204" spans="1:30" x14ac:dyDescent="0.3">
      <c r="A204" t="s">
        <v>238</v>
      </c>
      <c r="B204" t="s">
        <v>26</v>
      </c>
      <c r="C204" t="s">
        <v>290</v>
      </c>
      <c r="D204" t="s">
        <v>223</v>
      </c>
      <c r="E204">
        <v>660.6</v>
      </c>
      <c r="F204">
        <v>680.9</v>
      </c>
      <c r="G204">
        <v>659.2</v>
      </c>
      <c r="H204">
        <v>677.35</v>
      </c>
      <c r="I204">
        <v>677.35</v>
      </c>
      <c r="J204">
        <v>2894</v>
      </c>
      <c r="K204">
        <v>19448.53</v>
      </c>
      <c r="L204">
        <v>2028000</v>
      </c>
      <c r="M204">
        <v>-1153000</v>
      </c>
      <c r="O204" s="33">
        <f t="shared" si="10"/>
        <v>0.90123640697155794</v>
      </c>
      <c r="P204" s="12">
        <v>5.5199999999999999E-2</v>
      </c>
      <c r="Q204" s="12"/>
      <c r="R204" s="12"/>
      <c r="S204" s="12">
        <f t="shared" si="11"/>
        <v>0.84603640697155791</v>
      </c>
      <c r="T204" s="12">
        <v>0.84603640697155791</v>
      </c>
      <c r="U204" s="12"/>
      <c r="V204" s="12"/>
      <c r="AD204" s="12"/>
    </row>
    <row r="205" spans="1:30" x14ac:dyDescent="0.3">
      <c r="A205" t="s">
        <v>239</v>
      </c>
      <c r="B205" t="s">
        <v>26</v>
      </c>
      <c r="C205" t="s">
        <v>290</v>
      </c>
      <c r="D205" t="s">
        <v>223</v>
      </c>
      <c r="E205">
        <v>679.05</v>
      </c>
      <c r="F205">
        <v>690.9</v>
      </c>
      <c r="G205">
        <v>674.8</v>
      </c>
      <c r="H205">
        <v>688.65</v>
      </c>
      <c r="I205">
        <v>688.65</v>
      </c>
      <c r="J205">
        <v>1735</v>
      </c>
      <c r="K205">
        <v>11831.85</v>
      </c>
      <c r="L205">
        <v>1147000</v>
      </c>
      <c r="M205">
        <v>-881000</v>
      </c>
      <c r="O205" s="33">
        <f t="shared" si="10"/>
        <v>1.6682660367608997</v>
      </c>
      <c r="P205" s="12">
        <v>5.5800000000000002E-2</v>
      </c>
      <c r="Q205" s="12"/>
      <c r="R205" s="12"/>
      <c r="S205" s="12">
        <f t="shared" si="11"/>
        <v>1.6124660367608996</v>
      </c>
      <c r="T205" s="12">
        <v>1.6124660367608996</v>
      </c>
      <c r="U205" s="12"/>
      <c r="V205" s="12"/>
      <c r="AD205" s="12"/>
    </row>
    <row r="206" spans="1:30" x14ac:dyDescent="0.3">
      <c r="A206" t="s">
        <v>240</v>
      </c>
      <c r="B206" t="s">
        <v>26</v>
      </c>
      <c r="C206" t="s">
        <v>290</v>
      </c>
      <c r="D206" t="s">
        <v>223</v>
      </c>
      <c r="E206">
        <v>690.65</v>
      </c>
      <c r="F206">
        <v>712.05</v>
      </c>
      <c r="G206">
        <v>690.65</v>
      </c>
      <c r="H206">
        <v>699.8</v>
      </c>
      <c r="I206">
        <v>700.75</v>
      </c>
      <c r="J206">
        <v>1925</v>
      </c>
      <c r="K206">
        <v>13468.67</v>
      </c>
      <c r="L206">
        <v>133000</v>
      </c>
      <c r="M206">
        <v>-1014000</v>
      </c>
      <c r="O206" s="33">
        <f t="shared" si="10"/>
        <v>1.7570609162854895</v>
      </c>
      <c r="P206" s="12">
        <v>5.62E-2</v>
      </c>
      <c r="Q206" s="12"/>
      <c r="R206" s="12"/>
      <c r="S206" s="12">
        <f t="shared" si="11"/>
        <v>1.7008609162854895</v>
      </c>
      <c r="T206" s="12">
        <v>1.7008609162854895</v>
      </c>
      <c r="U206" s="12"/>
      <c r="V206" s="12"/>
      <c r="AD206" s="12"/>
    </row>
    <row r="207" spans="1:30" x14ac:dyDescent="0.3">
      <c r="A207" t="s">
        <v>241</v>
      </c>
      <c r="B207" t="s">
        <v>26</v>
      </c>
      <c r="C207" t="s">
        <v>290</v>
      </c>
      <c r="D207" t="s">
        <v>242</v>
      </c>
      <c r="E207">
        <v>707.35</v>
      </c>
      <c r="F207">
        <v>723.45</v>
      </c>
      <c r="G207">
        <v>704.85</v>
      </c>
      <c r="H207">
        <v>713.9</v>
      </c>
      <c r="I207">
        <v>713.9</v>
      </c>
      <c r="J207">
        <v>2042</v>
      </c>
      <c r="K207">
        <v>14572.18</v>
      </c>
      <c r="L207">
        <v>4721000</v>
      </c>
      <c r="M207">
        <v>200000</v>
      </c>
      <c r="O207" s="33">
        <f t="shared" si="10"/>
        <v>1.8765608276846204</v>
      </c>
      <c r="P207" s="12">
        <v>5.5899999999999998E-2</v>
      </c>
      <c r="Q207" s="12"/>
      <c r="R207" s="12"/>
      <c r="S207" s="12">
        <f t="shared" si="11"/>
        <v>1.8206608276846203</v>
      </c>
      <c r="T207" s="12">
        <v>1.8206608276846203</v>
      </c>
      <c r="U207" s="12"/>
      <c r="V207" s="12"/>
      <c r="AD207" s="12"/>
    </row>
    <row r="208" spans="1:30" x14ac:dyDescent="0.3">
      <c r="A208" t="s">
        <v>243</v>
      </c>
      <c r="B208" t="s">
        <v>26</v>
      </c>
      <c r="C208" t="s">
        <v>290</v>
      </c>
      <c r="D208" t="s">
        <v>242</v>
      </c>
      <c r="E208">
        <v>695.4</v>
      </c>
      <c r="F208">
        <v>707.85</v>
      </c>
      <c r="G208">
        <v>688.65</v>
      </c>
      <c r="H208">
        <v>690.65</v>
      </c>
      <c r="I208">
        <v>690.65</v>
      </c>
      <c r="J208">
        <v>1859</v>
      </c>
      <c r="K208">
        <v>12949.8</v>
      </c>
      <c r="L208">
        <v>5047000</v>
      </c>
      <c r="M208">
        <v>326000</v>
      </c>
      <c r="O208" s="33">
        <f t="shared" si="10"/>
        <v>-3.2567586496708225</v>
      </c>
      <c r="P208" s="12">
        <v>5.5999999999999994E-2</v>
      </c>
      <c r="Q208" s="12"/>
      <c r="R208" s="12"/>
      <c r="S208" s="12">
        <f t="shared" si="11"/>
        <v>-3.3127586496708226</v>
      </c>
      <c r="T208" s="12">
        <v>-3.3127586496708226</v>
      </c>
      <c r="U208" s="12"/>
      <c r="V208" s="12"/>
      <c r="AD208" s="12"/>
    </row>
    <row r="209" spans="1:30" x14ac:dyDescent="0.3">
      <c r="A209" t="s">
        <v>244</v>
      </c>
      <c r="B209" t="s">
        <v>26</v>
      </c>
      <c r="C209" t="s">
        <v>290</v>
      </c>
      <c r="D209" t="s">
        <v>242</v>
      </c>
      <c r="E209">
        <v>695.4</v>
      </c>
      <c r="F209">
        <v>700.8</v>
      </c>
      <c r="G209">
        <v>687.85</v>
      </c>
      <c r="H209">
        <v>698.75</v>
      </c>
      <c r="I209">
        <v>698.75</v>
      </c>
      <c r="J209">
        <v>1274</v>
      </c>
      <c r="K209">
        <v>8857.82</v>
      </c>
      <c r="L209">
        <v>5275000</v>
      </c>
      <c r="M209">
        <v>228000</v>
      </c>
      <c r="O209" s="33">
        <f t="shared" si="10"/>
        <v>1.1728082241366862</v>
      </c>
      <c r="P209" s="12">
        <v>5.5899999999999998E-2</v>
      </c>
      <c r="Q209" s="12"/>
      <c r="R209" s="12"/>
      <c r="S209" s="12">
        <f t="shared" si="11"/>
        <v>1.1169082241366861</v>
      </c>
      <c r="T209" s="12">
        <v>1.1169082241366861</v>
      </c>
      <c r="U209" s="12"/>
      <c r="V209" s="12"/>
      <c r="AD209" s="12"/>
    </row>
    <row r="210" spans="1:30" x14ac:dyDescent="0.3">
      <c r="A210" t="s">
        <v>245</v>
      </c>
      <c r="B210" t="s">
        <v>26</v>
      </c>
      <c r="C210" t="s">
        <v>290</v>
      </c>
      <c r="D210" t="s">
        <v>242</v>
      </c>
      <c r="E210">
        <v>690.9</v>
      </c>
      <c r="F210">
        <v>705.45</v>
      </c>
      <c r="G210">
        <v>690.9</v>
      </c>
      <c r="H210">
        <v>694.15</v>
      </c>
      <c r="I210">
        <v>694.15</v>
      </c>
      <c r="J210">
        <v>1323</v>
      </c>
      <c r="K210">
        <v>9232.7999999999993</v>
      </c>
      <c r="L210">
        <v>5191000</v>
      </c>
      <c r="M210">
        <v>-84000</v>
      </c>
      <c r="O210" s="33">
        <f t="shared" si="10"/>
        <v>-0.65831842576028943</v>
      </c>
      <c r="P210" s="12">
        <v>5.6600000000000004E-2</v>
      </c>
      <c r="Q210" s="12"/>
      <c r="R210" s="12"/>
      <c r="S210" s="12">
        <f t="shared" si="11"/>
        <v>-0.71491842576028941</v>
      </c>
      <c r="T210" s="12">
        <v>-0.71491842576028941</v>
      </c>
      <c r="U210" s="12"/>
      <c r="V210" s="12"/>
      <c r="AD210" s="12"/>
    </row>
    <row r="211" spans="1:30" x14ac:dyDescent="0.3">
      <c r="A211" t="s">
        <v>246</v>
      </c>
      <c r="B211" t="s">
        <v>26</v>
      </c>
      <c r="C211" t="s">
        <v>290</v>
      </c>
      <c r="D211" t="s">
        <v>242</v>
      </c>
      <c r="E211">
        <v>693</v>
      </c>
      <c r="F211">
        <v>698</v>
      </c>
      <c r="G211">
        <v>671.9</v>
      </c>
      <c r="H211">
        <v>673.65</v>
      </c>
      <c r="I211">
        <v>673.65</v>
      </c>
      <c r="J211">
        <v>2522</v>
      </c>
      <c r="K211">
        <v>17188.349999999999</v>
      </c>
      <c r="L211">
        <v>5166000</v>
      </c>
      <c r="M211">
        <v>-25000</v>
      </c>
      <c r="O211" s="33">
        <f t="shared" si="10"/>
        <v>-2.9532521789238637</v>
      </c>
      <c r="P211" s="12">
        <v>5.6299999999999996E-2</v>
      </c>
      <c r="Q211" s="12"/>
      <c r="R211" s="12"/>
      <c r="S211" s="12">
        <f t="shared" si="11"/>
        <v>-3.0095521789238635</v>
      </c>
      <c r="T211" s="12">
        <v>-3.0095521789238635</v>
      </c>
      <c r="U211" s="12"/>
      <c r="V211" s="12"/>
      <c r="AD211" s="12"/>
    </row>
    <row r="212" spans="1:30" x14ac:dyDescent="0.3">
      <c r="A212" t="s">
        <v>247</v>
      </c>
      <c r="B212" t="s">
        <v>26</v>
      </c>
      <c r="C212" t="s">
        <v>290</v>
      </c>
      <c r="D212" t="s">
        <v>242</v>
      </c>
      <c r="E212">
        <v>671.1</v>
      </c>
      <c r="F212">
        <v>676.8</v>
      </c>
      <c r="G212">
        <v>663.7</v>
      </c>
      <c r="H212">
        <v>669.9</v>
      </c>
      <c r="I212">
        <v>669.9</v>
      </c>
      <c r="J212">
        <v>1517</v>
      </c>
      <c r="K212">
        <v>10139.780000000001</v>
      </c>
      <c r="L212">
        <v>5559000</v>
      </c>
      <c r="M212">
        <v>393000</v>
      </c>
      <c r="O212" s="33">
        <f t="shared" si="10"/>
        <v>-0.55666889334224001</v>
      </c>
      <c r="P212" s="12">
        <v>5.6299999999999996E-2</v>
      </c>
      <c r="Q212" s="12"/>
      <c r="R212" s="12"/>
      <c r="S212" s="12">
        <f t="shared" si="11"/>
        <v>-0.61296889334224003</v>
      </c>
      <c r="T212" s="12">
        <v>-0.61296889334224003</v>
      </c>
      <c r="U212" s="12"/>
      <c r="V212" s="12"/>
      <c r="AD212" s="12"/>
    </row>
    <row r="213" spans="1:30" x14ac:dyDescent="0.3">
      <c r="A213" t="s">
        <v>248</v>
      </c>
      <c r="B213" t="s">
        <v>26</v>
      </c>
      <c r="C213" t="s">
        <v>290</v>
      </c>
      <c r="D213" t="s">
        <v>242</v>
      </c>
      <c r="E213">
        <v>671.5</v>
      </c>
      <c r="F213">
        <v>676.05</v>
      </c>
      <c r="G213">
        <v>667.5</v>
      </c>
      <c r="H213">
        <v>670.05</v>
      </c>
      <c r="I213">
        <v>670.05</v>
      </c>
      <c r="J213">
        <v>989</v>
      </c>
      <c r="K213">
        <v>6639.52</v>
      </c>
      <c r="L213">
        <v>5720000</v>
      </c>
      <c r="M213">
        <v>161000</v>
      </c>
      <c r="O213" s="33">
        <f t="shared" si="10"/>
        <v>2.2391401701743138E-2</v>
      </c>
      <c r="P213" s="12">
        <v>5.5999999999999994E-2</v>
      </c>
      <c r="Q213" s="12"/>
      <c r="R213" s="12"/>
      <c r="S213" s="12">
        <f t="shared" si="11"/>
        <v>-3.3608598298256853E-2</v>
      </c>
      <c r="T213" s="12">
        <v>-3.3608598298256853E-2</v>
      </c>
      <c r="U213" s="12"/>
      <c r="V213" s="12"/>
      <c r="AD213" s="12"/>
    </row>
    <row r="214" spans="1:30" x14ac:dyDescent="0.3">
      <c r="A214" t="s">
        <v>249</v>
      </c>
      <c r="B214" t="s">
        <v>26</v>
      </c>
      <c r="C214" t="s">
        <v>290</v>
      </c>
      <c r="D214" t="s">
        <v>242</v>
      </c>
      <c r="E214">
        <v>668.85</v>
      </c>
      <c r="F214">
        <v>766.55</v>
      </c>
      <c r="G214">
        <v>659.65</v>
      </c>
      <c r="H214">
        <v>725.8</v>
      </c>
      <c r="I214">
        <v>725.8</v>
      </c>
      <c r="J214">
        <v>31429</v>
      </c>
      <c r="K214">
        <v>227558.13</v>
      </c>
      <c r="L214">
        <v>7696000</v>
      </c>
      <c r="M214">
        <v>1976000</v>
      </c>
      <c r="O214" s="33">
        <f t="shared" si="10"/>
        <v>8.32027460637266</v>
      </c>
      <c r="P214" s="12">
        <v>5.5899999999999998E-2</v>
      </c>
      <c r="Q214" s="12"/>
      <c r="R214" s="12"/>
      <c r="S214" s="12">
        <f t="shared" si="11"/>
        <v>8.2643746063726606</v>
      </c>
      <c r="T214" s="12">
        <v>8.2643746063726606</v>
      </c>
      <c r="U214" s="12"/>
      <c r="V214" s="12"/>
      <c r="AD214" s="12"/>
    </row>
    <row r="215" spans="1:30" x14ac:dyDescent="0.3">
      <c r="A215" t="s">
        <v>250</v>
      </c>
      <c r="B215" t="s">
        <v>26</v>
      </c>
      <c r="C215" t="s">
        <v>290</v>
      </c>
      <c r="D215" t="s">
        <v>242</v>
      </c>
      <c r="E215">
        <v>733</v>
      </c>
      <c r="F215">
        <v>745.4</v>
      </c>
      <c r="G215">
        <v>715.05</v>
      </c>
      <c r="H215">
        <v>729.65</v>
      </c>
      <c r="I215">
        <v>729.65</v>
      </c>
      <c r="J215">
        <v>12421</v>
      </c>
      <c r="K215">
        <v>90887.05</v>
      </c>
      <c r="L215">
        <v>6890000</v>
      </c>
      <c r="M215">
        <v>-806000</v>
      </c>
      <c r="O215" s="33">
        <f t="shared" si="10"/>
        <v>0.53044915954808802</v>
      </c>
      <c r="P215" s="12">
        <v>5.6399999999999999E-2</v>
      </c>
      <c r="Q215" s="12"/>
      <c r="R215" s="12"/>
      <c r="S215" s="12">
        <f t="shared" si="11"/>
        <v>0.47404915954808802</v>
      </c>
      <c r="T215" s="12">
        <v>0.47404915954808802</v>
      </c>
      <c r="U215" s="12"/>
      <c r="V215" s="12"/>
      <c r="AD215" s="12"/>
    </row>
    <row r="216" spans="1:30" x14ac:dyDescent="0.3">
      <c r="A216" t="s">
        <v>251</v>
      </c>
      <c r="B216" t="s">
        <v>26</v>
      </c>
      <c r="C216" t="s">
        <v>290</v>
      </c>
      <c r="D216" t="s">
        <v>242</v>
      </c>
      <c r="E216">
        <v>731.5</v>
      </c>
      <c r="F216">
        <v>770.5</v>
      </c>
      <c r="G216">
        <v>725.5</v>
      </c>
      <c r="H216">
        <v>753.75</v>
      </c>
      <c r="I216">
        <v>753.75</v>
      </c>
      <c r="J216">
        <v>9470</v>
      </c>
      <c r="K216">
        <v>70955.05</v>
      </c>
      <c r="L216">
        <v>6279000</v>
      </c>
      <c r="M216">
        <v>-611000</v>
      </c>
      <c r="O216" s="33">
        <f t="shared" si="10"/>
        <v>3.3029534708421879</v>
      </c>
      <c r="P216" s="12">
        <v>5.6399999999999999E-2</v>
      </c>
      <c r="Q216" s="12"/>
      <c r="R216" s="12"/>
      <c r="S216" s="12">
        <f t="shared" si="11"/>
        <v>3.2465534708421879</v>
      </c>
      <c r="T216" s="12">
        <v>3.2465534708421879</v>
      </c>
      <c r="U216" s="12"/>
      <c r="V216" s="12"/>
      <c r="AD216" s="12"/>
    </row>
    <row r="217" spans="1:30" x14ac:dyDescent="0.3">
      <c r="A217" t="s">
        <v>252</v>
      </c>
      <c r="B217" t="s">
        <v>26</v>
      </c>
      <c r="C217" t="s">
        <v>290</v>
      </c>
      <c r="D217" t="s">
        <v>242</v>
      </c>
      <c r="E217">
        <v>756.95</v>
      </c>
      <c r="F217">
        <v>771.25</v>
      </c>
      <c r="G217">
        <v>754.15</v>
      </c>
      <c r="H217">
        <v>765.95</v>
      </c>
      <c r="I217">
        <v>765.95</v>
      </c>
      <c r="J217">
        <v>5872</v>
      </c>
      <c r="K217">
        <v>44858.83</v>
      </c>
      <c r="L217">
        <v>6486000</v>
      </c>
      <c r="M217">
        <v>207000</v>
      </c>
      <c r="O217" s="33">
        <f t="shared" si="10"/>
        <v>1.6185737976782812</v>
      </c>
      <c r="P217" s="12">
        <v>5.6600000000000004E-2</v>
      </c>
      <c r="Q217" s="12"/>
      <c r="R217" s="12"/>
      <c r="S217" s="12">
        <f t="shared" si="11"/>
        <v>1.5619737976782813</v>
      </c>
      <c r="T217" s="12">
        <v>1.5619737976782813</v>
      </c>
      <c r="U217" s="12"/>
      <c r="V217" s="12"/>
      <c r="AD217" s="12"/>
    </row>
    <row r="218" spans="1:30" x14ac:dyDescent="0.3">
      <c r="A218" t="s">
        <v>253</v>
      </c>
      <c r="B218" t="s">
        <v>26</v>
      </c>
      <c r="C218" t="s">
        <v>290</v>
      </c>
      <c r="D218" t="s">
        <v>242</v>
      </c>
      <c r="E218">
        <v>767.65</v>
      </c>
      <c r="F218">
        <v>782.95</v>
      </c>
      <c r="G218">
        <v>764.35</v>
      </c>
      <c r="H218">
        <v>771.65</v>
      </c>
      <c r="I218">
        <v>771.65</v>
      </c>
      <c r="J218">
        <v>3431</v>
      </c>
      <c r="K218">
        <v>26549.9</v>
      </c>
      <c r="L218">
        <v>6613000</v>
      </c>
      <c r="M218">
        <v>127000</v>
      </c>
      <c r="O218" s="33">
        <f t="shared" si="10"/>
        <v>0.74417390169070197</v>
      </c>
      <c r="P218" s="12">
        <v>5.6600000000000004E-2</v>
      </c>
      <c r="Q218" s="12"/>
      <c r="R218" s="12"/>
      <c r="S218" s="12">
        <f t="shared" si="11"/>
        <v>0.68757390169070198</v>
      </c>
      <c r="T218" s="12">
        <v>0.68757390169070198</v>
      </c>
      <c r="U218" s="12"/>
      <c r="V218" s="12"/>
      <c r="AD218" s="12"/>
    </row>
    <row r="219" spans="1:30" x14ac:dyDescent="0.3">
      <c r="A219" t="s">
        <v>254</v>
      </c>
      <c r="B219" t="s">
        <v>26</v>
      </c>
      <c r="C219" t="s">
        <v>290</v>
      </c>
      <c r="D219" t="s">
        <v>242</v>
      </c>
      <c r="E219">
        <v>760.35</v>
      </c>
      <c r="F219">
        <v>781.65</v>
      </c>
      <c r="G219">
        <v>755.35</v>
      </c>
      <c r="H219">
        <v>768.65</v>
      </c>
      <c r="I219">
        <v>768.65</v>
      </c>
      <c r="J219">
        <v>4325</v>
      </c>
      <c r="K219">
        <v>33372.120000000003</v>
      </c>
      <c r="L219">
        <v>6948000</v>
      </c>
      <c r="M219">
        <v>335000</v>
      </c>
      <c r="O219" s="33">
        <f t="shared" si="10"/>
        <v>-0.3887772954059483</v>
      </c>
      <c r="P219" s="12">
        <v>5.7000000000000002E-2</v>
      </c>
      <c r="Q219" s="12"/>
      <c r="R219" s="12"/>
      <c r="S219" s="12">
        <f t="shared" si="11"/>
        <v>-0.44577729540594829</v>
      </c>
      <c r="T219" s="12">
        <v>-0.44577729540594829</v>
      </c>
      <c r="U219" s="12"/>
      <c r="V219" s="12"/>
      <c r="AD219" s="12"/>
    </row>
    <row r="220" spans="1:30" x14ac:dyDescent="0.3">
      <c r="A220" t="s">
        <v>255</v>
      </c>
      <c r="B220" t="s">
        <v>26</v>
      </c>
      <c r="C220" t="s">
        <v>290</v>
      </c>
      <c r="D220" t="s">
        <v>242</v>
      </c>
      <c r="E220">
        <v>772.85</v>
      </c>
      <c r="F220">
        <v>773.55</v>
      </c>
      <c r="G220">
        <v>757</v>
      </c>
      <c r="H220">
        <v>763.85</v>
      </c>
      <c r="I220">
        <v>763.85</v>
      </c>
      <c r="J220">
        <v>2030</v>
      </c>
      <c r="K220">
        <v>15497.14</v>
      </c>
      <c r="L220">
        <v>7142000</v>
      </c>
      <c r="M220">
        <v>194000</v>
      </c>
      <c r="O220" s="33">
        <f t="shared" si="10"/>
        <v>-0.62447147596434716</v>
      </c>
      <c r="P220" s="12">
        <v>5.7599999999999998E-2</v>
      </c>
      <c r="Q220" s="12"/>
      <c r="R220" s="12"/>
      <c r="S220" s="12">
        <f t="shared" si="11"/>
        <v>-0.68207147596434714</v>
      </c>
      <c r="T220" s="12">
        <v>-0.68207147596434714</v>
      </c>
      <c r="U220" s="12"/>
      <c r="V220" s="12"/>
      <c r="AD220" s="12"/>
    </row>
    <row r="221" spans="1:30" x14ac:dyDescent="0.3">
      <c r="A221" t="s">
        <v>256</v>
      </c>
      <c r="B221" t="s">
        <v>26</v>
      </c>
      <c r="C221" t="s">
        <v>290</v>
      </c>
      <c r="D221" t="s">
        <v>242</v>
      </c>
      <c r="E221">
        <v>756.7</v>
      </c>
      <c r="F221">
        <v>763.85</v>
      </c>
      <c r="G221">
        <v>730.3</v>
      </c>
      <c r="H221">
        <v>738.6</v>
      </c>
      <c r="I221">
        <v>738.6</v>
      </c>
      <c r="J221">
        <v>3252</v>
      </c>
      <c r="K221">
        <v>24168.1</v>
      </c>
      <c r="L221">
        <v>7091000</v>
      </c>
      <c r="M221">
        <v>-51000</v>
      </c>
      <c r="O221" s="33">
        <f t="shared" si="10"/>
        <v>-3.305622831707796</v>
      </c>
      <c r="P221" s="12">
        <v>5.7699999999999994E-2</v>
      </c>
      <c r="Q221" s="12"/>
      <c r="R221" s="12"/>
      <c r="S221" s="12">
        <f t="shared" si="11"/>
        <v>-3.3633228317077961</v>
      </c>
      <c r="T221" s="12">
        <v>-3.3633228317077961</v>
      </c>
      <c r="U221" s="12"/>
      <c r="V221" s="12"/>
      <c r="AD221" s="12"/>
    </row>
    <row r="222" spans="1:30" x14ac:dyDescent="0.3">
      <c r="A222" t="s">
        <v>257</v>
      </c>
      <c r="B222" t="s">
        <v>26</v>
      </c>
      <c r="C222" t="s">
        <v>290</v>
      </c>
      <c r="D222" t="s">
        <v>242</v>
      </c>
      <c r="E222">
        <v>740.7</v>
      </c>
      <c r="F222">
        <v>758.15</v>
      </c>
      <c r="G222">
        <v>735.7</v>
      </c>
      <c r="H222">
        <v>746.15</v>
      </c>
      <c r="I222">
        <v>746.15</v>
      </c>
      <c r="J222">
        <v>2649</v>
      </c>
      <c r="K222">
        <v>19835.98</v>
      </c>
      <c r="L222">
        <v>7116000</v>
      </c>
      <c r="M222">
        <v>25000</v>
      </c>
      <c r="O222" s="33">
        <f t="shared" si="10"/>
        <v>1.0222041700514426</v>
      </c>
      <c r="P222" s="12">
        <v>5.7800000000000004E-2</v>
      </c>
      <c r="Q222" s="12"/>
      <c r="R222" s="12"/>
      <c r="S222" s="12">
        <f t="shared" si="11"/>
        <v>0.96440417005144263</v>
      </c>
      <c r="T222" s="12">
        <v>0.96440417005144263</v>
      </c>
      <c r="U222" s="12"/>
      <c r="V222" s="12"/>
      <c r="AD222" s="12"/>
    </row>
    <row r="223" spans="1:30" x14ac:dyDescent="0.3">
      <c r="A223" t="s">
        <v>258</v>
      </c>
      <c r="B223" t="s">
        <v>26</v>
      </c>
      <c r="C223" t="s">
        <v>290</v>
      </c>
      <c r="D223" t="s">
        <v>242</v>
      </c>
      <c r="E223">
        <v>753.8</v>
      </c>
      <c r="F223">
        <v>762.8</v>
      </c>
      <c r="G223">
        <v>745.55</v>
      </c>
      <c r="H223">
        <v>747.55</v>
      </c>
      <c r="I223">
        <v>747.55</v>
      </c>
      <c r="J223">
        <v>2154</v>
      </c>
      <c r="K223">
        <v>16228.31</v>
      </c>
      <c r="L223">
        <v>7106000</v>
      </c>
      <c r="M223">
        <v>-10000</v>
      </c>
      <c r="O223" s="33">
        <f t="shared" si="10"/>
        <v>0.18762983314346676</v>
      </c>
      <c r="P223" s="12">
        <v>5.79E-2</v>
      </c>
      <c r="Q223" s="12"/>
      <c r="R223" s="12"/>
      <c r="S223" s="12">
        <f t="shared" si="11"/>
        <v>0.12972983314346676</v>
      </c>
      <c r="T223" s="12">
        <v>0.12972983314346676</v>
      </c>
      <c r="U223" s="12"/>
      <c r="V223" s="12"/>
      <c r="AD223" s="12"/>
    </row>
    <row r="224" spans="1:30" x14ac:dyDescent="0.3">
      <c r="A224" t="s">
        <v>259</v>
      </c>
      <c r="B224" t="s">
        <v>26</v>
      </c>
      <c r="C224" t="s">
        <v>290</v>
      </c>
      <c r="D224" t="s">
        <v>242</v>
      </c>
      <c r="E224">
        <v>749.75</v>
      </c>
      <c r="F224">
        <v>752.4</v>
      </c>
      <c r="G224">
        <v>736</v>
      </c>
      <c r="H224">
        <v>744.65</v>
      </c>
      <c r="I224">
        <v>744.65</v>
      </c>
      <c r="J224">
        <v>1576</v>
      </c>
      <c r="K224">
        <v>11750.97</v>
      </c>
      <c r="L224">
        <v>6879000</v>
      </c>
      <c r="M224">
        <v>-227000</v>
      </c>
      <c r="O224" s="33">
        <f t="shared" si="10"/>
        <v>-0.38793391746371181</v>
      </c>
      <c r="P224" s="12">
        <v>5.8499999999999996E-2</v>
      </c>
      <c r="Q224" s="12"/>
      <c r="R224" s="12"/>
      <c r="S224" s="12">
        <f t="shared" si="11"/>
        <v>-0.4464339174637118</v>
      </c>
      <c r="T224" s="12">
        <v>-0.4464339174637118</v>
      </c>
      <c r="U224" s="12"/>
      <c r="V224" s="12"/>
      <c r="AD224" s="12"/>
    </row>
    <row r="225" spans="1:30" x14ac:dyDescent="0.3">
      <c r="A225" t="s">
        <v>260</v>
      </c>
      <c r="B225" t="s">
        <v>26</v>
      </c>
      <c r="C225" t="s">
        <v>290</v>
      </c>
      <c r="D225" t="s">
        <v>242</v>
      </c>
      <c r="E225">
        <v>737.2</v>
      </c>
      <c r="F225">
        <v>759.5</v>
      </c>
      <c r="G225">
        <v>733.8</v>
      </c>
      <c r="H225">
        <v>754.2</v>
      </c>
      <c r="I225">
        <v>754.2</v>
      </c>
      <c r="J225">
        <v>2421</v>
      </c>
      <c r="K225">
        <v>18175.740000000002</v>
      </c>
      <c r="L225">
        <v>6939000</v>
      </c>
      <c r="M225">
        <v>60000</v>
      </c>
      <c r="O225" s="33">
        <f t="shared" si="10"/>
        <v>1.2824817028134115</v>
      </c>
      <c r="P225" s="12">
        <v>5.8799999999999998E-2</v>
      </c>
      <c r="Q225" s="12"/>
      <c r="R225" s="12"/>
      <c r="S225" s="12">
        <f t="shared" si="11"/>
        <v>1.2236817028134115</v>
      </c>
      <c r="T225" s="12">
        <v>1.2236817028134115</v>
      </c>
      <c r="U225" s="12"/>
      <c r="V225" s="12"/>
      <c r="AD225" s="12"/>
    </row>
    <row r="226" spans="1:30" x14ac:dyDescent="0.3">
      <c r="A226" t="s">
        <v>261</v>
      </c>
      <c r="B226" t="s">
        <v>26</v>
      </c>
      <c r="C226" t="s">
        <v>290</v>
      </c>
      <c r="D226" t="s">
        <v>242</v>
      </c>
      <c r="E226">
        <v>755</v>
      </c>
      <c r="F226">
        <v>757</v>
      </c>
      <c r="G226">
        <v>724.4</v>
      </c>
      <c r="H226">
        <v>727.05</v>
      </c>
      <c r="I226">
        <v>727.05</v>
      </c>
      <c r="J226">
        <v>2694</v>
      </c>
      <c r="K226">
        <v>19806.53</v>
      </c>
      <c r="L226">
        <v>6435000</v>
      </c>
      <c r="M226">
        <v>-504000</v>
      </c>
      <c r="O226" s="33">
        <f t="shared" si="10"/>
        <v>-3.5998408910103539</v>
      </c>
      <c r="P226" s="12">
        <v>5.9000000000000004E-2</v>
      </c>
      <c r="Q226" s="12"/>
      <c r="R226" s="12"/>
      <c r="S226" s="12">
        <f t="shared" si="11"/>
        <v>-3.658840891010354</v>
      </c>
      <c r="T226" s="12">
        <v>-3.658840891010354</v>
      </c>
      <c r="U226" s="12"/>
      <c r="V226" s="12"/>
      <c r="AD226" s="12"/>
    </row>
    <row r="227" spans="1:30" x14ac:dyDescent="0.3">
      <c r="A227" t="s">
        <v>262</v>
      </c>
      <c r="B227" t="s">
        <v>26</v>
      </c>
      <c r="C227" t="s">
        <v>290</v>
      </c>
      <c r="D227" t="s">
        <v>242</v>
      </c>
      <c r="E227">
        <v>724</v>
      </c>
      <c r="F227">
        <v>724.85</v>
      </c>
      <c r="G227">
        <v>695</v>
      </c>
      <c r="H227">
        <v>699.8</v>
      </c>
      <c r="I227">
        <v>699.8</v>
      </c>
      <c r="J227">
        <v>3664</v>
      </c>
      <c r="K227">
        <v>25924.25</v>
      </c>
      <c r="L227">
        <v>5462000</v>
      </c>
      <c r="M227">
        <v>-973000</v>
      </c>
      <c r="O227" s="33">
        <f t="shared" si="10"/>
        <v>-3.7480228319922979</v>
      </c>
      <c r="P227" s="12">
        <v>5.9400000000000001E-2</v>
      </c>
      <c r="Q227" s="12"/>
      <c r="R227" s="12"/>
      <c r="S227" s="12">
        <f t="shared" si="11"/>
        <v>-3.807422831992298</v>
      </c>
      <c r="T227" s="12">
        <v>-3.807422831992298</v>
      </c>
      <c r="U227" s="12"/>
      <c r="V227" s="12"/>
      <c r="AD227" s="12"/>
    </row>
    <row r="228" spans="1:30" x14ac:dyDescent="0.3">
      <c r="A228" t="s">
        <v>263</v>
      </c>
      <c r="B228" t="s">
        <v>26</v>
      </c>
      <c r="C228" t="s">
        <v>290</v>
      </c>
      <c r="D228" t="s">
        <v>242</v>
      </c>
      <c r="E228">
        <v>703.15</v>
      </c>
      <c r="F228">
        <v>703.3</v>
      </c>
      <c r="G228">
        <v>675.75</v>
      </c>
      <c r="H228">
        <v>686.4</v>
      </c>
      <c r="I228">
        <v>686.4</v>
      </c>
      <c r="J228">
        <v>4205</v>
      </c>
      <c r="K228">
        <v>28919.54</v>
      </c>
      <c r="L228">
        <v>3418000</v>
      </c>
      <c r="M228">
        <v>-2044000</v>
      </c>
      <c r="O228" s="33">
        <f t="shared" si="10"/>
        <v>-1.9148328093741038</v>
      </c>
      <c r="P228" s="12">
        <v>5.9699999999999996E-2</v>
      </c>
      <c r="Q228" s="12"/>
      <c r="R228" s="12"/>
      <c r="S228" s="12">
        <f t="shared" si="11"/>
        <v>-1.9745328093741039</v>
      </c>
      <c r="T228" s="12">
        <v>-1.9745328093741039</v>
      </c>
      <c r="U228" s="12"/>
      <c r="V228" s="12"/>
      <c r="AD228" s="12"/>
    </row>
    <row r="229" spans="1:30" x14ac:dyDescent="0.3">
      <c r="A229" t="s">
        <v>264</v>
      </c>
      <c r="B229" t="s">
        <v>26</v>
      </c>
      <c r="C229" t="s">
        <v>290</v>
      </c>
      <c r="D229" t="s">
        <v>242</v>
      </c>
      <c r="E229">
        <v>683</v>
      </c>
      <c r="F229">
        <v>694.6</v>
      </c>
      <c r="G229">
        <v>683</v>
      </c>
      <c r="H229">
        <v>686.65</v>
      </c>
      <c r="I229">
        <v>686.65</v>
      </c>
      <c r="J229">
        <v>2695</v>
      </c>
      <c r="K229">
        <v>18549.099999999999</v>
      </c>
      <c r="L229">
        <v>1763000</v>
      </c>
      <c r="M229">
        <v>-1655000</v>
      </c>
      <c r="O229" s="33">
        <f t="shared" si="10"/>
        <v>3.6421911421911424E-2</v>
      </c>
      <c r="P229" s="12">
        <v>6.0999999999999999E-2</v>
      </c>
      <c r="Q229" s="12"/>
      <c r="R229" s="12"/>
      <c r="S229" s="12">
        <f t="shared" si="11"/>
        <v>-2.4578088578088575E-2</v>
      </c>
      <c r="T229" s="12">
        <v>-2.4578088578088575E-2</v>
      </c>
      <c r="U229" s="12"/>
      <c r="V229" s="12"/>
      <c r="AD229" s="12"/>
    </row>
    <row r="230" spans="1:30" x14ac:dyDescent="0.3">
      <c r="A230" t="s">
        <v>265</v>
      </c>
      <c r="B230" t="s">
        <v>26</v>
      </c>
      <c r="C230" t="s">
        <v>290</v>
      </c>
      <c r="D230" t="s">
        <v>242</v>
      </c>
      <c r="E230">
        <v>696.9</v>
      </c>
      <c r="F230">
        <v>698.45</v>
      </c>
      <c r="G230">
        <v>684.1</v>
      </c>
      <c r="H230">
        <v>693.9</v>
      </c>
      <c r="I230">
        <v>695.8</v>
      </c>
      <c r="J230">
        <v>3164</v>
      </c>
      <c r="K230">
        <v>21923.24</v>
      </c>
      <c r="L230">
        <v>591000</v>
      </c>
      <c r="M230">
        <v>-1172000</v>
      </c>
      <c r="O230" s="33">
        <f t="shared" si="10"/>
        <v>1.332556615451828</v>
      </c>
      <c r="P230" s="12">
        <v>6.0899999999999996E-2</v>
      </c>
      <c r="Q230" s="12"/>
      <c r="R230" s="12"/>
      <c r="S230" s="12">
        <f t="shared" si="11"/>
        <v>1.2716566154518281</v>
      </c>
      <c r="T230" s="12">
        <v>1.2716566154518281</v>
      </c>
      <c r="U230" s="12"/>
      <c r="V230" s="12"/>
      <c r="AD230" s="12"/>
    </row>
    <row r="231" spans="1:30" x14ac:dyDescent="0.3">
      <c r="A231" t="s">
        <v>266</v>
      </c>
      <c r="B231" t="s">
        <v>26</v>
      </c>
      <c r="C231" t="s">
        <v>290</v>
      </c>
      <c r="D231" t="s">
        <v>267</v>
      </c>
      <c r="E231">
        <v>698</v>
      </c>
      <c r="F231">
        <v>719.9</v>
      </c>
      <c r="G231">
        <v>692.6</v>
      </c>
      <c r="H231">
        <v>715.55</v>
      </c>
      <c r="I231">
        <v>715.55</v>
      </c>
      <c r="J231">
        <v>2240</v>
      </c>
      <c r="K231">
        <v>15850.8</v>
      </c>
      <c r="L231">
        <v>6954000</v>
      </c>
      <c r="M231">
        <v>18000</v>
      </c>
      <c r="O231" s="33">
        <f t="shared" si="10"/>
        <v>2.8384593273929291</v>
      </c>
      <c r="P231" s="12">
        <v>6.0899999999999996E-2</v>
      </c>
      <c r="Q231" s="12"/>
      <c r="R231" s="12"/>
      <c r="S231" s="12">
        <f t="shared" si="11"/>
        <v>2.7775593273929289</v>
      </c>
      <c r="T231" s="12">
        <v>2.7775593273929289</v>
      </c>
      <c r="U231" s="12"/>
      <c r="V231" s="12"/>
      <c r="AD231" s="12"/>
    </row>
    <row r="232" spans="1:30" x14ac:dyDescent="0.3">
      <c r="A232" t="s">
        <v>268</v>
      </c>
      <c r="B232" t="s">
        <v>26</v>
      </c>
      <c r="C232" t="s">
        <v>290</v>
      </c>
      <c r="D232" t="s">
        <v>267</v>
      </c>
      <c r="E232">
        <v>712.4</v>
      </c>
      <c r="F232">
        <v>713.7</v>
      </c>
      <c r="G232">
        <v>691.2</v>
      </c>
      <c r="H232">
        <v>694.6</v>
      </c>
      <c r="I232">
        <v>694.6</v>
      </c>
      <c r="J232">
        <v>1626</v>
      </c>
      <c r="K232">
        <v>11405.05</v>
      </c>
      <c r="L232">
        <v>6826000</v>
      </c>
      <c r="M232">
        <v>-128000</v>
      </c>
      <c r="O232" s="33">
        <f t="shared" si="10"/>
        <v>-2.9278177625602591</v>
      </c>
      <c r="P232" s="12">
        <v>5.9800000000000006E-2</v>
      </c>
      <c r="Q232" s="12"/>
      <c r="R232" s="12"/>
      <c r="S232" s="12">
        <f t="shared" si="11"/>
        <v>-2.9876177625602591</v>
      </c>
      <c r="T232" s="12">
        <v>-2.9876177625602591</v>
      </c>
      <c r="U232" s="12"/>
      <c r="V232" s="12"/>
      <c r="AD232" s="12"/>
    </row>
    <row r="233" spans="1:30" x14ac:dyDescent="0.3">
      <c r="A233" t="s">
        <v>269</v>
      </c>
      <c r="B233" t="s">
        <v>26</v>
      </c>
      <c r="C233" t="s">
        <v>290</v>
      </c>
      <c r="D233" t="s">
        <v>267</v>
      </c>
      <c r="E233">
        <v>701.7</v>
      </c>
      <c r="F233">
        <v>718.65</v>
      </c>
      <c r="G233">
        <v>701.7</v>
      </c>
      <c r="H233">
        <v>712.55</v>
      </c>
      <c r="I233">
        <v>712.55</v>
      </c>
      <c r="J233">
        <v>1923</v>
      </c>
      <c r="K233">
        <v>13705.04</v>
      </c>
      <c r="L233">
        <v>7029000</v>
      </c>
      <c r="M233">
        <v>203000</v>
      </c>
      <c r="O233" s="33">
        <f t="shared" si="10"/>
        <v>2.5842211344658699</v>
      </c>
      <c r="P233" s="12">
        <v>5.96E-2</v>
      </c>
      <c r="Q233" s="12"/>
      <c r="R233" s="12"/>
      <c r="S233" s="12">
        <f t="shared" si="11"/>
        <v>2.5246211344658698</v>
      </c>
      <c r="T233" s="12">
        <v>2.5246211344658698</v>
      </c>
      <c r="U233" s="12"/>
      <c r="V233" s="12"/>
      <c r="AD233" s="12"/>
    </row>
    <row r="234" spans="1:30" x14ac:dyDescent="0.3">
      <c r="A234" t="s">
        <v>270</v>
      </c>
      <c r="B234" t="s">
        <v>26</v>
      </c>
      <c r="C234" t="s">
        <v>290</v>
      </c>
      <c r="D234" t="s">
        <v>267</v>
      </c>
      <c r="E234">
        <v>716.95</v>
      </c>
      <c r="F234">
        <v>722.05</v>
      </c>
      <c r="G234">
        <v>709.15</v>
      </c>
      <c r="H234">
        <v>711.4</v>
      </c>
      <c r="I234">
        <v>711.4</v>
      </c>
      <c r="J234">
        <v>1190</v>
      </c>
      <c r="K234">
        <v>8520.4500000000007</v>
      </c>
      <c r="L234">
        <v>6965000</v>
      </c>
      <c r="M234">
        <v>-64000</v>
      </c>
      <c r="O234" s="33">
        <f t="shared" si="10"/>
        <v>-0.16139218300469824</v>
      </c>
      <c r="P234" s="12">
        <v>6.0899999999999996E-2</v>
      </c>
      <c r="Q234" s="12"/>
      <c r="R234" s="12"/>
      <c r="S234" s="12">
        <f t="shared" si="11"/>
        <v>-0.22229218300469822</v>
      </c>
      <c r="T234" s="12">
        <v>-0.22229218300469822</v>
      </c>
      <c r="U234" s="12"/>
      <c r="V234" s="12"/>
      <c r="AD234" s="12"/>
    </row>
    <row r="235" spans="1:30" x14ac:dyDescent="0.3">
      <c r="A235" t="s">
        <v>271</v>
      </c>
      <c r="B235" t="s">
        <v>26</v>
      </c>
      <c r="C235" t="s">
        <v>290</v>
      </c>
      <c r="D235" t="s">
        <v>267</v>
      </c>
      <c r="E235">
        <v>712.8</v>
      </c>
      <c r="F235">
        <v>712.8</v>
      </c>
      <c r="G235">
        <v>695.25</v>
      </c>
      <c r="H235">
        <v>701.75</v>
      </c>
      <c r="I235">
        <v>701.75</v>
      </c>
      <c r="J235">
        <v>1149</v>
      </c>
      <c r="K235">
        <v>8055.46</v>
      </c>
      <c r="L235">
        <v>7125000</v>
      </c>
      <c r="M235">
        <v>160000</v>
      </c>
      <c r="O235" s="33">
        <f t="shared" si="10"/>
        <v>-1.3564801799269015</v>
      </c>
      <c r="P235" s="12">
        <v>6.1200000000000004E-2</v>
      </c>
      <c r="Q235" s="12"/>
      <c r="R235" s="12"/>
      <c r="S235" s="12">
        <f t="shared" si="11"/>
        <v>-1.4176801799269014</v>
      </c>
      <c r="T235" s="12">
        <v>-1.4176801799269014</v>
      </c>
      <c r="U235" s="12"/>
      <c r="V235" s="12"/>
      <c r="AD235" s="12"/>
    </row>
    <row r="236" spans="1:30" x14ac:dyDescent="0.3">
      <c r="A236" t="s">
        <v>272</v>
      </c>
      <c r="B236" t="s">
        <v>26</v>
      </c>
      <c r="C236" t="s">
        <v>290</v>
      </c>
      <c r="D236" t="s">
        <v>267</v>
      </c>
      <c r="E236">
        <v>693</v>
      </c>
      <c r="F236">
        <v>695.4</v>
      </c>
      <c r="G236">
        <v>686.45</v>
      </c>
      <c r="H236">
        <v>692.05</v>
      </c>
      <c r="I236">
        <v>692.05</v>
      </c>
      <c r="J236">
        <v>1454</v>
      </c>
      <c r="K236">
        <v>10042.68</v>
      </c>
      <c r="L236">
        <v>7068000</v>
      </c>
      <c r="M236">
        <v>-57000</v>
      </c>
      <c r="O236" s="33">
        <f t="shared" si="10"/>
        <v>-1.382258639116501</v>
      </c>
      <c r="P236" s="12">
        <v>6.13E-2</v>
      </c>
      <c r="Q236" s="12"/>
      <c r="R236" s="12"/>
      <c r="S236" s="12">
        <f t="shared" si="11"/>
        <v>-1.443558639116501</v>
      </c>
      <c r="T236" s="12">
        <v>-1.443558639116501</v>
      </c>
      <c r="U236" s="12"/>
      <c r="V236" s="12"/>
      <c r="AD236" s="12"/>
    </row>
    <row r="237" spans="1:30" x14ac:dyDescent="0.3">
      <c r="A237" t="s">
        <v>273</v>
      </c>
      <c r="B237" t="s">
        <v>26</v>
      </c>
      <c r="C237" t="s">
        <v>290</v>
      </c>
      <c r="D237" t="s">
        <v>267</v>
      </c>
      <c r="E237">
        <v>695.65</v>
      </c>
      <c r="F237">
        <v>712.25</v>
      </c>
      <c r="G237">
        <v>690</v>
      </c>
      <c r="H237">
        <v>692.2</v>
      </c>
      <c r="I237">
        <v>692.2</v>
      </c>
      <c r="J237">
        <v>2607</v>
      </c>
      <c r="K237">
        <v>18278.82</v>
      </c>
      <c r="L237">
        <v>6724000</v>
      </c>
      <c r="M237">
        <v>-344000</v>
      </c>
      <c r="O237" s="33">
        <f t="shared" si="10"/>
        <v>2.167473448451571E-2</v>
      </c>
      <c r="P237" s="12">
        <v>6.2E-2</v>
      </c>
      <c r="Q237" s="12"/>
      <c r="R237" s="12"/>
      <c r="S237" s="12">
        <f t="shared" si="11"/>
        <v>-4.0325265515484293E-2</v>
      </c>
      <c r="T237" s="12">
        <v>-4.0325265515484293E-2</v>
      </c>
      <c r="U237" s="12"/>
      <c r="V237" s="12"/>
      <c r="AD237" s="12"/>
    </row>
    <row r="238" spans="1:30" x14ac:dyDescent="0.3">
      <c r="A238" t="s">
        <v>274</v>
      </c>
      <c r="B238" t="s">
        <v>26</v>
      </c>
      <c r="C238" t="s">
        <v>290</v>
      </c>
      <c r="D238" t="s">
        <v>267</v>
      </c>
      <c r="E238">
        <v>696.3</v>
      </c>
      <c r="F238">
        <v>712.45</v>
      </c>
      <c r="G238">
        <v>692.95</v>
      </c>
      <c r="H238">
        <v>708.8</v>
      </c>
      <c r="I238">
        <v>708.8</v>
      </c>
      <c r="J238">
        <v>2439</v>
      </c>
      <c r="K238">
        <v>17197.87</v>
      </c>
      <c r="L238">
        <v>6551000</v>
      </c>
      <c r="M238">
        <v>-173000</v>
      </c>
      <c r="O238" s="33">
        <f t="shared" si="10"/>
        <v>2.3981508234614139</v>
      </c>
      <c r="P238" s="12">
        <v>6.2300000000000001E-2</v>
      </c>
      <c r="Q238" s="12"/>
      <c r="R238" s="12"/>
      <c r="S238" s="12">
        <f t="shared" si="11"/>
        <v>2.3358508234614139</v>
      </c>
      <c r="T238" s="12">
        <v>2.3358508234614139</v>
      </c>
      <c r="U238" s="12"/>
      <c r="V238" s="12"/>
      <c r="AD238" s="12"/>
    </row>
    <row r="239" spans="1:30" x14ac:dyDescent="0.3">
      <c r="A239" t="s">
        <v>275</v>
      </c>
      <c r="B239" t="s">
        <v>26</v>
      </c>
      <c r="C239" t="s">
        <v>290</v>
      </c>
      <c r="D239" t="s">
        <v>267</v>
      </c>
      <c r="E239">
        <v>715</v>
      </c>
      <c r="F239">
        <v>722.65</v>
      </c>
      <c r="G239">
        <v>695.95</v>
      </c>
      <c r="H239">
        <v>697.7</v>
      </c>
      <c r="I239">
        <v>697.7</v>
      </c>
      <c r="J239">
        <v>2022</v>
      </c>
      <c r="K239">
        <v>14240.76</v>
      </c>
      <c r="L239">
        <v>6411000</v>
      </c>
      <c r="M239">
        <v>-140000</v>
      </c>
      <c r="O239" s="33">
        <f t="shared" si="10"/>
        <v>-1.5660270880361047</v>
      </c>
      <c r="P239" s="12">
        <v>6.3E-2</v>
      </c>
      <c r="Q239" s="12"/>
      <c r="R239" s="12"/>
      <c r="S239" s="12">
        <f t="shared" si="11"/>
        <v>-1.6290270880361046</v>
      </c>
      <c r="T239" s="12">
        <v>-1.6290270880361046</v>
      </c>
      <c r="U239" s="12"/>
      <c r="V239" s="12"/>
      <c r="AD239" s="12"/>
    </row>
    <row r="240" spans="1:30" x14ac:dyDescent="0.3">
      <c r="A240" t="s">
        <v>276</v>
      </c>
      <c r="B240" t="s">
        <v>26</v>
      </c>
      <c r="C240" t="s">
        <v>290</v>
      </c>
      <c r="D240" t="s">
        <v>267</v>
      </c>
      <c r="E240">
        <v>711.3</v>
      </c>
      <c r="F240">
        <v>713.85</v>
      </c>
      <c r="G240">
        <v>694.65</v>
      </c>
      <c r="H240">
        <v>696.35</v>
      </c>
      <c r="I240">
        <v>696.35</v>
      </c>
      <c r="J240">
        <v>1002</v>
      </c>
      <c r="K240">
        <v>7058.94</v>
      </c>
      <c r="L240">
        <v>6400000</v>
      </c>
      <c r="M240">
        <v>-11000</v>
      </c>
      <c r="O240" s="33">
        <f t="shared" si="10"/>
        <v>-0.1934929052601437</v>
      </c>
      <c r="P240" s="12">
        <v>6.3299999999999995E-2</v>
      </c>
      <c r="Q240" s="12"/>
      <c r="R240" s="12"/>
      <c r="S240" s="12">
        <f t="shared" si="11"/>
        <v>-0.2567929052601437</v>
      </c>
      <c r="T240" s="12">
        <v>-0.2567929052601437</v>
      </c>
      <c r="U240" s="12"/>
      <c r="V240" s="12"/>
      <c r="AD240" s="12"/>
    </row>
    <row r="241" spans="1:30" x14ac:dyDescent="0.3">
      <c r="A241" t="s">
        <v>277</v>
      </c>
      <c r="B241" t="s">
        <v>26</v>
      </c>
      <c r="C241" t="s">
        <v>290</v>
      </c>
      <c r="D241" t="s">
        <v>267</v>
      </c>
      <c r="E241">
        <v>699.4</v>
      </c>
      <c r="F241">
        <v>715</v>
      </c>
      <c r="G241">
        <v>687.35</v>
      </c>
      <c r="H241">
        <v>712.55</v>
      </c>
      <c r="I241">
        <v>712.55</v>
      </c>
      <c r="J241">
        <v>2319</v>
      </c>
      <c r="K241">
        <v>16401.12</v>
      </c>
      <c r="L241">
        <v>6473000</v>
      </c>
      <c r="M241">
        <v>73000</v>
      </c>
      <c r="O241" s="33">
        <f t="shared" si="10"/>
        <v>2.3264163136353746</v>
      </c>
      <c r="P241" s="12">
        <v>6.3E-2</v>
      </c>
      <c r="Q241" s="12"/>
      <c r="R241" s="12"/>
      <c r="S241" s="12">
        <f t="shared" si="11"/>
        <v>2.2634163136353744</v>
      </c>
      <c r="T241" s="12">
        <v>2.2634163136353744</v>
      </c>
      <c r="U241" s="12"/>
      <c r="V241" s="12"/>
      <c r="AD241" s="12"/>
    </row>
    <row r="242" spans="1:30" x14ac:dyDescent="0.3">
      <c r="A242" t="s">
        <v>278</v>
      </c>
      <c r="B242" t="s">
        <v>26</v>
      </c>
      <c r="C242" t="s">
        <v>290</v>
      </c>
      <c r="D242" t="s">
        <v>267</v>
      </c>
      <c r="E242">
        <v>720</v>
      </c>
      <c r="F242">
        <v>727.3</v>
      </c>
      <c r="G242">
        <v>707.55</v>
      </c>
      <c r="H242">
        <v>721.75</v>
      </c>
      <c r="I242">
        <v>721.75</v>
      </c>
      <c r="J242">
        <v>2788</v>
      </c>
      <c r="K242">
        <v>20026.71</v>
      </c>
      <c r="L242">
        <v>6252000</v>
      </c>
      <c r="M242">
        <v>-221000</v>
      </c>
      <c r="O242" s="33">
        <f t="shared" si="10"/>
        <v>1.2911374640376179</v>
      </c>
      <c r="P242" s="12">
        <v>6.3E-2</v>
      </c>
      <c r="Q242" s="12"/>
      <c r="R242" s="12"/>
      <c r="S242" s="12">
        <f t="shared" si="11"/>
        <v>1.2281374640376179</v>
      </c>
      <c r="T242" s="12">
        <v>1.2281374640376179</v>
      </c>
      <c r="U242" s="12"/>
      <c r="V242" s="12"/>
      <c r="AD242" s="12"/>
    </row>
    <row r="243" spans="1:30" x14ac:dyDescent="0.3">
      <c r="A243" t="s">
        <v>279</v>
      </c>
      <c r="B243" t="s">
        <v>26</v>
      </c>
      <c r="C243" t="s">
        <v>290</v>
      </c>
      <c r="D243" t="s">
        <v>267</v>
      </c>
      <c r="E243">
        <v>722</v>
      </c>
      <c r="F243">
        <v>777</v>
      </c>
      <c r="G243">
        <v>722</v>
      </c>
      <c r="H243">
        <v>771.35</v>
      </c>
      <c r="I243">
        <v>771.35</v>
      </c>
      <c r="J243">
        <v>8749</v>
      </c>
      <c r="K243">
        <v>65906.38</v>
      </c>
      <c r="L243">
        <v>6550000</v>
      </c>
      <c r="M243">
        <v>298000</v>
      </c>
      <c r="O243" s="33">
        <f t="shared" si="10"/>
        <v>6.872185659854523</v>
      </c>
      <c r="P243" s="12">
        <v>6.3299999999999995E-2</v>
      </c>
      <c r="Q243" s="12"/>
      <c r="R243" s="12"/>
      <c r="S243" s="12">
        <f t="shared" si="11"/>
        <v>6.8088856598545231</v>
      </c>
      <c r="T243" s="12">
        <v>6.8088856598545231</v>
      </c>
      <c r="U243" s="12"/>
      <c r="V243" s="12"/>
      <c r="AD243" s="12"/>
    </row>
    <row r="244" spans="1:30" x14ac:dyDescent="0.3">
      <c r="A244" t="s">
        <v>280</v>
      </c>
      <c r="B244" t="s">
        <v>26</v>
      </c>
      <c r="C244" t="s">
        <v>290</v>
      </c>
      <c r="D244" t="s">
        <v>267</v>
      </c>
      <c r="E244">
        <v>768.25</v>
      </c>
      <c r="F244">
        <v>771.15</v>
      </c>
      <c r="G244">
        <v>735.25</v>
      </c>
      <c r="H244">
        <v>746</v>
      </c>
      <c r="I244">
        <v>746</v>
      </c>
      <c r="J244">
        <v>5405</v>
      </c>
      <c r="K244">
        <v>40643.53</v>
      </c>
      <c r="L244">
        <v>5878000</v>
      </c>
      <c r="M244">
        <v>-672000</v>
      </c>
      <c r="O244" s="33">
        <f t="shared" si="10"/>
        <v>-3.2864458417061027</v>
      </c>
      <c r="P244" s="12">
        <v>6.3799999999999996E-2</v>
      </c>
      <c r="Q244" s="12"/>
      <c r="R244" s="12"/>
      <c r="S244" s="12">
        <f t="shared" si="11"/>
        <v>-3.3502458417061027</v>
      </c>
      <c r="T244" s="12">
        <v>-3.3502458417061027</v>
      </c>
      <c r="U244" s="12"/>
      <c r="V244" s="12"/>
      <c r="AD244" s="12"/>
    </row>
    <row r="245" spans="1:30" x14ac:dyDescent="0.3">
      <c r="A245" t="s">
        <v>281</v>
      </c>
      <c r="B245" t="s">
        <v>26</v>
      </c>
      <c r="C245" t="s">
        <v>290</v>
      </c>
      <c r="D245" t="s">
        <v>267</v>
      </c>
      <c r="E245">
        <v>749.75</v>
      </c>
      <c r="F245">
        <v>754.45</v>
      </c>
      <c r="G245">
        <v>737.75</v>
      </c>
      <c r="H245">
        <v>747.95</v>
      </c>
      <c r="I245">
        <v>747.95</v>
      </c>
      <c r="J245">
        <v>3522</v>
      </c>
      <c r="K245">
        <v>26251.25</v>
      </c>
      <c r="L245">
        <v>4165000</v>
      </c>
      <c r="M245">
        <v>-1713000</v>
      </c>
      <c r="O245" s="33">
        <f t="shared" si="10"/>
        <v>0.26139410187668172</v>
      </c>
      <c r="P245" s="12">
        <v>6.3799999999999996E-2</v>
      </c>
      <c r="Q245" s="12"/>
      <c r="R245" s="12"/>
      <c r="S245" s="12">
        <f t="shared" si="11"/>
        <v>0.19759410187668172</v>
      </c>
      <c r="T245" s="12">
        <v>0.19759410187668172</v>
      </c>
      <c r="U245" s="12"/>
      <c r="V245" s="12"/>
      <c r="AD245" s="12"/>
    </row>
    <row r="246" spans="1:30" x14ac:dyDescent="0.3">
      <c r="A246" t="s">
        <v>282</v>
      </c>
      <c r="B246" t="s">
        <v>26</v>
      </c>
      <c r="C246" t="s">
        <v>290</v>
      </c>
      <c r="D246" t="s">
        <v>267</v>
      </c>
      <c r="E246">
        <v>749.3</v>
      </c>
      <c r="F246">
        <v>752.85</v>
      </c>
      <c r="G246">
        <v>742.15</v>
      </c>
      <c r="H246">
        <v>744.9</v>
      </c>
      <c r="I246">
        <v>744.9</v>
      </c>
      <c r="J246">
        <v>233</v>
      </c>
      <c r="K246">
        <v>1736.51</v>
      </c>
      <c r="L246">
        <v>4150000</v>
      </c>
      <c r="M246">
        <v>-15000</v>
      </c>
      <c r="O246" s="33">
        <f t="shared" si="10"/>
        <v>-0.40778126880139959</v>
      </c>
      <c r="P246" s="12">
        <v>6.25E-2</v>
      </c>
      <c r="Q246" s="12"/>
      <c r="R246" s="12"/>
      <c r="S246" s="12">
        <f t="shared" si="11"/>
        <v>-0.47028126880139959</v>
      </c>
      <c r="T246" s="12">
        <v>-0.47028126880139959</v>
      </c>
      <c r="U246" s="12"/>
      <c r="V246" s="12"/>
      <c r="AD246" s="12"/>
    </row>
    <row r="247" spans="1:30" x14ac:dyDescent="0.3">
      <c r="A247" t="s">
        <v>283</v>
      </c>
      <c r="B247" t="s">
        <v>26</v>
      </c>
      <c r="C247" t="s">
        <v>290</v>
      </c>
      <c r="D247" t="s">
        <v>267</v>
      </c>
      <c r="E247">
        <v>749.9</v>
      </c>
      <c r="F247">
        <v>764.45</v>
      </c>
      <c r="G247">
        <v>747.5</v>
      </c>
      <c r="H247">
        <v>758.05</v>
      </c>
      <c r="I247">
        <v>758.05</v>
      </c>
      <c r="J247">
        <v>5025</v>
      </c>
      <c r="K247">
        <v>37912.06</v>
      </c>
      <c r="L247">
        <v>1845000</v>
      </c>
      <c r="M247">
        <v>-2305000</v>
      </c>
      <c r="O247" s="33">
        <f t="shared" si="10"/>
        <v>1.7653376292119718</v>
      </c>
      <c r="P247" s="12">
        <v>6.3600000000000004E-2</v>
      </c>
      <c r="Q247" s="12"/>
      <c r="R247" s="12"/>
      <c r="S247" s="12">
        <f t="shared" si="11"/>
        <v>1.7017376292119717</v>
      </c>
      <c r="T247" s="12">
        <v>1.7017376292119717</v>
      </c>
      <c r="U247" s="12"/>
      <c r="V247" s="12"/>
      <c r="AD247" s="12"/>
    </row>
    <row r="248" spans="1:30" x14ac:dyDescent="0.3">
      <c r="A248" t="s">
        <v>284</v>
      </c>
      <c r="B248" t="s">
        <v>26</v>
      </c>
      <c r="C248" t="s">
        <v>290</v>
      </c>
      <c r="D248" t="s">
        <v>267</v>
      </c>
      <c r="E248">
        <v>749.85</v>
      </c>
      <c r="F248">
        <v>794.65</v>
      </c>
      <c r="G248">
        <v>749.8</v>
      </c>
      <c r="H248">
        <v>791.35</v>
      </c>
      <c r="I248">
        <v>790.05</v>
      </c>
      <c r="J248">
        <v>3852</v>
      </c>
      <c r="K248">
        <v>30191.43</v>
      </c>
      <c r="L248">
        <v>455000</v>
      </c>
      <c r="M248">
        <v>-1390000</v>
      </c>
      <c r="O248" s="33">
        <f t="shared" si="10"/>
        <v>4.2213574302486645</v>
      </c>
      <c r="P248" s="12">
        <v>6.3799999999999996E-2</v>
      </c>
      <c r="Q248" s="12"/>
      <c r="R248" s="12"/>
      <c r="S248" s="12">
        <f t="shared" si="11"/>
        <v>4.1575574302486649</v>
      </c>
      <c r="T248" s="12">
        <v>4.1575574302486649</v>
      </c>
      <c r="U248" s="12"/>
      <c r="V248" s="12"/>
      <c r="AD248" s="12"/>
    </row>
    <row r="249" spans="1:30" x14ac:dyDescent="0.3">
      <c r="A249" t="s">
        <v>285</v>
      </c>
      <c r="B249" t="s">
        <v>26</v>
      </c>
      <c r="C249" t="s">
        <v>290</v>
      </c>
      <c r="D249" t="s">
        <v>286</v>
      </c>
      <c r="E249">
        <v>794</v>
      </c>
      <c r="F249">
        <v>797.95</v>
      </c>
      <c r="G249">
        <v>783.2</v>
      </c>
      <c r="H249">
        <v>784.7</v>
      </c>
      <c r="I249">
        <v>784.7</v>
      </c>
      <c r="J249">
        <v>2225</v>
      </c>
      <c r="K249">
        <v>17579.5</v>
      </c>
      <c r="L249">
        <v>6773000</v>
      </c>
      <c r="M249">
        <v>-93000</v>
      </c>
      <c r="O249" s="33">
        <f t="shared" si="10"/>
        <v>-0.67717233086512363</v>
      </c>
      <c r="P249" s="12">
        <v>6.4500000000000002E-2</v>
      </c>
      <c r="Q249" s="12"/>
      <c r="R249" s="12"/>
      <c r="S249" s="12">
        <f t="shared" si="11"/>
        <v>-0.74167233086512363</v>
      </c>
      <c r="T249" s="12">
        <v>-0.74167233086512363</v>
      </c>
      <c r="U249" s="12"/>
      <c r="V249" s="12"/>
      <c r="AD249" s="12"/>
    </row>
    <row r="250" spans="1:30" x14ac:dyDescent="0.3">
      <c r="A250" t="s">
        <v>287</v>
      </c>
      <c r="B250" t="s">
        <v>26</v>
      </c>
      <c r="C250" t="s">
        <v>290</v>
      </c>
      <c r="D250" t="s">
        <v>286</v>
      </c>
      <c r="E250">
        <v>787.9</v>
      </c>
      <c r="F250">
        <v>808.2</v>
      </c>
      <c r="G250">
        <v>786.65</v>
      </c>
      <c r="H250">
        <v>798.8</v>
      </c>
      <c r="I250">
        <v>798.8</v>
      </c>
      <c r="J250">
        <v>3187</v>
      </c>
      <c r="K250">
        <v>25512.65</v>
      </c>
      <c r="L250">
        <v>6869000</v>
      </c>
      <c r="M250">
        <v>96000</v>
      </c>
      <c r="O250" s="33">
        <f t="shared" si="10"/>
        <v>1.7968650439658351</v>
      </c>
      <c r="P250" s="12">
        <v>6.4399999999999999E-2</v>
      </c>
      <c r="Q250" s="12"/>
      <c r="R250" s="12"/>
      <c r="S250" s="12">
        <f t="shared" si="11"/>
        <v>1.7324650439658351</v>
      </c>
      <c r="T250" s="12">
        <v>1.7324650439658351</v>
      </c>
      <c r="U250" s="12"/>
      <c r="V250" s="12"/>
      <c r="AD250" s="12"/>
    </row>
    <row r="251" spans="1:30" x14ac:dyDescent="0.3">
      <c r="A251" s="20">
        <v>44866</v>
      </c>
      <c r="B251" t="s">
        <v>26</v>
      </c>
      <c r="C251" t="s">
        <v>290</v>
      </c>
      <c r="D251" s="19">
        <v>44889</v>
      </c>
      <c r="E251">
        <v>800.85</v>
      </c>
      <c r="F251">
        <v>804.55</v>
      </c>
      <c r="G251">
        <v>789.15</v>
      </c>
      <c r="H251">
        <v>797.45</v>
      </c>
      <c r="I251">
        <v>797.45</v>
      </c>
      <c r="J251">
        <v>1662</v>
      </c>
      <c r="K251">
        <v>13245.96</v>
      </c>
      <c r="L251">
        <v>6793000</v>
      </c>
      <c r="M251">
        <v>-76000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Q2:R2"/>
    <mergeCell ref="U2:V2"/>
    <mergeCell ref="AB2:AC2"/>
    <mergeCell ref="AE2:AF2"/>
    <mergeCell ref="AL2:A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7938-6299-4DB6-8DB4-53069C8C5AE8}">
  <dimension ref="A1:AP252"/>
  <sheetViews>
    <sheetView topLeftCell="U30" zoomScale="50" zoomScaleNormal="50" workbookViewId="0">
      <selection activeCell="AO16" sqref="AO16"/>
    </sheetView>
  </sheetViews>
  <sheetFormatPr defaultColWidth="12.88671875" defaultRowHeight="14.4" x14ac:dyDescent="0.3"/>
  <cols>
    <col min="15" max="15" width="25.109375" style="42" customWidth="1"/>
    <col min="16" max="18" width="14.5546875" style="11"/>
    <col min="19" max="20" width="23.77734375" style="11" customWidth="1"/>
    <col min="21" max="22" width="14.5546875" style="11"/>
    <col min="23" max="23" width="14.5546875" style="48"/>
    <col min="24" max="25" width="26.6640625" style="2" customWidth="1"/>
    <col min="26" max="26" width="18.21875" style="34" customWidth="1"/>
    <col min="27" max="27" width="16.33203125" style="7" customWidth="1"/>
    <col min="28" max="28" width="14.5546875" style="7"/>
    <col min="29" max="29" width="20.88671875" style="12" bestFit="1" customWidth="1"/>
    <col min="30" max="30" width="27.33203125" style="7" customWidth="1"/>
    <col min="31" max="32" width="14.5546875" style="7"/>
    <col min="33" max="33" width="14.5546875" style="48"/>
    <col min="34" max="35" width="30" style="2" customWidth="1"/>
    <col min="36" max="36" width="18.33203125" style="2" customWidth="1"/>
    <col min="37" max="39" width="16.77734375" style="16" customWidth="1"/>
    <col min="40" max="40" width="27.109375" style="16" customWidth="1"/>
    <col min="41" max="41" width="15.77734375" customWidth="1"/>
  </cols>
  <sheetData>
    <row r="1" spans="1:42" x14ac:dyDescent="0.3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O1" s="41" t="s">
        <v>302</v>
      </c>
      <c r="P1" s="14" t="s">
        <v>10</v>
      </c>
      <c r="Q1" s="14"/>
      <c r="R1" s="14"/>
      <c r="S1" s="14" t="s">
        <v>305</v>
      </c>
      <c r="T1" s="14"/>
      <c r="U1" s="14"/>
      <c r="V1" s="14"/>
      <c r="W1" s="47" t="s">
        <v>292</v>
      </c>
      <c r="X1" s="22" t="s">
        <v>303</v>
      </c>
      <c r="Y1" s="23"/>
      <c r="Z1" s="46"/>
      <c r="AA1" s="6" t="s">
        <v>9</v>
      </c>
      <c r="AB1" s="6"/>
      <c r="AC1" s="14"/>
      <c r="AD1" s="22" t="s">
        <v>306</v>
      </c>
      <c r="AE1" s="6"/>
      <c r="AF1" s="6"/>
      <c r="AG1" s="47" t="s">
        <v>291</v>
      </c>
      <c r="AH1" s="24" t="s">
        <v>304</v>
      </c>
      <c r="AI1" s="24" t="s">
        <v>304</v>
      </c>
      <c r="AJ1" s="24"/>
      <c r="AK1" s="6" t="s">
        <v>11</v>
      </c>
      <c r="AL1" s="6"/>
      <c r="AM1" s="6"/>
      <c r="AN1" s="24" t="s">
        <v>307</v>
      </c>
    </row>
    <row r="2" spans="1:42" ht="26.4" thickBot="1" x14ac:dyDescent="0.55000000000000004">
      <c r="A2" s="21">
        <v>44498</v>
      </c>
      <c r="B2" t="s">
        <v>26</v>
      </c>
      <c r="C2" t="s">
        <v>27</v>
      </c>
      <c r="D2" s="20">
        <v>44560</v>
      </c>
      <c r="E2">
        <v>4024.05</v>
      </c>
      <c r="F2">
        <v>4032</v>
      </c>
      <c r="G2">
        <v>3942</v>
      </c>
      <c r="H2">
        <v>3954.15</v>
      </c>
      <c r="I2">
        <v>3954.15</v>
      </c>
      <c r="J2">
        <v>19</v>
      </c>
      <c r="K2">
        <v>114.22</v>
      </c>
      <c r="L2">
        <v>10800</v>
      </c>
      <c r="M2">
        <v>1200</v>
      </c>
      <c r="P2" s="14"/>
      <c r="Q2" s="56" t="s">
        <v>293</v>
      </c>
      <c r="R2" s="56"/>
      <c r="S2" s="14"/>
      <c r="T2" s="14"/>
      <c r="U2" s="55" t="s">
        <v>301</v>
      </c>
      <c r="V2" s="55"/>
      <c r="W2" s="47"/>
      <c r="X2" s="23"/>
      <c r="Y2" s="23"/>
      <c r="Z2" s="46"/>
      <c r="AA2" s="6"/>
      <c r="AB2" s="56" t="s">
        <v>293</v>
      </c>
      <c r="AC2" s="56"/>
      <c r="AD2" s="6"/>
      <c r="AE2" s="55" t="s">
        <v>301</v>
      </c>
      <c r="AF2" s="55"/>
      <c r="AG2" s="47"/>
      <c r="AH2" s="24"/>
      <c r="AI2" s="24"/>
      <c r="AJ2" s="24"/>
      <c r="AK2" s="6"/>
      <c r="AL2" s="56" t="s">
        <v>293</v>
      </c>
      <c r="AM2" s="56"/>
      <c r="AN2" s="6"/>
      <c r="AO2" s="55" t="s">
        <v>301</v>
      </c>
      <c r="AP2" s="55"/>
    </row>
    <row r="3" spans="1:42" x14ac:dyDescent="0.3">
      <c r="A3" t="s">
        <v>25</v>
      </c>
      <c r="B3" t="s">
        <v>26</v>
      </c>
      <c r="C3" t="s">
        <v>27</v>
      </c>
      <c r="D3" t="s">
        <v>46</v>
      </c>
      <c r="E3">
        <v>3993.85</v>
      </c>
      <c r="F3">
        <v>4125.2</v>
      </c>
      <c r="G3">
        <v>3975</v>
      </c>
      <c r="H3">
        <v>4094.75</v>
      </c>
      <c r="I3">
        <v>4094.75</v>
      </c>
      <c r="J3">
        <v>33</v>
      </c>
      <c r="K3">
        <v>200.54</v>
      </c>
      <c r="L3">
        <v>11100</v>
      </c>
      <c r="M3">
        <v>300</v>
      </c>
      <c r="O3" s="33">
        <f>(I3-I2)*100/I2</f>
        <v>3.5557578746380361</v>
      </c>
      <c r="P3" s="12">
        <v>3.61E-2</v>
      </c>
      <c r="Q3" s="25" t="s">
        <v>297</v>
      </c>
      <c r="R3" s="43">
        <f>MAX(O3:O250)</f>
        <v>7.6614907300028596</v>
      </c>
      <c r="S3" s="12">
        <f>O3-P3</f>
        <v>3.5196578746380363</v>
      </c>
      <c r="T3" s="12">
        <v>3.5196578746380363</v>
      </c>
      <c r="U3" s="25" t="s">
        <v>297</v>
      </c>
      <c r="V3" s="43">
        <f>MAX(T3:T250)</f>
        <v>7.6005907300028595</v>
      </c>
      <c r="W3" s="48">
        <v>44501</v>
      </c>
      <c r="AB3" s="25" t="s">
        <v>297</v>
      </c>
      <c r="AC3" s="43">
        <f>MAX(Y4:Y55)</f>
        <v>12.063437446236142</v>
      </c>
      <c r="AD3" s="12"/>
      <c r="AE3" s="25" t="s">
        <v>297</v>
      </c>
      <c r="AF3" s="43">
        <f>MAX(AD4:AD55)</f>
        <v>12.000137446236142</v>
      </c>
      <c r="AG3" s="48">
        <v>44501</v>
      </c>
      <c r="AL3" s="25" t="s">
        <v>297</v>
      </c>
      <c r="AM3" s="36">
        <f>MAX(AI4:AI15)</f>
        <v>21.627909949759026</v>
      </c>
      <c r="AN3" s="7"/>
      <c r="AO3" s="25" t="s">
        <v>297</v>
      </c>
      <c r="AP3" s="36">
        <f>MAX(AN4:AN15)</f>
        <v>21.589609949759026</v>
      </c>
    </row>
    <row r="4" spans="1:42" x14ac:dyDescent="0.3">
      <c r="A4" t="s">
        <v>29</v>
      </c>
      <c r="B4" t="s">
        <v>26</v>
      </c>
      <c r="C4" t="s">
        <v>27</v>
      </c>
      <c r="D4" t="s">
        <v>46</v>
      </c>
      <c r="E4">
        <v>4139.45</v>
      </c>
      <c r="F4">
        <v>4140.6000000000004</v>
      </c>
      <c r="G4">
        <v>4099.8</v>
      </c>
      <c r="H4">
        <v>4105.95</v>
      </c>
      <c r="I4">
        <v>4105.95</v>
      </c>
      <c r="J4">
        <v>13</v>
      </c>
      <c r="K4">
        <v>80.34</v>
      </c>
      <c r="L4">
        <v>11850</v>
      </c>
      <c r="M4">
        <v>750</v>
      </c>
      <c r="O4" s="33">
        <f t="shared" ref="O4:O67" si="0">(I4-I3)*100/I3</f>
        <v>0.2735209719763067</v>
      </c>
      <c r="P4" s="12">
        <v>3.61E-2</v>
      </c>
      <c r="Q4" s="26" t="s">
        <v>298</v>
      </c>
      <c r="R4" s="44">
        <f>MIN(O3:O250)</f>
        <v>-7.6230583362098772</v>
      </c>
      <c r="S4" s="12">
        <f t="shared" ref="S4:S67" si="1">O4-P4</f>
        <v>0.23742097197630671</v>
      </c>
      <c r="T4" s="12">
        <v>0.23742097197630671</v>
      </c>
      <c r="U4" s="26" t="s">
        <v>298</v>
      </c>
      <c r="V4" s="44">
        <f>MIN(T3:T250)</f>
        <v>-7.6774583362098774</v>
      </c>
      <c r="W4" s="48">
        <v>44508</v>
      </c>
      <c r="X4" s="2">
        <f>(I7-I3)/I3</f>
        <v>1.1246107820990336E-2</v>
      </c>
      <c r="Y4" s="33">
        <f>Z4*100</f>
        <v>1.1246107820990336</v>
      </c>
      <c r="Z4" s="34">
        <v>1.1246107820990336E-2</v>
      </c>
      <c r="AA4" s="7">
        <v>3.5299999999999998E-2</v>
      </c>
      <c r="AB4" s="26" t="s">
        <v>298</v>
      </c>
      <c r="AC4" s="44">
        <f>MIN(Y4:Y55)</f>
        <v>-11.653148854961835</v>
      </c>
      <c r="AD4" s="12">
        <f>Z4*100-AA4</f>
        <v>1.0893107820990338</v>
      </c>
      <c r="AE4" s="26" t="s">
        <v>298</v>
      </c>
      <c r="AF4" s="44">
        <f>MIN(AD4:AD55)</f>
        <v>-11.704348854961834</v>
      </c>
      <c r="AG4" s="48">
        <v>44531</v>
      </c>
      <c r="AH4" s="2">
        <f>(I23-I3)/I3</f>
        <v>3.2846938152512363E-2</v>
      </c>
      <c r="AI4" s="33">
        <f>AJ4*100</f>
        <v>3.2846938152512362</v>
      </c>
      <c r="AJ4" s="34">
        <v>3.2846938152512363E-2</v>
      </c>
      <c r="AK4" s="7">
        <v>3.5499999999999997E-2</v>
      </c>
      <c r="AL4" s="26" t="s">
        <v>298</v>
      </c>
      <c r="AM4" s="37">
        <f>MIN(AI4:AI15)</f>
        <v>-15.765184152998476</v>
      </c>
      <c r="AN4" s="7">
        <f>AJ4*100-AK4</f>
        <v>3.2491938152512363</v>
      </c>
      <c r="AO4" s="26" t="s">
        <v>298</v>
      </c>
      <c r="AP4" s="37">
        <f>MIN(AN4:AN15)</f>
        <v>-15.802484152998476</v>
      </c>
    </row>
    <row r="5" spans="1:42" x14ac:dyDescent="0.3">
      <c r="A5" t="s">
        <v>30</v>
      </c>
      <c r="B5" t="s">
        <v>26</v>
      </c>
      <c r="C5" t="s">
        <v>27</v>
      </c>
      <c r="D5" t="s">
        <v>46</v>
      </c>
      <c r="E5">
        <v>4093.9</v>
      </c>
      <c r="F5">
        <v>4104.55</v>
      </c>
      <c r="G5">
        <v>4024.7</v>
      </c>
      <c r="H5">
        <v>4029.5</v>
      </c>
      <c r="I5">
        <v>4029.5</v>
      </c>
      <c r="J5">
        <v>16</v>
      </c>
      <c r="K5">
        <v>97.71</v>
      </c>
      <c r="L5">
        <v>12150</v>
      </c>
      <c r="M5">
        <v>300</v>
      </c>
      <c r="O5" s="33">
        <f t="shared" si="0"/>
        <v>-1.8619320741850198</v>
      </c>
      <c r="P5" s="12">
        <v>3.6699999999999997E-2</v>
      </c>
      <c r="Q5" s="26" t="s">
        <v>299</v>
      </c>
      <c r="R5" s="44">
        <f>AVERAGE(O3:O250)</f>
        <v>6.4106664196001166E-3</v>
      </c>
      <c r="S5" s="12">
        <f t="shared" si="1"/>
        <v>-1.8986320741850198</v>
      </c>
      <c r="T5" s="12">
        <v>-1.8986320741850198</v>
      </c>
      <c r="U5" s="26" t="s">
        <v>299</v>
      </c>
      <c r="V5" s="44">
        <f>AVERAGE(T3:T250)</f>
        <v>-9.6858776240146462E-3</v>
      </c>
      <c r="W5" s="48">
        <v>44515</v>
      </c>
      <c r="X5" s="2">
        <f>(I12-I7)/I7</f>
        <v>3.5150212519319983E-2</v>
      </c>
      <c r="Y5" s="33">
        <f t="shared" ref="Y5:Y56" si="2">Z5*100</f>
        <v>3.5150212519319983</v>
      </c>
      <c r="Z5" s="34">
        <v>3.5150212519319983E-2</v>
      </c>
      <c r="AA5" s="7">
        <v>3.5400000000000001E-2</v>
      </c>
      <c r="AB5" s="26" t="s">
        <v>299</v>
      </c>
      <c r="AC5" s="44">
        <f>AVERAGE(Y4:Y55)</f>
        <v>-6.1821415583777913E-2</v>
      </c>
      <c r="AD5" s="12">
        <f t="shared" ref="AD5:AD55" si="3">Z5*100-AA5</f>
        <v>3.4796212519319982</v>
      </c>
      <c r="AE5" s="26" t="s">
        <v>299</v>
      </c>
      <c r="AF5" s="44">
        <f>AVERAGE(AD4:AD55)</f>
        <v>-0.10843680019916239</v>
      </c>
      <c r="AG5" s="48">
        <v>44562</v>
      </c>
      <c r="AH5" s="2">
        <f>(I46-I23)/I23</f>
        <v>0.15636342141041559</v>
      </c>
      <c r="AI5" s="33">
        <f t="shared" ref="AI5:AI15" si="4">AJ5*100</f>
        <v>15.63634214104156</v>
      </c>
      <c r="AJ5" s="34">
        <v>0.15636342141041559</v>
      </c>
      <c r="AK5" s="7">
        <v>3.6400000000000002E-2</v>
      </c>
      <c r="AL5" s="26" t="s">
        <v>299</v>
      </c>
      <c r="AM5" s="37">
        <f>AVERAGE(AI4:AI15)</f>
        <v>-5.7461377827515626E-2</v>
      </c>
      <c r="AN5" s="7">
        <f t="shared" ref="AN5:AN15" si="5">AJ5*100-AK5</f>
        <v>15.599942141041559</v>
      </c>
      <c r="AO5" s="26" t="s">
        <v>299</v>
      </c>
      <c r="AP5" s="37">
        <f>AVERAGE(AN4:AN15)</f>
        <v>-0.10438637782751581</v>
      </c>
    </row>
    <row r="6" spans="1:42" ht="15" thickBot="1" x14ac:dyDescent="0.35">
      <c r="A6" t="s">
        <v>31</v>
      </c>
      <c r="B6" t="s">
        <v>26</v>
      </c>
      <c r="C6" t="s">
        <v>27</v>
      </c>
      <c r="D6" t="s">
        <v>46</v>
      </c>
      <c r="E6">
        <v>4063.55</v>
      </c>
      <c r="F6">
        <v>4086.65</v>
      </c>
      <c r="G6">
        <v>4039.1</v>
      </c>
      <c r="H6">
        <v>4074.55</v>
      </c>
      <c r="I6">
        <v>4074.55</v>
      </c>
      <c r="J6">
        <v>20</v>
      </c>
      <c r="K6">
        <v>121.91</v>
      </c>
      <c r="L6">
        <v>12600</v>
      </c>
      <c r="M6">
        <v>450</v>
      </c>
      <c r="O6" s="33">
        <f t="shared" si="0"/>
        <v>1.1180047152252186</v>
      </c>
      <c r="P6" s="12">
        <f ca="1">AVERAGE(P3:P22)</f>
        <v>3.563157894736841E-2</v>
      </c>
      <c r="Q6" s="27" t="s">
        <v>300</v>
      </c>
      <c r="R6" s="45">
        <f>_xlfn.STDEV.S(O3:O250)</f>
        <v>2.5518226589303037</v>
      </c>
      <c r="S6" s="12">
        <f t="shared" ca="1" si="1"/>
        <v>3.3530860376688842</v>
      </c>
      <c r="T6" s="12">
        <v>3.3530860376688842</v>
      </c>
      <c r="U6" s="27" t="s">
        <v>300</v>
      </c>
      <c r="V6" s="45">
        <f>_xlfn.STDEV.S(T3:T250)</f>
        <v>2.5665351345149325</v>
      </c>
      <c r="W6" s="48">
        <v>44522</v>
      </c>
      <c r="X6" s="2">
        <f>(I16-I12)/I12</f>
        <v>-3.7701074340639552E-2</v>
      </c>
      <c r="Y6" s="33">
        <f t="shared" si="2"/>
        <v>-3.7701074340639553</v>
      </c>
      <c r="Z6" s="34">
        <v>-3.7701074340639552E-2</v>
      </c>
      <c r="AA6" s="7">
        <v>3.5400000000000001E-2</v>
      </c>
      <c r="AB6" s="27" t="s">
        <v>300</v>
      </c>
      <c r="AC6" s="45">
        <f>_xlfn.STDEV.S(Y4:Y55)</f>
        <v>5.3981013696945279</v>
      </c>
      <c r="AD6" s="12">
        <f t="shared" si="3"/>
        <v>-3.8055074340639554</v>
      </c>
      <c r="AE6" s="27" t="s">
        <v>300</v>
      </c>
      <c r="AF6" s="45">
        <f>_xlfn.STDEV.S(AD4:AD55)</f>
        <v>5.3977371096927422</v>
      </c>
      <c r="AG6" s="48">
        <v>44593</v>
      </c>
      <c r="AH6" s="2">
        <f>(I66-I46)/I46</f>
        <v>-7.4183885248080519E-2</v>
      </c>
      <c r="AI6" s="33">
        <f t="shared" si="4"/>
        <v>-7.4183885248080523</v>
      </c>
      <c r="AJ6" s="34">
        <v>-7.4183885248080519E-2</v>
      </c>
      <c r="AK6" s="7">
        <v>3.7599999999999995E-2</v>
      </c>
      <c r="AL6" s="27" t="s">
        <v>300</v>
      </c>
      <c r="AM6" s="45">
        <f>_xlfn.STDEV.S(AI4:AI15)</f>
        <v>13.361414984670683</v>
      </c>
      <c r="AN6" s="7">
        <f t="shared" si="5"/>
        <v>-7.4559885248080526</v>
      </c>
      <c r="AO6" s="27" t="s">
        <v>300</v>
      </c>
      <c r="AP6" s="45">
        <f>_xlfn.STDEV.S(AN4:AN15)</f>
        <v>13.360697582446992</v>
      </c>
    </row>
    <row r="7" spans="1:42" ht="15" thickBot="1" x14ac:dyDescent="0.35">
      <c r="A7" t="s">
        <v>32</v>
      </c>
      <c r="B7" t="s">
        <v>26</v>
      </c>
      <c r="C7" t="s">
        <v>27</v>
      </c>
      <c r="D7" t="s">
        <v>46</v>
      </c>
      <c r="E7">
        <v>4047.85</v>
      </c>
      <c r="F7">
        <v>4170.2</v>
      </c>
      <c r="G7">
        <v>4025.4</v>
      </c>
      <c r="H7">
        <v>4140.8</v>
      </c>
      <c r="I7">
        <v>4140.8</v>
      </c>
      <c r="J7">
        <v>95</v>
      </c>
      <c r="K7">
        <v>589.03</v>
      </c>
      <c r="L7">
        <v>19200</v>
      </c>
      <c r="M7">
        <v>6600</v>
      </c>
      <c r="O7" s="33">
        <f t="shared" si="0"/>
        <v>1.6259464235314329</v>
      </c>
      <c r="P7" s="12">
        <v>3.6299999999999999E-2</v>
      </c>
      <c r="Q7" s="12"/>
      <c r="R7" s="12"/>
      <c r="S7" s="12">
        <f t="shared" si="1"/>
        <v>1.5896464235314329</v>
      </c>
      <c r="T7" s="12">
        <v>1.5896464235314329</v>
      </c>
      <c r="U7" s="12"/>
      <c r="V7" s="12"/>
      <c r="W7" s="48">
        <v>44529</v>
      </c>
      <c r="X7" s="2">
        <f>(I21-I16)/I16</f>
        <v>-2.2449845445178473E-2</v>
      </c>
      <c r="Y7" s="33">
        <f t="shared" si="2"/>
        <v>-2.2449845445178473</v>
      </c>
      <c r="Z7" s="34">
        <v>-2.2449845445178473E-2</v>
      </c>
      <c r="AA7" s="7">
        <v>3.5499999999999997E-2</v>
      </c>
      <c r="AD7" s="12">
        <f t="shared" si="3"/>
        <v>-2.2804845445178472</v>
      </c>
      <c r="AG7" s="48">
        <v>44621</v>
      </c>
      <c r="AH7" s="2">
        <f>(I86-I66)/I86</f>
        <v>-0.15765184152998477</v>
      </c>
      <c r="AI7" s="33">
        <f t="shared" si="4"/>
        <v>-15.765184152998476</v>
      </c>
      <c r="AJ7" s="34">
        <v>-0.15765184152998477</v>
      </c>
      <c r="AK7" s="7">
        <v>3.73E-2</v>
      </c>
      <c r="AL7" s="7"/>
      <c r="AM7" s="7"/>
      <c r="AN7" s="7">
        <f t="shared" si="5"/>
        <v>-15.802484152998476</v>
      </c>
      <c r="AO7" s="7"/>
      <c r="AP7" s="7"/>
    </row>
    <row r="8" spans="1:42" ht="15" thickBot="1" x14ac:dyDescent="0.35">
      <c r="A8" t="s">
        <v>33</v>
      </c>
      <c r="B8" t="s">
        <v>26</v>
      </c>
      <c r="C8" t="s">
        <v>27</v>
      </c>
      <c r="D8" t="s">
        <v>46</v>
      </c>
      <c r="E8">
        <v>4160.55</v>
      </c>
      <c r="F8">
        <v>4178.8999999999996</v>
      </c>
      <c r="G8">
        <v>4127.3999999999996</v>
      </c>
      <c r="H8">
        <v>4160.45</v>
      </c>
      <c r="I8">
        <v>4160.45</v>
      </c>
      <c r="J8">
        <v>42</v>
      </c>
      <c r="K8">
        <v>261.64</v>
      </c>
      <c r="L8">
        <v>21900</v>
      </c>
      <c r="M8">
        <v>2700</v>
      </c>
      <c r="O8" s="33">
        <f t="shared" si="0"/>
        <v>0.47454598145285054</v>
      </c>
      <c r="P8" s="12">
        <v>3.5499999999999997E-2</v>
      </c>
      <c r="Q8" s="12"/>
      <c r="R8" s="12"/>
      <c r="S8" s="12">
        <f t="shared" si="1"/>
        <v>0.43904598145285056</v>
      </c>
      <c r="T8" s="12">
        <v>0.43904598145285056</v>
      </c>
      <c r="U8" s="28" t="s">
        <v>8</v>
      </c>
      <c r="V8" s="29">
        <f>(R5-P252)/R6</f>
        <v>-1.5435764488787581E-2</v>
      </c>
      <c r="W8" s="48">
        <v>44536</v>
      </c>
      <c r="X8" s="2">
        <f>(I26-I21)/I21</f>
        <v>5.5565889165829573E-2</v>
      </c>
      <c r="Y8" s="33">
        <f t="shared" si="2"/>
        <v>5.5565889165829576</v>
      </c>
      <c r="Z8" s="34">
        <v>5.5565889165829573E-2</v>
      </c>
      <c r="AA8" s="7">
        <v>3.5000000000000003E-2</v>
      </c>
      <c r="AD8" s="12">
        <f t="shared" si="3"/>
        <v>5.5215889165829575</v>
      </c>
      <c r="AE8" s="30" t="s">
        <v>8</v>
      </c>
      <c r="AF8" s="31">
        <f>(AC5-AA56)/AC6</f>
        <v>-2.0085101808659318E-2</v>
      </c>
      <c r="AG8" s="48">
        <v>44652</v>
      </c>
      <c r="AH8" s="2">
        <f>(I107-I86)/I86</f>
        <v>0.21627909949759025</v>
      </c>
      <c r="AI8" s="33">
        <f t="shared" si="4"/>
        <v>21.627909949759026</v>
      </c>
      <c r="AJ8" s="34">
        <v>0.21627909949759025</v>
      </c>
      <c r="AK8" s="7">
        <v>3.8300000000000001E-2</v>
      </c>
      <c r="AL8" s="7"/>
      <c r="AM8" s="7"/>
      <c r="AN8" s="7">
        <f t="shared" si="5"/>
        <v>21.589609949759026</v>
      </c>
      <c r="AO8" s="30" t="s">
        <v>8</v>
      </c>
      <c r="AP8" s="31">
        <f>(AM5-AK16)/AM6</f>
        <v>-7.8106531342112791E-3</v>
      </c>
    </row>
    <row r="9" spans="1:42" x14ac:dyDescent="0.3">
      <c r="A9" t="s">
        <v>34</v>
      </c>
      <c r="B9" t="s">
        <v>26</v>
      </c>
      <c r="C9" t="s">
        <v>27</v>
      </c>
      <c r="D9" t="s">
        <v>46</v>
      </c>
      <c r="E9">
        <v>4158.8500000000004</v>
      </c>
      <c r="F9">
        <v>4225</v>
      </c>
      <c r="G9">
        <v>4158.8500000000004</v>
      </c>
      <c r="H9">
        <v>4188.6499999999996</v>
      </c>
      <c r="I9">
        <v>4188.6499999999996</v>
      </c>
      <c r="J9">
        <v>63</v>
      </c>
      <c r="K9">
        <v>395.51</v>
      </c>
      <c r="L9">
        <v>21900</v>
      </c>
      <c r="M9">
        <v>0</v>
      </c>
      <c r="O9" s="33">
        <f t="shared" si="0"/>
        <v>0.67781129445131705</v>
      </c>
      <c r="P9" s="12">
        <v>3.5299999999999998E-2</v>
      </c>
      <c r="Q9" s="12"/>
      <c r="R9" s="12"/>
      <c r="S9" s="12">
        <f t="shared" si="1"/>
        <v>0.64251129445131705</v>
      </c>
      <c r="T9" s="12">
        <v>0.64251129445131705</v>
      </c>
      <c r="U9" s="12"/>
      <c r="V9" s="12"/>
      <c r="W9" s="48">
        <v>44543</v>
      </c>
      <c r="X9" s="2">
        <f>(I31-I26)/I26</f>
        <v>4.58507588929093E-2</v>
      </c>
      <c r="Y9" s="33">
        <f t="shared" si="2"/>
        <v>4.5850758892909305</v>
      </c>
      <c r="Z9" s="34">
        <v>4.58507588929093E-2</v>
      </c>
      <c r="AA9" s="7">
        <v>3.56E-2</v>
      </c>
      <c r="AD9" s="12">
        <f t="shared" si="3"/>
        <v>4.5494758892909308</v>
      </c>
      <c r="AG9" s="48">
        <v>44682</v>
      </c>
      <c r="AH9" s="2">
        <f>(I126-I107)/I107</f>
        <v>-0.12250239118781597</v>
      </c>
      <c r="AI9" s="33">
        <f t="shared" si="4"/>
        <v>-12.250239118781597</v>
      </c>
      <c r="AJ9" s="34">
        <v>-0.12250239118781597</v>
      </c>
      <c r="AK9" s="7">
        <v>4.0300000000000002E-2</v>
      </c>
      <c r="AL9" s="7"/>
      <c r="AM9" s="7"/>
      <c r="AN9" s="7">
        <f t="shared" si="5"/>
        <v>-12.290539118781597</v>
      </c>
    </row>
    <row r="10" spans="1:42" x14ac:dyDescent="0.3">
      <c r="A10" t="s">
        <v>35</v>
      </c>
      <c r="B10" t="s">
        <v>26</v>
      </c>
      <c r="C10" t="s">
        <v>27</v>
      </c>
      <c r="D10" t="s">
        <v>46</v>
      </c>
      <c r="E10">
        <v>4163.1000000000004</v>
      </c>
      <c r="F10">
        <v>4176.1499999999996</v>
      </c>
      <c r="G10">
        <v>4138.5</v>
      </c>
      <c r="H10">
        <v>4156.95</v>
      </c>
      <c r="I10">
        <v>4156.95</v>
      </c>
      <c r="J10">
        <v>29</v>
      </c>
      <c r="K10">
        <v>180.65</v>
      </c>
      <c r="L10">
        <v>22050</v>
      </c>
      <c r="M10">
        <v>150</v>
      </c>
      <c r="O10" s="33">
        <f t="shared" si="0"/>
        <v>-0.75680708581523448</v>
      </c>
      <c r="P10" s="12">
        <v>3.5699999999999996E-2</v>
      </c>
      <c r="Q10" s="12"/>
      <c r="R10" s="12"/>
      <c r="S10" s="12">
        <f t="shared" si="1"/>
        <v>-0.79250708581523444</v>
      </c>
      <c r="T10" s="12">
        <v>-0.79250708581523444</v>
      </c>
      <c r="U10" s="12"/>
      <c r="V10" s="12"/>
      <c r="W10" s="48">
        <v>44550</v>
      </c>
      <c r="X10" s="2">
        <f>(I36-I31)/I31</f>
        <v>-2.5497882664810368E-3</v>
      </c>
      <c r="Y10" s="33">
        <f t="shared" si="2"/>
        <v>-0.25497882664810367</v>
      </c>
      <c r="Z10" s="34">
        <v>-2.5497882664810368E-3</v>
      </c>
      <c r="AA10" s="7">
        <v>3.6299999999999999E-2</v>
      </c>
      <c r="AD10" s="12">
        <f t="shared" si="3"/>
        <v>-0.29127882664810367</v>
      </c>
      <c r="AG10" s="48">
        <v>44713</v>
      </c>
      <c r="AH10" s="2">
        <f>(I147-I126)/I126</f>
        <v>-0.10461634285988076</v>
      </c>
      <c r="AI10" s="33">
        <f t="shared" si="4"/>
        <v>-10.461634285988076</v>
      </c>
      <c r="AJ10" s="34">
        <v>-0.10461634285988076</v>
      </c>
      <c r="AK10" s="7">
        <v>4.9100000000000005E-2</v>
      </c>
      <c r="AL10" s="7"/>
      <c r="AM10" s="7"/>
      <c r="AN10" s="7">
        <f t="shared" si="5"/>
        <v>-10.510734285988075</v>
      </c>
    </row>
    <row r="11" spans="1:42" x14ac:dyDescent="0.3">
      <c r="A11" t="s">
        <v>36</v>
      </c>
      <c r="B11" t="s">
        <v>26</v>
      </c>
      <c r="C11" t="s">
        <v>27</v>
      </c>
      <c r="D11" t="s">
        <v>46</v>
      </c>
      <c r="E11">
        <v>4198.2</v>
      </c>
      <c r="F11">
        <v>4198.2</v>
      </c>
      <c r="G11">
        <v>4149.3999999999996</v>
      </c>
      <c r="H11">
        <v>4180.05</v>
      </c>
      <c r="I11">
        <v>4180.05</v>
      </c>
      <c r="J11">
        <v>16</v>
      </c>
      <c r="K11">
        <v>100.34</v>
      </c>
      <c r="L11">
        <v>21600</v>
      </c>
      <c r="M11">
        <v>-450</v>
      </c>
      <c r="O11" s="33">
        <f t="shared" si="0"/>
        <v>0.55569588279869531</v>
      </c>
      <c r="P11" s="12">
        <v>3.5299999999999998E-2</v>
      </c>
      <c r="Q11" s="12"/>
      <c r="R11" s="12"/>
      <c r="S11" s="12">
        <f t="shared" si="1"/>
        <v>0.52039588279869531</v>
      </c>
      <c r="T11" s="12">
        <v>0.52039588279869531</v>
      </c>
      <c r="U11" s="12"/>
      <c r="V11" s="12"/>
      <c r="W11" s="48">
        <v>44557</v>
      </c>
      <c r="X11" s="2">
        <f>(I41-I36)/I36</f>
        <v>4.7421171171171214E-2</v>
      </c>
      <c r="Y11" s="33">
        <f t="shared" si="2"/>
        <v>4.7421171171171217</v>
      </c>
      <c r="Z11" s="34">
        <v>4.7421171171171214E-2</v>
      </c>
      <c r="AA11" s="7">
        <v>3.6400000000000002E-2</v>
      </c>
      <c r="AD11" s="12">
        <f t="shared" si="3"/>
        <v>4.7057171171171213</v>
      </c>
      <c r="AG11" s="48">
        <v>44743</v>
      </c>
      <c r="AH11" s="2">
        <f>(I169-I147)/I147</f>
        <v>-0.11150203339041097</v>
      </c>
      <c r="AI11" s="33">
        <f t="shared" si="4"/>
        <v>-11.150203339041097</v>
      </c>
      <c r="AJ11" s="34">
        <v>-0.11150203339041097</v>
      </c>
      <c r="AK11" s="7">
        <v>5.1399999999999994E-2</v>
      </c>
      <c r="AL11" s="7"/>
      <c r="AM11" s="7"/>
      <c r="AN11" s="7">
        <f t="shared" si="5"/>
        <v>-11.201603339041096</v>
      </c>
    </row>
    <row r="12" spans="1:42" x14ac:dyDescent="0.3">
      <c r="A12" t="s">
        <v>37</v>
      </c>
      <c r="B12" t="s">
        <v>26</v>
      </c>
      <c r="C12" t="s">
        <v>27</v>
      </c>
      <c r="D12" t="s">
        <v>46</v>
      </c>
      <c r="E12">
        <v>4176.8</v>
      </c>
      <c r="F12">
        <v>4299</v>
      </c>
      <c r="G12">
        <v>4176.8</v>
      </c>
      <c r="H12">
        <v>4286.3500000000004</v>
      </c>
      <c r="I12">
        <v>4286.3500000000004</v>
      </c>
      <c r="J12">
        <v>79</v>
      </c>
      <c r="K12">
        <v>505.1</v>
      </c>
      <c r="L12">
        <v>23250</v>
      </c>
      <c r="M12">
        <v>1650</v>
      </c>
      <c r="O12" s="33">
        <f t="shared" si="0"/>
        <v>2.5430317819164885</v>
      </c>
      <c r="P12" s="12">
        <v>3.5499999999999997E-2</v>
      </c>
      <c r="Q12" s="12"/>
      <c r="R12" s="12"/>
      <c r="S12" s="12">
        <f t="shared" si="1"/>
        <v>2.5075317819164886</v>
      </c>
      <c r="T12" s="12">
        <v>2.5075317819164886</v>
      </c>
      <c r="U12" s="12"/>
      <c r="V12" s="12"/>
      <c r="W12" s="48">
        <v>44564</v>
      </c>
      <c r="X12" s="2">
        <f>(I46-I41)/I41</f>
        <v>5.1606799195794043E-2</v>
      </c>
      <c r="Y12" s="33">
        <f t="shared" si="2"/>
        <v>5.1606799195794046</v>
      </c>
      <c r="Z12" s="34">
        <v>5.1606799195794043E-2</v>
      </c>
      <c r="AA12" s="7">
        <v>3.6000000000000004E-2</v>
      </c>
      <c r="AD12" s="12">
        <f t="shared" si="3"/>
        <v>5.1246799195794051</v>
      </c>
      <c r="AG12" s="48">
        <v>44774</v>
      </c>
      <c r="AH12" s="2">
        <f>(I190-I169)/I169</f>
        <v>0.10760799192977699</v>
      </c>
      <c r="AI12" s="33">
        <f t="shared" si="4"/>
        <v>10.7607991929777</v>
      </c>
      <c r="AJ12" s="34">
        <v>0.10760799192977699</v>
      </c>
      <c r="AK12" s="7">
        <v>5.5999999999999994E-2</v>
      </c>
      <c r="AL12" s="7"/>
      <c r="AM12" s="7"/>
      <c r="AN12" s="7">
        <f t="shared" si="5"/>
        <v>10.704799192977701</v>
      </c>
    </row>
    <row r="13" spans="1:42" x14ac:dyDescent="0.3">
      <c r="A13" t="s">
        <v>38</v>
      </c>
      <c r="B13" t="s">
        <v>26</v>
      </c>
      <c r="C13" t="s">
        <v>27</v>
      </c>
      <c r="D13" t="s">
        <v>46</v>
      </c>
      <c r="E13">
        <v>4290</v>
      </c>
      <c r="F13">
        <v>4336.2</v>
      </c>
      <c r="G13">
        <v>4265.05</v>
      </c>
      <c r="H13">
        <v>4313.95</v>
      </c>
      <c r="I13">
        <v>4313.95</v>
      </c>
      <c r="J13">
        <v>332</v>
      </c>
      <c r="K13">
        <v>2139.0500000000002</v>
      </c>
      <c r="L13">
        <v>52950</v>
      </c>
      <c r="M13">
        <v>29700</v>
      </c>
      <c r="O13" s="33">
        <f t="shared" si="0"/>
        <v>0.64390448750100793</v>
      </c>
      <c r="P13" s="12">
        <v>3.5499999999999997E-2</v>
      </c>
      <c r="Q13" s="12"/>
      <c r="R13" s="12"/>
      <c r="S13" s="12">
        <f t="shared" si="1"/>
        <v>0.60840448750100795</v>
      </c>
      <c r="T13" s="12">
        <v>0.60840448750100795</v>
      </c>
      <c r="U13" s="12"/>
      <c r="V13" s="12"/>
      <c r="W13" s="48">
        <v>44571</v>
      </c>
      <c r="X13" s="2">
        <f>(I51-I46)/I51</f>
        <v>-8.3634309011544131E-2</v>
      </c>
      <c r="Y13" s="33">
        <f t="shared" si="2"/>
        <v>-8.3634309011544126</v>
      </c>
      <c r="Z13" s="34">
        <v>-8.3634309011544131E-2</v>
      </c>
      <c r="AA13" s="7">
        <v>3.5900000000000001E-2</v>
      </c>
      <c r="AD13" s="12">
        <f t="shared" si="3"/>
        <v>-8.3993309011544124</v>
      </c>
      <c r="AG13" s="48">
        <v>44805</v>
      </c>
      <c r="AH13" s="2">
        <f>(I210-I190)/I190</f>
        <v>-6.4053069436137214E-2</v>
      </c>
      <c r="AI13" s="33">
        <f t="shared" si="4"/>
        <v>-6.4053069436137218</v>
      </c>
      <c r="AJ13" s="34">
        <v>-6.4053069436137214E-2</v>
      </c>
      <c r="AK13" s="7">
        <v>5.5899999999999998E-2</v>
      </c>
      <c r="AL13" s="7"/>
      <c r="AM13" s="7"/>
      <c r="AN13" s="7">
        <f t="shared" si="5"/>
        <v>-6.4612069436137221</v>
      </c>
    </row>
    <row r="14" spans="1:42" x14ac:dyDescent="0.3">
      <c r="A14" t="s">
        <v>39</v>
      </c>
      <c r="B14" t="s">
        <v>26</v>
      </c>
      <c r="C14" t="s">
        <v>27</v>
      </c>
      <c r="D14" t="s">
        <v>46</v>
      </c>
      <c r="E14">
        <v>4340.1000000000004</v>
      </c>
      <c r="F14">
        <v>4351</v>
      </c>
      <c r="G14">
        <v>4295.75</v>
      </c>
      <c r="H14">
        <v>4337.45</v>
      </c>
      <c r="I14">
        <v>4337.45</v>
      </c>
      <c r="J14">
        <v>343</v>
      </c>
      <c r="K14">
        <v>2224.5100000000002</v>
      </c>
      <c r="L14">
        <v>61650</v>
      </c>
      <c r="M14">
        <v>8700</v>
      </c>
      <c r="O14" s="33">
        <f t="shared" si="0"/>
        <v>0.54474437580407753</v>
      </c>
      <c r="P14" s="12">
        <v>3.56E-2</v>
      </c>
      <c r="Q14" s="12"/>
      <c r="R14" s="12"/>
      <c r="S14" s="12">
        <f t="shared" si="1"/>
        <v>0.50914437580407756</v>
      </c>
      <c r="T14" s="12">
        <v>0.50914437580407756</v>
      </c>
      <c r="U14" s="12"/>
      <c r="V14" s="12"/>
      <c r="W14" s="48">
        <v>44578</v>
      </c>
      <c r="X14" s="2">
        <f>(I56-I51)/I51</f>
        <v>-2.3786310961423491E-2</v>
      </c>
      <c r="Y14" s="33">
        <f t="shared" si="2"/>
        <v>-2.3786310961423491</v>
      </c>
      <c r="Z14" s="34">
        <v>-2.3786310961423491E-2</v>
      </c>
      <c r="AA14" s="7">
        <v>3.73E-2</v>
      </c>
      <c r="AD14" s="12">
        <f t="shared" si="3"/>
        <v>-2.4159310961423492</v>
      </c>
      <c r="AG14" s="48">
        <v>44835</v>
      </c>
      <c r="AH14" s="2">
        <f>(I232-I210)/I210</f>
        <v>-7.1384999709521876E-2</v>
      </c>
      <c r="AI14" s="33">
        <f t="shared" si="4"/>
        <v>-7.1384999709521875</v>
      </c>
      <c r="AJ14" s="34">
        <v>-7.1384999709521876E-2</v>
      </c>
      <c r="AK14" s="7">
        <v>6.0899999999999996E-2</v>
      </c>
      <c r="AL14" s="7"/>
      <c r="AM14" s="7"/>
      <c r="AN14" s="7">
        <f t="shared" si="5"/>
        <v>-7.1993999709521876</v>
      </c>
    </row>
    <row r="15" spans="1:42" x14ac:dyDescent="0.3">
      <c r="A15" t="s">
        <v>40</v>
      </c>
      <c r="B15" t="s">
        <v>26</v>
      </c>
      <c r="C15" t="s">
        <v>27</v>
      </c>
      <c r="D15" t="s">
        <v>46</v>
      </c>
      <c r="E15">
        <v>4369</v>
      </c>
      <c r="F15">
        <v>4458</v>
      </c>
      <c r="G15">
        <v>4137.3999999999996</v>
      </c>
      <c r="H15">
        <v>4180.3</v>
      </c>
      <c r="I15">
        <v>4180.3</v>
      </c>
      <c r="J15">
        <v>953</v>
      </c>
      <c r="K15">
        <v>6098.33</v>
      </c>
      <c r="L15">
        <v>87600</v>
      </c>
      <c r="M15">
        <v>25950</v>
      </c>
      <c r="O15" s="33">
        <f t="shared" si="0"/>
        <v>-3.623096519844601</v>
      </c>
      <c r="P15" s="12">
        <v>3.5400000000000001E-2</v>
      </c>
      <c r="Q15" s="12"/>
      <c r="R15" s="12"/>
      <c r="S15" s="12">
        <f t="shared" si="1"/>
        <v>-3.6584965198446011</v>
      </c>
      <c r="T15" s="12">
        <v>-3.6584965198446011</v>
      </c>
      <c r="U15" s="12"/>
      <c r="V15" s="12"/>
      <c r="W15" s="48">
        <v>44585</v>
      </c>
      <c r="X15" s="2">
        <f>(I61-I56)/I56</f>
        <v>-7.9623219656131228E-2</v>
      </c>
      <c r="Y15" s="33">
        <f t="shared" si="2"/>
        <v>-7.962321965613123</v>
      </c>
      <c r="Z15" s="34">
        <v>-7.9623219656131228E-2</v>
      </c>
      <c r="AA15" s="7">
        <v>3.7599999999999995E-2</v>
      </c>
      <c r="AD15" s="12">
        <f t="shared" si="3"/>
        <v>-7.9999219656131233</v>
      </c>
      <c r="AG15" s="48">
        <v>44866</v>
      </c>
      <c r="AH15" s="2">
        <f>(I251-I232)/I232</f>
        <v>0.18590174703223492</v>
      </c>
      <c r="AI15" s="33">
        <f t="shared" si="4"/>
        <v>18.590174703223493</v>
      </c>
      <c r="AJ15" s="34">
        <v>0.18590174703223492</v>
      </c>
      <c r="AK15" s="7">
        <v>6.4399999999999999E-2</v>
      </c>
      <c r="AN15" s="7">
        <f t="shared" si="5"/>
        <v>18.525774703223494</v>
      </c>
    </row>
    <row r="16" spans="1:42" x14ac:dyDescent="0.3">
      <c r="A16" t="s">
        <v>41</v>
      </c>
      <c r="B16" t="s">
        <v>26</v>
      </c>
      <c r="C16" t="s">
        <v>27</v>
      </c>
      <c r="D16" t="s">
        <v>46</v>
      </c>
      <c r="E16">
        <v>4020.8</v>
      </c>
      <c r="F16">
        <v>4171.3</v>
      </c>
      <c r="G16">
        <v>3994.5</v>
      </c>
      <c r="H16">
        <v>4124.75</v>
      </c>
      <c r="I16">
        <v>4124.75</v>
      </c>
      <c r="J16">
        <v>707</v>
      </c>
      <c r="K16">
        <v>4342.6499999999996</v>
      </c>
      <c r="L16">
        <v>133800</v>
      </c>
      <c r="M16">
        <v>46200</v>
      </c>
      <c r="O16" s="33">
        <f t="shared" si="0"/>
        <v>-1.3288519962682148</v>
      </c>
      <c r="P16" s="12">
        <v>3.5400000000000001E-2</v>
      </c>
      <c r="Q16" s="12"/>
      <c r="R16" s="12"/>
      <c r="S16" s="12">
        <f t="shared" si="1"/>
        <v>-1.3642519962682149</v>
      </c>
      <c r="T16" s="12">
        <v>-1.3642519962682149</v>
      </c>
      <c r="U16" s="12"/>
      <c r="V16" s="12"/>
      <c r="W16" s="48">
        <v>44592</v>
      </c>
      <c r="X16" s="2">
        <f>(I65-I61)/I61</f>
        <v>8.8854363185736002E-2</v>
      </c>
      <c r="Y16" s="33">
        <f t="shared" si="2"/>
        <v>8.8854363185735998</v>
      </c>
      <c r="Z16" s="34">
        <v>8.8854363185736002E-2</v>
      </c>
      <c r="AA16" s="7">
        <v>3.8599999999999995E-2</v>
      </c>
      <c r="AD16" s="12">
        <f t="shared" si="3"/>
        <v>8.8468363185735992</v>
      </c>
      <c r="AH16" s="2">
        <f>AVERAGE(AH4:AH15)</f>
        <v>-5.7461377827516585E-4</v>
      </c>
      <c r="AK16" s="51">
        <v>4.6899999999999997E-2</v>
      </c>
      <c r="AL16" s="15"/>
      <c r="AM16" s="15"/>
      <c r="AN16" s="15"/>
    </row>
    <row r="17" spans="1:30" x14ac:dyDescent="0.3">
      <c r="A17" t="s">
        <v>42</v>
      </c>
      <c r="B17" t="s">
        <v>26</v>
      </c>
      <c r="C17" t="s">
        <v>27</v>
      </c>
      <c r="D17" t="s">
        <v>46</v>
      </c>
      <c r="E17">
        <v>4058.6</v>
      </c>
      <c r="F17">
        <v>4225</v>
      </c>
      <c r="G17">
        <v>4050.05</v>
      </c>
      <c r="H17">
        <v>4200.3</v>
      </c>
      <c r="I17">
        <v>4200.3</v>
      </c>
      <c r="J17">
        <v>947</v>
      </c>
      <c r="K17">
        <v>5874.79</v>
      </c>
      <c r="L17">
        <v>168750</v>
      </c>
      <c r="M17">
        <v>34950</v>
      </c>
      <c r="O17" s="33">
        <f t="shared" si="0"/>
        <v>1.8316261591611658</v>
      </c>
      <c r="P17" s="12">
        <v>3.5299999999999998E-2</v>
      </c>
      <c r="Q17" s="12"/>
      <c r="R17" s="12"/>
      <c r="S17" s="12">
        <f t="shared" si="1"/>
        <v>1.7963261591611657</v>
      </c>
      <c r="T17" s="12">
        <v>1.7963261591611657</v>
      </c>
      <c r="U17" s="12"/>
      <c r="V17" s="12"/>
      <c r="W17" s="48">
        <v>44599</v>
      </c>
      <c r="X17" s="2">
        <f>(I70-I65)/I65</f>
        <v>-3.7823452805616893E-2</v>
      </c>
      <c r="Y17" s="33">
        <f t="shared" si="2"/>
        <v>-3.7823452805616893</v>
      </c>
      <c r="Z17" s="34">
        <v>-3.7823452805616893E-2</v>
      </c>
      <c r="AA17" s="7">
        <v>3.7499999999999999E-2</v>
      </c>
      <c r="AD17" s="12">
        <f t="shared" si="3"/>
        <v>-3.8198452805616894</v>
      </c>
    </row>
    <row r="18" spans="1:30" x14ac:dyDescent="0.3">
      <c r="A18" t="s">
        <v>43</v>
      </c>
      <c r="B18" t="s">
        <v>26</v>
      </c>
      <c r="C18" t="s">
        <v>27</v>
      </c>
      <c r="D18" t="s">
        <v>46</v>
      </c>
      <c r="E18">
        <v>4180</v>
      </c>
      <c r="F18">
        <v>4220</v>
      </c>
      <c r="G18">
        <v>4082</v>
      </c>
      <c r="H18">
        <v>4110.2</v>
      </c>
      <c r="I18">
        <v>4110.2</v>
      </c>
      <c r="J18">
        <v>1203</v>
      </c>
      <c r="K18">
        <v>7521.56</v>
      </c>
      <c r="L18">
        <v>199800</v>
      </c>
      <c r="M18">
        <v>31050</v>
      </c>
      <c r="O18" s="33">
        <f t="shared" si="0"/>
        <v>-2.1450848748898972</v>
      </c>
      <c r="P18" s="12">
        <v>3.5499999999999997E-2</v>
      </c>
      <c r="Q18" s="12"/>
      <c r="R18" s="12"/>
      <c r="S18" s="12">
        <f t="shared" si="1"/>
        <v>-2.1805848748898971</v>
      </c>
      <c r="T18" s="12">
        <v>-2.1805848748898971</v>
      </c>
      <c r="U18" s="12"/>
      <c r="V18" s="12"/>
      <c r="W18" s="48">
        <v>44606</v>
      </c>
      <c r="X18" s="2">
        <f>(I75-I70)/I70</f>
        <v>-6.4614841405284534E-2</v>
      </c>
      <c r="Y18" s="33">
        <f t="shared" si="2"/>
        <v>-6.4614841405284533</v>
      </c>
      <c r="Z18" s="34">
        <v>-6.4614841405284534E-2</v>
      </c>
      <c r="AA18" s="7">
        <v>3.7200000000000004E-2</v>
      </c>
      <c r="AD18" s="12">
        <f t="shared" si="3"/>
        <v>-6.4986841405284537</v>
      </c>
    </row>
    <row r="19" spans="1:30" x14ac:dyDescent="0.3">
      <c r="A19" t="s">
        <v>44</v>
      </c>
      <c r="B19" t="s">
        <v>26</v>
      </c>
      <c r="C19" t="s">
        <v>27</v>
      </c>
      <c r="D19" t="s">
        <v>46</v>
      </c>
      <c r="E19">
        <v>4099.55</v>
      </c>
      <c r="F19">
        <v>4150</v>
      </c>
      <c r="G19">
        <v>4050.4</v>
      </c>
      <c r="H19">
        <v>4086.95</v>
      </c>
      <c r="I19">
        <v>4086.95</v>
      </c>
      <c r="J19">
        <v>1465</v>
      </c>
      <c r="K19">
        <v>9001.1</v>
      </c>
      <c r="L19">
        <v>250350</v>
      </c>
      <c r="M19">
        <v>50550</v>
      </c>
      <c r="O19" s="33">
        <f t="shared" si="0"/>
        <v>-0.56566590433555552</v>
      </c>
      <c r="P19" s="12">
        <v>3.5499999999999997E-2</v>
      </c>
      <c r="Q19" s="12"/>
      <c r="R19" s="12"/>
      <c r="S19" s="12">
        <f t="shared" si="1"/>
        <v>-0.6011659043355555</v>
      </c>
      <c r="T19" s="12">
        <v>-0.6011659043355555</v>
      </c>
      <c r="U19" s="12"/>
      <c r="V19" s="12"/>
      <c r="W19" s="48">
        <v>44613</v>
      </c>
      <c r="X19" s="2">
        <f>(I80-I75)/I75</f>
        <v>-3.1695501730103763E-2</v>
      </c>
      <c r="Y19" s="33">
        <f t="shared" si="2"/>
        <v>-3.1695501730103763</v>
      </c>
      <c r="Z19" s="34">
        <v>-3.1695501730103763E-2</v>
      </c>
      <c r="AA19" s="7">
        <v>3.7400000000000003E-2</v>
      </c>
      <c r="AD19" s="12">
        <f t="shared" si="3"/>
        <v>-3.2069501730103762</v>
      </c>
    </row>
    <row r="20" spans="1:30" x14ac:dyDescent="0.3">
      <c r="A20" t="s">
        <v>45</v>
      </c>
      <c r="B20" t="s">
        <v>26</v>
      </c>
      <c r="C20" t="s">
        <v>27</v>
      </c>
      <c r="D20" t="s">
        <v>72</v>
      </c>
      <c r="E20">
        <v>4076.75</v>
      </c>
      <c r="F20">
        <v>4109.1499999999996</v>
      </c>
      <c r="G20">
        <v>3907.95</v>
      </c>
      <c r="H20">
        <v>3929.15</v>
      </c>
      <c r="I20">
        <v>3929.15</v>
      </c>
      <c r="J20">
        <v>49</v>
      </c>
      <c r="K20">
        <v>296.27999999999997</v>
      </c>
      <c r="L20">
        <v>4650</v>
      </c>
      <c r="M20">
        <v>900</v>
      </c>
      <c r="O20" s="33">
        <f t="shared" si="0"/>
        <v>-3.8610699910691282</v>
      </c>
      <c r="P20" s="12">
        <v>3.5400000000000001E-2</v>
      </c>
      <c r="Q20" s="12"/>
      <c r="R20" s="12"/>
      <c r="S20" s="12">
        <f t="shared" si="1"/>
        <v>-3.8964699910691283</v>
      </c>
      <c r="T20" s="12">
        <v>-3.8964699910691283</v>
      </c>
      <c r="U20" s="12"/>
      <c r="V20" s="12"/>
      <c r="W20" s="48">
        <v>44620</v>
      </c>
      <c r="X20" s="2">
        <f>(I85-I80)/I80</f>
        <v>2.760018711991263E-2</v>
      </c>
      <c r="Y20" s="33">
        <f t="shared" si="2"/>
        <v>2.7600187119912629</v>
      </c>
      <c r="Z20" s="34">
        <v>2.760018711991263E-2</v>
      </c>
      <c r="AA20" s="7">
        <v>3.7999999999999999E-2</v>
      </c>
      <c r="AD20" s="12">
        <f t="shared" si="3"/>
        <v>2.7220187119912631</v>
      </c>
    </row>
    <row r="21" spans="1:30" x14ac:dyDescent="0.3">
      <c r="A21" t="s">
        <v>47</v>
      </c>
      <c r="B21" t="s">
        <v>26</v>
      </c>
      <c r="C21" t="s">
        <v>27</v>
      </c>
      <c r="D21" t="s">
        <v>72</v>
      </c>
      <c r="E21">
        <v>3751.65</v>
      </c>
      <c r="F21">
        <v>4043</v>
      </c>
      <c r="G21">
        <v>3751.65</v>
      </c>
      <c r="H21">
        <v>4032.15</v>
      </c>
      <c r="I21">
        <v>4032.15</v>
      </c>
      <c r="J21">
        <v>18</v>
      </c>
      <c r="K21">
        <v>106.34</v>
      </c>
      <c r="L21">
        <v>5700</v>
      </c>
      <c r="M21">
        <v>1050</v>
      </c>
      <c r="O21" s="33">
        <f t="shared" si="0"/>
        <v>2.6214321163610448</v>
      </c>
      <c r="P21" s="12">
        <v>3.5400000000000001E-2</v>
      </c>
      <c r="Q21" s="12"/>
      <c r="R21" s="12"/>
      <c r="S21" s="12">
        <f t="shared" si="1"/>
        <v>2.5860321163610447</v>
      </c>
      <c r="T21" s="12">
        <v>2.5860321163610447</v>
      </c>
      <c r="U21" s="12"/>
      <c r="V21" s="12"/>
      <c r="W21" s="48">
        <v>44627</v>
      </c>
      <c r="X21" s="2">
        <f>(I89-I85)/I85</f>
        <v>4.9898836621143194E-2</v>
      </c>
      <c r="Y21" s="33">
        <f t="shared" si="2"/>
        <v>4.9898836621143197</v>
      </c>
      <c r="Z21" s="34">
        <v>4.9898836621143194E-2</v>
      </c>
      <c r="AA21" s="7">
        <v>3.8300000000000001E-2</v>
      </c>
      <c r="AD21" s="12">
        <f t="shared" si="3"/>
        <v>4.9515836621143201</v>
      </c>
    </row>
    <row r="22" spans="1:30" x14ac:dyDescent="0.3">
      <c r="A22" t="s">
        <v>48</v>
      </c>
      <c r="B22" t="s">
        <v>26</v>
      </c>
      <c r="C22" t="s">
        <v>27</v>
      </c>
      <c r="D22" t="s">
        <v>72</v>
      </c>
      <c r="E22">
        <v>4121.7</v>
      </c>
      <c r="F22">
        <v>4272.8</v>
      </c>
      <c r="G22">
        <v>4092.2</v>
      </c>
      <c r="H22">
        <v>4126.45</v>
      </c>
      <c r="I22">
        <v>4126.45</v>
      </c>
      <c r="J22">
        <v>65</v>
      </c>
      <c r="K22">
        <v>409.18</v>
      </c>
      <c r="L22">
        <v>7650</v>
      </c>
      <c r="M22">
        <v>1950</v>
      </c>
      <c r="O22" s="33">
        <f t="shared" si="0"/>
        <v>2.3387026772317432</v>
      </c>
      <c r="P22" s="12">
        <v>3.5499999999999997E-2</v>
      </c>
      <c r="Q22" s="12"/>
      <c r="R22" s="12"/>
      <c r="S22" s="12">
        <f t="shared" si="1"/>
        <v>2.3032026772317433</v>
      </c>
      <c r="T22" s="12">
        <v>2.3032026772317433</v>
      </c>
      <c r="U22" s="12"/>
      <c r="V22" s="12"/>
      <c r="W22" s="48">
        <v>44634</v>
      </c>
      <c r="X22" s="2">
        <f>(I94-I89)/I89</f>
        <v>8.4347072001541595E-2</v>
      </c>
      <c r="Y22" s="33">
        <f t="shared" si="2"/>
        <v>8.4347072001541594</v>
      </c>
      <c r="Z22" s="34">
        <v>8.4347072001541595E-2</v>
      </c>
      <c r="AA22" s="7">
        <v>3.7699999999999997E-2</v>
      </c>
      <c r="AD22" s="12">
        <f t="shared" si="3"/>
        <v>8.3970072001541602</v>
      </c>
    </row>
    <row r="23" spans="1:30" x14ac:dyDescent="0.3">
      <c r="A23" t="s">
        <v>49</v>
      </c>
      <c r="B23" t="s">
        <v>26</v>
      </c>
      <c r="C23" t="s">
        <v>27</v>
      </c>
      <c r="D23" t="s">
        <v>72</v>
      </c>
      <c r="E23">
        <v>4155.5</v>
      </c>
      <c r="F23">
        <v>4230</v>
      </c>
      <c r="G23">
        <v>4150</v>
      </c>
      <c r="H23">
        <v>4229.25</v>
      </c>
      <c r="I23">
        <v>4229.25</v>
      </c>
      <c r="J23">
        <v>18</v>
      </c>
      <c r="K23">
        <v>113.25</v>
      </c>
      <c r="L23">
        <v>8100</v>
      </c>
      <c r="M23">
        <v>450</v>
      </c>
      <c r="O23" s="33">
        <f t="shared" si="0"/>
        <v>2.4912455015812669</v>
      </c>
      <c r="P23" s="12">
        <v>3.5299999999999998E-2</v>
      </c>
      <c r="Q23" s="12"/>
      <c r="R23" s="12"/>
      <c r="S23" s="12">
        <f t="shared" si="1"/>
        <v>2.455945501581267</v>
      </c>
      <c r="T23" s="12">
        <v>2.455945501581267</v>
      </c>
      <c r="U23" s="12"/>
      <c r="V23" s="12"/>
      <c r="W23" s="48">
        <v>44641</v>
      </c>
      <c r="X23" s="2">
        <f>(I98-I94)/I94</f>
        <v>-1.152961823412448E-2</v>
      </c>
      <c r="Y23" s="33">
        <f t="shared" si="2"/>
        <v>-1.1529618234124481</v>
      </c>
      <c r="Z23" s="34">
        <v>-1.152961823412448E-2</v>
      </c>
      <c r="AA23" s="7">
        <v>3.7900000000000003E-2</v>
      </c>
      <c r="AD23" s="12">
        <f t="shared" si="3"/>
        <v>-1.1908618234124482</v>
      </c>
    </row>
    <row r="24" spans="1:30" x14ac:dyDescent="0.3">
      <c r="A24" t="s">
        <v>50</v>
      </c>
      <c r="B24" t="s">
        <v>26</v>
      </c>
      <c r="C24" t="s">
        <v>27</v>
      </c>
      <c r="D24" t="s">
        <v>72</v>
      </c>
      <c r="E24">
        <v>4270</v>
      </c>
      <c r="F24">
        <v>4455.6499999999996</v>
      </c>
      <c r="G24">
        <v>4212.05</v>
      </c>
      <c r="H24">
        <v>4419.1000000000004</v>
      </c>
      <c r="I24">
        <v>4419.1000000000004</v>
      </c>
      <c r="J24">
        <v>67</v>
      </c>
      <c r="K24">
        <v>439.41</v>
      </c>
      <c r="L24">
        <v>9900</v>
      </c>
      <c r="M24">
        <v>1800</v>
      </c>
      <c r="O24" s="33">
        <f t="shared" si="0"/>
        <v>4.4889755866879559</v>
      </c>
      <c r="P24" s="12">
        <v>3.5400000000000001E-2</v>
      </c>
      <c r="Q24" s="12"/>
      <c r="R24" s="12"/>
      <c r="S24" s="12">
        <f t="shared" si="1"/>
        <v>4.4535755866879558</v>
      </c>
      <c r="T24" s="12">
        <v>4.4535755866879558</v>
      </c>
      <c r="U24" s="12"/>
      <c r="V24" s="12"/>
      <c r="W24" s="48">
        <v>44648</v>
      </c>
      <c r="X24" s="2">
        <f>(I103-I98)/I98</f>
        <v>4.4925891382274527E-2</v>
      </c>
      <c r="Y24" s="33">
        <f t="shared" si="2"/>
        <v>4.4925891382274523</v>
      </c>
      <c r="Z24" s="34">
        <v>4.4925891382274527E-2</v>
      </c>
      <c r="AA24" s="7">
        <v>3.8300000000000001E-2</v>
      </c>
      <c r="AD24" s="12">
        <f t="shared" si="3"/>
        <v>4.4542891382274519</v>
      </c>
    </row>
    <row r="25" spans="1:30" x14ac:dyDescent="0.3">
      <c r="A25" t="s">
        <v>51</v>
      </c>
      <c r="B25" t="s">
        <v>26</v>
      </c>
      <c r="C25" t="s">
        <v>27</v>
      </c>
      <c r="D25" t="s">
        <v>72</v>
      </c>
      <c r="E25">
        <v>4437.55</v>
      </c>
      <c r="F25">
        <v>4437.55</v>
      </c>
      <c r="G25">
        <v>4350</v>
      </c>
      <c r="H25">
        <v>4354.3</v>
      </c>
      <c r="I25">
        <v>4354.3</v>
      </c>
      <c r="J25">
        <v>47</v>
      </c>
      <c r="K25">
        <v>309.79000000000002</v>
      </c>
      <c r="L25">
        <v>10650</v>
      </c>
      <c r="M25">
        <v>750</v>
      </c>
      <c r="O25" s="33">
        <f t="shared" si="0"/>
        <v>-1.4663619288995537</v>
      </c>
      <c r="P25" s="12">
        <v>3.5499999999999997E-2</v>
      </c>
      <c r="Q25" s="12"/>
      <c r="R25" s="12"/>
      <c r="S25" s="12">
        <f t="shared" si="1"/>
        <v>-1.5018619288995538</v>
      </c>
      <c r="T25" s="12">
        <v>-1.5018619288995538</v>
      </c>
      <c r="U25" s="12"/>
      <c r="V25" s="12"/>
      <c r="W25" s="48">
        <v>44655</v>
      </c>
      <c r="X25" s="2">
        <f>(I108-I103)/I103</f>
        <v>3.6789297658862914E-2</v>
      </c>
      <c r="Y25" s="33">
        <f t="shared" si="2"/>
        <v>3.6789297658862914</v>
      </c>
      <c r="Z25" s="34">
        <v>3.6789297658862914E-2</v>
      </c>
      <c r="AA25" s="7">
        <v>3.9800000000000002E-2</v>
      </c>
      <c r="AD25" s="12">
        <f t="shared" si="3"/>
        <v>3.6391297658862913</v>
      </c>
    </row>
    <row r="26" spans="1:30" x14ac:dyDescent="0.3">
      <c r="A26" t="s">
        <v>52</v>
      </c>
      <c r="B26" t="s">
        <v>26</v>
      </c>
      <c r="C26" t="s">
        <v>27</v>
      </c>
      <c r="D26" t="s">
        <v>72</v>
      </c>
      <c r="E26">
        <v>4354.05</v>
      </c>
      <c r="F26">
        <v>4354.05</v>
      </c>
      <c r="G26">
        <v>4241.8999999999996</v>
      </c>
      <c r="H26">
        <v>4256.2</v>
      </c>
      <c r="I26">
        <v>4256.2</v>
      </c>
      <c r="J26">
        <v>24</v>
      </c>
      <c r="K26">
        <v>154.18</v>
      </c>
      <c r="L26">
        <v>11100</v>
      </c>
      <c r="M26">
        <v>450</v>
      </c>
      <c r="O26" s="33">
        <f t="shared" si="0"/>
        <v>-2.2529453643524873</v>
      </c>
      <c r="P26" s="12">
        <v>3.56E-2</v>
      </c>
      <c r="Q26" s="12"/>
      <c r="R26" s="12"/>
      <c r="S26" s="12">
        <f t="shared" si="1"/>
        <v>-2.2885453643524873</v>
      </c>
      <c r="T26" s="12">
        <v>-2.2885453643524873</v>
      </c>
      <c r="U26" s="12"/>
      <c r="V26" s="12"/>
      <c r="W26" s="48">
        <v>44662</v>
      </c>
      <c r="X26" s="2">
        <f>(I113-I108)/I108</f>
        <v>-5.5813712270511392E-2</v>
      </c>
      <c r="Y26" s="33">
        <f t="shared" si="2"/>
        <v>-5.5813712270511395</v>
      </c>
      <c r="Z26" s="34">
        <v>-5.5813712270511392E-2</v>
      </c>
      <c r="AA26" s="7">
        <v>3.9900000000000005E-2</v>
      </c>
      <c r="AD26" s="12">
        <f t="shared" si="3"/>
        <v>-5.6212712270511398</v>
      </c>
    </row>
    <row r="27" spans="1:30" x14ac:dyDescent="0.3">
      <c r="A27" t="s">
        <v>53</v>
      </c>
      <c r="B27" t="s">
        <v>26</v>
      </c>
      <c r="C27" t="s">
        <v>27</v>
      </c>
      <c r="D27" t="s">
        <v>72</v>
      </c>
      <c r="E27">
        <v>4245</v>
      </c>
      <c r="F27">
        <v>4245</v>
      </c>
      <c r="G27">
        <v>4160</v>
      </c>
      <c r="H27">
        <v>4208.8</v>
      </c>
      <c r="I27">
        <v>4208.8</v>
      </c>
      <c r="J27">
        <v>42</v>
      </c>
      <c r="K27">
        <v>264.79000000000002</v>
      </c>
      <c r="L27">
        <v>11550</v>
      </c>
      <c r="M27">
        <v>450</v>
      </c>
      <c r="O27" s="33">
        <f t="shared" si="0"/>
        <v>-1.1136694704196146</v>
      </c>
      <c r="P27" s="12">
        <v>3.5699999999999996E-2</v>
      </c>
      <c r="Q27" s="12"/>
      <c r="R27" s="12"/>
      <c r="S27" s="12">
        <f t="shared" si="1"/>
        <v>-1.1493694704196147</v>
      </c>
      <c r="T27" s="12">
        <v>-1.1493694704196147</v>
      </c>
      <c r="U27" s="12"/>
      <c r="V27" s="12"/>
      <c r="W27" s="48">
        <v>44669</v>
      </c>
      <c r="X27" s="2">
        <f>(I116-I113)/I113</f>
        <v>-6.6879785562842534E-2</v>
      </c>
      <c r="Y27" s="33">
        <f t="shared" si="2"/>
        <v>-6.6879785562842535</v>
      </c>
      <c r="Z27" s="34">
        <v>-6.6879785562842534E-2</v>
      </c>
      <c r="AA27" s="7">
        <v>3.9800000000000002E-2</v>
      </c>
      <c r="AD27" s="12">
        <f t="shared" si="3"/>
        <v>-6.7277785562842531</v>
      </c>
    </row>
    <row r="28" spans="1:30" x14ac:dyDescent="0.3">
      <c r="A28" t="s">
        <v>54</v>
      </c>
      <c r="B28" t="s">
        <v>26</v>
      </c>
      <c r="C28" t="s">
        <v>27</v>
      </c>
      <c r="D28" t="s">
        <v>72</v>
      </c>
      <c r="E28">
        <v>4250</v>
      </c>
      <c r="F28">
        <v>4400</v>
      </c>
      <c r="G28">
        <v>4250</v>
      </c>
      <c r="H28">
        <v>4327</v>
      </c>
      <c r="I28">
        <v>4327</v>
      </c>
      <c r="J28">
        <v>80</v>
      </c>
      <c r="K28">
        <v>521.26</v>
      </c>
      <c r="L28">
        <v>13200</v>
      </c>
      <c r="M28">
        <v>1650</v>
      </c>
      <c r="O28" s="33">
        <f t="shared" si="0"/>
        <v>2.8084014445922785</v>
      </c>
      <c r="P28" s="12">
        <v>3.5099999999999999E-2</v>
      </c>
      <c r="Q28" s="12"/>
      <c r="R28" s="12"/>
      <c r="S28" s="12">
        <f t="shared" si="1"/>
        <v>2.7733014445922786</v>
      </c>
      <c r="T28" s="12">
        <v>2.7733014445922786</v>
      </c>
      <c r="U28" s="12"/>
      <c r="V28" s="12"/>
      <c r="W28" s="48">
        <v>44676</v>
      </c>
      <c r="X28" s="2">
        <f>(I121-I116)/I116</f>
        <v>-5.0858831424165009E-2</v>
      </c>
      <c r="Y28" s="33">
        <f t="shared" si="2"/>
        <v>-5.0858831424165007</v>
      </c>
      <c r="Z28" s="34">
        <v>-5.0858831424165009E-2</v>
      </c>
      <c r="AA28" s="7">
        <v>4.0099999999999997E-2</v>
      </c>
      <c r="AD28" s="12">
        <f t="shared" si="3"/>
        <v>-5.1259831424165005</v>
      </c>
    </row>
    <row r="29" spans="1:30" x14ac:dyDescent="0.3">
      <c r="A29" t="s">
        <v>55</v>
      </c>
      <c r="B29" t="s">
        <v>26</v>
      </c>
      <c r="C29" t="s">
        <v>27</v>
      </c>
      <c r="D29" t="s">
        <v>72</v>
      </c>
      <c r="E29">
        <v>4496.5</v>
      </c>
      <c r="F29">
        <v>4496.5</v>
      </c>
      <c r="G29">
        <v>4317</v>
      </c>
      <c r="H29">
        <v>4376.8999999999996</v>
      </c>
      <c r="I29">
        <v>4376.8999999999996</v>
      </c>
      <c r="J29">
        <v>140</v>
      </c>
      <c r="K29">
        <v>917.47</v>
      </c>
      <c r="L29">
        <v>20850</v>
      </c>
      <c r="M29">
        <v>7650</v>
      </c>
      <c r="O29" s="33">
        <f t="shared" si="0"/>
        <v>1.1532239426854549</v>
      </c>
      <c r="P29" s="12">
        <v>3.5200000000000002E-2</v>
      </c>
      <c r="Q29" s="12"/>
      <c r="R29" s="12"/>
      <c r="S29" s="12">
        <f t="shared" si="1"/>
        <v>1.118023942685455</v>
      </c>
      <c r="T29" s="12">
        <v>1.118023942685455</v>
      </c>
      <c r="U29" s="12"/>
      <c r="V29" s="12"/>
      <c r="W29" s="48">
        <v>44683</v>
      </c>
      <c r="X29" s="2">
        <f>(I126-I121)/I121</f>
        <v>3.5536646779375097E-2</v>
      </c>
      <c r="Y29" s="33">
        <f t="shared" si="2"/>
        <v>3.5536646779375096</v>
      </c>
      <c r="Z29" s="34">
        <v>3.5536646779375097E-2</v>
      </c>
      <c r="AA29" s="7">
        <v>4.6300000000000001E-2</v>
      </c>
      <c r="AD29" s="12">
        <f t="shared" si="3"/>
        <v>3.5073646779375096</v>
      </c>
    </row>
    <row r="30" spans="1:30" x14ac:dyDescent="0.3">
      <c r="A30" t="s">
        <v>56</v>
      </c>
      <c r="B30" t="s">
        <v>26</v>
      </c>
      <c r="C30" t="s">
        <v>27</v>
      </c>
      <c r="D30" t="s">
        <v>72</v>
      </c>
      <c r="E30">
        <v>4350</v>
      </c>
      <c r="F30">
        <v>4372.7</v>
      </c>
      <c r="G30">
        <v>4327</v>
      </c>
      <c r="H30">
        <v>4371.6000000000004</v>
      </c>
      <c r="I30">
        <v>4371.6000000000004</v>
      </c>
      <c r="J30">
        <v>21</v>
      </c>
      <c r="K30">
        <v>137.09</v>
      </c>
      <c r="L30">
        <v>21450</v>
      </c>
      <c r="M30">
        <v>600</v>
      </c>
      <c r="O30" s="33">
        <f t="shared" si="0"/>
        <v>-0.12109026936871468</v>
      </c>
      <c r="P30" s="12">
        <v>3.5000000000000003E-2</v>
      </c>
      <c r="Q30" s="12"/>
      <c r="R30" s="12"/>
      <c r="S30" s="12">
        <f t="shared" si="1"/>
        <v>-0.15609026936871467</v>
      </c>
      <c r="T30" s="12">
        <v>-0.15609026936871467</v>
      </c>
      <c r="U30" s="12"/>
      <c r="V30" s="12"/>
      <c r="W30" s="48">
        <v>44690</v>
      </c>
      <c r="X30" s="2">
        <f>(I130-I126)/I126</f>
        <v>-4.0785281364540162E-2</v>
      </c>
      <c r="Y30" s="33">
        <f t="shared" si="2"/>
        <v>-4.0785281364540165</v>
      </c>
      <c r="Z30" s="34">
        <v>-4.0785281364540162E-2</v>
      </c>
      <c r="AA30" s="7">
        <v>4.9000000000000002E-2</v>
      </c>
      <c r="AD30" s="12">
        <f t="shared" si="3"/>
        <v>-4.1275281364540168</v>
      </c>
    </row>
    <row r="31" spans="1:30" x14ac:dyDescent="0.3">
      <c r="A31" t="s">
        <v>57</v>
      </c>
      <c r="B31" t="s">
        <v>26</v>
      </c>
      <c r="C31" t="s">
        <v>27</v>
      </c>
      <c r="D31" t="s">
        <v>72</v>
      </c>
      <c r="E31">
        <v>4400</v>
      </c>
      <c r="F31">
        <v>4588.7</v>
      </c>
      <c r="G31">
        <v>4400</v>
      </c>
      <c r="H31">
        <v>4451.3500000000004</v>
      </c>
      <c r="I31">
        <v>4451.3500000000004</v>
      </c>
      <c r="J31">
        <v>136</v>
      </c>
      <c r="K31">
        <v>920.29</v>
      </c>
      <c r="L31">
        <v>22200</v>
      </c>
      <c r="M31">
        <v>750</v>
      </c>
      <c r="O31" s="33">
        <f t="shared" si="0"/>
        <v>1.8242748650379723</v>
      </c>
      <c r="P31" s="12">
        <v>3.5099999999999999E-2</v>
      </c>
      <c r="Q31" s="12"/>
      <c r="R31" s="12"/>
      <c r="S31" s="12">
        <f t="shared" si="1"/>
        <v>1.7891748650379724</v>
      </c>
      <c r="T31" s="12">
        <v>1.7891748650379724</v>
      </c>
      <c r="U31" s="12"/>
      <c r="V31" s="12"/>
      <c r="W31" s="48">
        <v>44697</v>
      </c>
      <c r="X31" s="2">
        <f>(I135-I130)/I130</f>
        <v>-9.5028783356851179E-2</v>
      </c>
      <c r="Y31" s="33">
        <f t="shared" si="2"/>
        <v>-9.5028783356851179</v>
      </c>
      <c r="Z31" s="34">
        <v>-9.5028783356851179E-2</v>
      </c>
      <c r="AA31" s="7">
        <v>4.9200000000000001E-2</v>
      </c>
      <c r="AD31" s="12">
        <f t="shared" si="3"/>
        <v>-9.5520783356851187</v>
      </c>
    </row>
    <row r="32" spans="1:30" x14ac:dyDescent="0.3">
      <c r="A32" t="s">
        <v>58</v>
      </c>
      <c r="B32" t="s">
        <v>26</v>
      </c>
      <c r="C32" t="s">
        <v>27</v>
      </c>
      <c r="D32" t="s">
        <v>72</v>
      </c>
      <c r="E32">
        <v>4500</v>
      </c>
      <c r="F32">
        <v>4500</v>
      </c>
      <c r="G32">
        <v>4368</v>
      </c>
      <c r="H32">
        <v>4446.6000000000004</v>
      </c>
      <c r="I32">
        <v>4446.6000000000004</v>
      </c>
      <c r="J32">
        <v>209</v>
      </c>
      <c r="K32">
        <v>1390.37</v>
      </c>
      <c r="L32">
        <v>33000</v>
      </c>
      <c r="M32">
        <v>10800</v>
      </c>
      <c r="O32" s="33">
        <f t="shared" si="0"/>
        <v>-0.10670920057959944</v>
      </c>
      <c r="P32" s="12">
        <v>3.5200000000000002E-2</v>
      </c>
      <c r="Q32" s="12"/>
      <c r="R32" s="12"/>
      <c r="S32" s="12">
        <f t="shared" si="1"/>
        <v>-0.14190920057959944</v>
      </c>
      <c r="T32" s="12">
        <v>-0.14190920057959944</v>
      </c>
      <c r="U32" s="12"/>
      <c r="V32" s="12"/>
      <c r="W32" s="48">
        <v>44704</v>
      </c>
      <c r="X32" s="2">
        <f>(I140-I135)/I135</f>
        <v>4.5590650053124647E-2</v>
      </c>
      <c r="Y32" s="33">
        <f t="shared" si="2"/>
        <v>4.5590650053124646</v>
      </c>
      <c r="Z32" s="34">
        <v>4.5590650053124647E-2</v>
      </c>
      <c r="AA32" s="7">
        <v>4.8799999999999996E-2</v>
      </c>
      <c r="AD32" s="12">
        <f t="shared" si="3"/>
        <v>4.5102650053124647</v>
      </c>
    </row>
    <row r="33" spans="1:30" x14ac:dyDescent="0.3">
      <c r="A33" t="s">
        <v>59</v>
      </c>
      <c r="B33" t="s">
        <v>26</v>
      </c>
      <c r="C33" t="s">
        <v>27</v>
      </c>
      <c r="D33" t="s">
        <v>72</v>
      </c>
      <c r="E33">
        <v>4460.6499999999996</v>
      </c>
      <c r="F33">
        <v>4491.3</v>
      </c>
      <c r="G33">
        <v>4367.6499999999996</v>
      </c>
      <c r="H33">
        <v>4410.1000000000004</v>
      </c>
      <c r="I33">
        <v>4410.1000000000004</v>
      </c>
      <c r="J33">
        <v>135</v>
      </c>
      <c r="K33">
        <v>898.3</v>
      </c>
      <c r="L33">
        <v>41850</v>
      </c>
      <c r="M33">
        <v>8850</v>
      </c>
      <c r="O33" s="33">
        <f t="shared" si="0"/>
        <v>-0.82085188683488497</v>
      </c>
      <c r="P33" s="12">
        <v>3.5299999999999998E-2</v>
      </c>
      <c r="Q33" s="12"/>
      <c r="R33" s="12"/>
      <c r="S33" s="12">
        <f t="shared" si="1"/>
        <v>-0.85615188683488497</v>
      </c>
      <c r="T33" s="12">
        <v>-0.85615188683488497</v>
      </c>
      <c r="U33" s="12"/>
      <c r="V33" s="12"/>
      <c r="W33" s="48">
        <v>44711</v>
      </c>
      <c r="X33" s="2">
        <f>(I145-I140)/I140</f>
        <v>-2.7581656219069135E-3</v>
      </c>
      <c r="Y33" s="33">
        <f t="shared" si="2"/>
        <v>-0.27581656219069134</v>
      </c>
      <c r="Z33" s="34">
        <v>-2.7581656219069135E-3</v>
      </c>
      <c r="AA33" s="7">
        <v>4.9800000000000004E-2</v>
      </c>
      <c r="AD33" s="12">
        <f t="shared" si="3"/>
        <v>-0.32561656219069135</v>
      </c>
    </row>
    <row r="34" spans="1:30" x14ac:dyDescent="0.3">
      <c r="A34" t="s">
        <v>60</v>
      </c>
      <c r="B34" t="s">
        <v>26</v>
      </c>
      <c r="C34" t="s">
        <v>27</v>
      </c>
      <c r="D34" t="s">
        <v>72</v>
      </c>
      <c r="E34">
        <v>4500</v>
      </c>
      <c r="F34">
        <v>4581.3500000000004</v>
      </c>
      <c r="G34">
        <v>4454.6499999999996</v>
      </c>
      <c r="H34">
        <v>4537.3999999999996</v>
      </c>
      <c r="I34">
        <v>4537.3999999999996</v>
      </c>
      <c r="J34">
        <v>189</v>
      </c>
      <c r="K34">
        <v>1284.8599999999999</v>
      </c>
      <c r="L34">
        <v>31650</v>
      </c>
      <c r="M34">
        <v>-10200</v>
      </c>
      <c r="O34" s="33">
        <f t="shared" si="0"/>
        <v>2.886555860411312</v>
      </c>
      <c r="P34" s="12">
        <v>3.56E-2</v>
      </c>
      <c r="Q34" s="12"/>
      <c r="R34" s="12"/>
      <c r="S34" s="12">
        <f t="shared" si="1"/>
        <v>2.8509558604113119</v>
      </c>
      <c r="T34" s="12">
        <v>2.8509558604113119</v>
      </c>
      <c r="U34" s="12"/>
      <c r="V34" s="12"/>
      <c r="W34" s="48">
        <v>44718</v>
      </c>
      <c r="X34" s="2">
        <f>(I150-I145)/I145</f>
        <v>-1.4556811264325226E-3</v>
      </c>
      <c r="Y34" s="33">
        <f t="shared" si="2"/>
        <v>-0.14556811264325226</v>
      </c>
      <c r="Z34" s="34">
        <v>-1.4556811264325226E-3</v>
      </c>
      <c r="AA34" s="7">
        <v>0.05</v>
      </c>
      <c r="AD34" s="12">
        <f t="shared" si="3"/>
        <v>-0.19556811264325225</v>
      </c>
    </row>
    <row r="35" spans="1:30" x14ac:dyDescent="0.3">
      <c r="A35" t="s">
        <v>61</v>
      </c>
      <c r="B35" t="s">
        <v>26</v>
      </c>
      <c r="C35" t="s">
        <v>27</v>
      </c>
      <c r="D35" t="s">
        <v>72</v>
      </c>
      <c r="E35">
        <v>4599.5</v>
      </c>
      <c r="F35">
        <v>4775.75</v>
      </c>
      <c r="G35">
        <v>4599</v>
      </c>
      <c r="H35">
        <v>4677.25</v>
      </c>
      <c r="I35">
        <v>4677.25</v>
      </c>
      <c r="J35">
        <v>466</v>
      </c>
      <c r="K35">
        <v>3283.8</v>
      </c>
      <c r="L35">
        <v>44850</v>
      </c>
      <c r="M35">
        <v>13200</v>
      </c>
      <c r="O35" s="33">
        <f t="shared" si="0"/>
        <v>3.0821615903380875</v>
      </c>
      <c r="P35" s="12">
        <v>3.56E-2</v>
      </c>
      <c r="Q35" s="12"/>
      <c r="R35" s="12"/>
      <c r="S35" s="12">
        <f t="shared" si="1"/>
        <v>3.0465615903380874</v>
      </c>
      <c r="T35" s="12">
        <v>3.0465615903380874</v>
      </c>
      <c r="U35" s="12"/>
      <c r="V35" s="12"/>
      <c r="W35" s="48">
        <v>44725</v>
      </c>
      <c r="X35" s="2">
        <f>(I155-I150)/I150</f>
        <v>-0.11653148854961834</v>
      </c>
      <c r="Y35" s="33">
        <f t="shared" si="2"/>
        <v>-11.653148854961835</v>
      </c>
      <c r="Z35" s="34">
        <v>-0.11653148854961834</v>
      </c>
      <c r="AA35" s="7">
        <v>5.1200000000000002E-2</v>
      </c>
      <c r="AD35" s="12">
        <f t="shared" si="3"/>
        <v>-11.704348854961834</v>
      </c>
    </row>
    <row r="36" spans="1:30" x14ac:dyDescent="0.3">
      <c r="A36" t="s">
        <v>62</v>
      </c>
      <c r="B36" t="s">
        <v>26</v>
      </c>
      <c r="C36" t="s">
        <v>27</v>
      </c>
      <c r="D36" t="s">
        <v>72</v>
      </c>
      <c r="E36">
        <v>4600</v>
      </c>
      <c r="F36">
        <v>4630</v>
      </c>
      <c r="G36">
        <v>4370.3</v>
      </c>
      <c r="H36">
        <v>4440</v>
      </c>
      <c r="I36">
        <v>4440</v>
      </c>
      <c r="J36">
        <v>344</v>
      </c>
      <c r="K36">
        <v>2306.23</v>
      </c>
      <c r="L36">
        <v>61050</v>
      </c>
      <c r="M36">
        <v>16200</v>
      </c>
      <c r="O36" s="33">
        <f t="shared" si="0"/>
        <v>-5.0724250360788927</v>
      </c>
      <c r="P36" s="12">
        <v>3.6000000000000004E-2</v>
      </c>
      <c r="Q36" s="12"/>
      <c r="R36" s="12"/>
      <c r="S36" s="12">
        <f t="shared" si="1"/>
        <v>-5.1084250360788923</v>
      </c>
      <c r="T36" s="12">
        <v>-5.1084250360788923</v>
      </c>
      <c r="U36" s="12"/>
      <c r="V36" s="12"/>
      <c r="W36" s="48">
        <v>44732</v>
      </c>
      <c r="X36" s="2">
        <f>(I160-I155)/I155</f>
        <v>-5.6328098045392495E-2</v>
      </c>
      <c r="Y36" s="33">
        <f t="shared" si="2"/>
        <v>-5.6328098045392494</v>
      </c>
      <c r="Z36" s="34">
        <v>-5.6328098045392495E-2</v>
      </c>
      <c r="AA36" s="7">
        <v>5.1100000000000007E-2</v>
      </c>
      <c r="AD36" s="12">
        <f t="shared" si="3"/>
        <v>-5.6839098045392493</v>
      </c>
    </row>
    <row r="37" spans="1:30" x14ac:dyDescent="0.3">
      <c r="A37" t="s">
        <v>63</v>
      </c>
      <c r="B37" t="s">
        <v>26</v>
      </c>
      <c r="C37" t="s">
        <v>27</v>
      </c>
      <c r="D37" t="s">
        <v>72</v>
      </c>
      <c r="E37">
        <v>4524.3999999999996</v>
      </c>
      <c r="F37">
        <v>4550</v>
      </c>
      <c r="G37">
        <v>4415.1499999999996</v>
      </c>
      <c r="H37">
        <v>4459.95</v>
      </c>
      <c r="I37">
        <v>4459.95</v>
      </c>
      <c r="J37">
        <v>319</v>
      </c>
      <c r="K37">
        <v>2138.12</v>
      </c>
      <c r="L37">
        <v>70200</v>
      </c>
      <c r="M37">
        <v>9150</v>
      </c>
      <c r="O37" s="33">
        <f t="shared" si="0"/>
        <v>0.44932432432432023</v>
      </c>
      <c r="P37" s="12">
        <v>3.6699999999999997E-2</v>
      </c>
      <c r="Q37" s="12"/>
      <c r="R37" s="12"/>
      <c r="S37" s="12">
        <f t="shared" si="1"/>
        <v>0.41262432432432022</v>
      </c>
      <c r="T37" s="12">
        <v>0.41262432432432022</v>
      </c>
      <c r="U37" s="12"/>
      <c r="V37" s="12"/>
      <c r="W37" s="48">
        <v>44739</v>
      </c>
      <c r="X37" s="2">
        <f>(I165-I160)/I160</f>
        <v>9.7666433521968535E-2</v>
      </c>
      <c r="Y37" s="33">
        <f t="shared" si="2"/>
        <v>9.7666433521968532</v>
      </c>
      <c r="Z37" s="34">
        <v>9.7666433521968535E-2</v>
      </c>
      <c r="AA37" s="7">
        <v>5.1299999999999998E-2</v>
      </c>
      <c r="AD37" s="12">
        <f t="shared" si="3"/>
        <v>9.7153433521968537</v>
      </c>
    </row>
    <row r="38" spans="1:30" x14ac:dyDescent="0.3">
      <c r="A38" t="s">
        <v>64</v>
      </c>
      <c r="B38" t="s">
        <v>26</v>
      </c>
      <c r="C38" t="s">
        <v>27</v>
      </c>
      <c r="D38" t="s">
        <v>72</v>
      </c>
      <c r="E38">
        <v>4478</v>
      </c>
      <c r="F38">
        <v>4600</v>
      </c>
      <c r="G38">
        <v>4478</v>
      </c>
      <c r="H38">
        <v>4571.75</v>
      </c>
      <c r="I38">
        <v>4571.75</v>
      </c>
      <c r="J38">
        <v>228</v>
      </c>
      <c r="K38">
        <v>1558.77</v>
      </c>
      <c r="L38">
        <v>78000</v>
      </c>
      <c r="M38">
        <v>7800</v>
      </c>
      <c r="O38" s="33">
        <f t="shared" si="0"/>
        <v>2.5067545600287042</v>
      </c>
      <c r="P38" s="12">
        <v>3.6799999999999999E-2</v>
      </c>
      <c r="Q38" s="12"/>
      <c r="R38" s="12"/>
      <c r="S38" s="12">
        <f t="shared" si="1"/>
        <v>2.4699545600287043</v>
      </c>
      <c r="T38" s="12">
        <v>2.4699545600287043</v>
      </c>
      <c r="U38" s="12"/>
      <c r="V38" s="12"/>
      <c r="W38" s="48">
        <v>44746</v>
      </c>
      <c r="X38" s="2">
        <f>(I170-I165)/I165</f>
        <v>-5.3698661878005011E-2</v>
      </c>
      <c r="Y38" s="33">
        <f t="shared" si="2"/>
        <v>-5.3698661878005014</v>
      </c>
      <c r="Z38" s="34">
        <v>-5.3698661878005011E-2</v>
      </c>
      <c r="AA38" s="7">
        <v>5.1699999999999996E-2</v>
      </c>
      <c r="AD38" s="12">
        <f t="shared" si="3"/>
        <v>-5.4215661878005017</v>
      </c>
    </row>
    <row r="39" spans="1:30" x14ac:dyDescent="0.3">
      <c r="A39" t="s">
        <v>65</v>
      </c>
      <c r="B39" t="s">
        <v>26</v>
      </c>
      <c r="C39" t="s">
        <v>27</v>
      </c>
      <c r="D39" t="s">
        <v>72</v>
      </c>
      <c r="E39">
        <v>4590.95</v>
      </c>
      <c r="F39">
        <v>4700</v>
      </c>
      <c r="G39">
        <v>4550</v>
      </c>
      <c r="H39">
        <v>4666.1499999999996</v>
      </c>
      <c r="I39">
        <v>4666.1499999999996</v>
      </c>
      <c r="J39">
        <v>666</v>
      </c>
      <c r="K39">
        <v>4611.26</v>
      </c>
      <c r="L39">
        <v>106800</v>
      </c>
      <c r="M39">
        <v>28800</v>
      </c>
      <c r="O39" s="33">
        <f t="shared" si="0"/>
        <v>2.0648548148958197</v>
      </c>
      <c r="P39" s="12">
        <v>3.6600000000000001E-2</v>
      </c>
      <c r="Q39" s="12"/>
      <c r="R39" s="12"/>
      <c r="S39" s="12">
        <f t="shared" si="1"/>
        <v>2.0282548148958197</v>
      </c>
      <c r="T39" s="12">
        <v>2.0282548148958197</v>
      </c>
      <c r="U39" s="12"/>
      <c r="V39" s="12"/>
      <c r="W39" s="48">
        <v>44753</v>
      </c>
      <c r="X39" s="2">
        <f>(I175-I170)/I170</f>
        <v>7.0243633692459216E-3</v>
      </c>
      <c r="Y39" s="33">
        <f t="shared" si="2"/>
        <v>0.70243633692459218</v>
      </c>
      <c r="Z39" s="34">
        <v>7.0243633692459216E-3</v>
      </c>
      <c r="AA39" s="7">
        <v>5.2300000000000006E-2</v>
      </c>
      <c r="AD39" s="12">
        <f t="shared" si="3"/>
        <v>0.65013633692459216</v>
      </c>
    </row>
    <row r="40" spans="1:30" x14ac:dyDescent="0.3">
      <c r="A40" t="s">
        <v>66</v>
      </c>
      <c r="B40" t="s">
        <v>26</v>
      </c>
      <c r="C40" t="s">
        <v>27</v>
      </c>
      <c r="D40" t="s">
        <v>72</v>
      </c>
      <c r="E40">
        <v>4736.45</v>
      </c>
      <c r="F40">
        <v>4810.05</v>
      </c>
      <c r="G40">
        <v>4630.8500000000004</v>
      </c>
      <c r="H40">
        <v>4645.25</v>
      </c>
      <c r="I40">
        <v>4645.25</v>
      </c>
      <c r="J40">
        <v>760</v>
      </c>
      <c r="K40">
        <v>5352.15</v>
      </c>
      <c r="L40">
        <v>124350</v>
      </c>
      <c r="M40">
        <v>17550</v>
      </c>
      <c r="O40" s="33">
        <f t="shared" si="0"/>
        <v>-0.44790673253109392</v>
      </c>
      <c r="P40" s="12">
        <v>3.6299999999999999E-2</v>
      </c>
      <c r="Q40" s="12"/>
      <c r="R40" s="12"/>
      <c r="S40" s="12">
        <f t="shared" si="1"/>
        <v>-0.48420673253109392</v>
      </c>
      <c r="T40" s="12">
        <v>-0.48420673253109392</v>
      </c>
      <c r="U40" s="12"/>
      <c r="V40" s="12"/>
      <c r="W40" s="48">
        <v>44760</v>
      </c>
      <c r="X40" s="2">
        <f>(I180-I175)/I175</f>
        <v>-5.7140251964196715E-3</v>
      </c>
      <c r="Y40" s="33">
        <f t="shared" si="2"/>
        <v>-0.5714025196419672</v>
      </c>
      <c r="Z40" s="34">
        <v>-5.7140251964196715E-3</v>
      </c>
      <c r="AA40" s="7">
        <v>5.45E-2</v>
      </c>
      <c r="AD40" s="12">
        <f t="shared" si="3"/>
        <v>-0.62590251964196719</v>
      </c>
    </row>
    <row r="41" spans="1:30" x14ac:dyDescent="0.3">
      <c r="A41" t="s">
        <v>67</v>
      </c>
      <c r="B41" t="s">
        <v>26</v>
      </c>
      <c r="C41" t="s">
        <v>27</v>
      </c>
      <c r="D41" t="s">
        <v>72</v>
      </c>
      <c r="E41">
        <v>4588.8</v>
      </c>
      <c r="F41">
        <v>4665.5</v>
      </c>
      <c r="G41">
        <v>4559.3</v>
      </c>
      <c r="H41">
        <v>4650.55</v>
      </c>
      <c r="I41">
        <v>4650.55</v>
      </c>
      <c r="J41">
        <v>817</v>
      </c>
      <c r="K41">
        <v>5682.75</v>
      </c>
      <c r="L41">
        <v>173100</v>
      </c>
      <c r="M41">
        <v>48750</v>
      </c>
      <c r="O41" s="33">
        <f t="shared" si="0"/>
        <v>0.11409504332382933</v>
      </c>
      <c r="P41" s="12">
        <v>3.6400000000000002E-2</v>
      </c>
      <c r="Q41" s="12"/>
      <c r="R41" s="12"/>
      <c r="S41" s="12">
        <f t="shared" si="1"/>
        <v>7.769504332382933E-2</v>
      </c>
      <c r="T41" s="12">
        <v>7.769504332382933E-2</v>
      </c>
      <c r="U41" s="12"/>
      <c r="V41" s="12"/>
      <c r="W41" s="48">
        <v>44767</v>
      </c>
      <c r="X41" s="2">
        <f>(I185-I180)/I180</f>
        <v>0.10695890075962526</v>
      </c>
      <c r="Y41" s="33">
        <f t="shared" si="2"/>
        <v>10.695890075962526</v>
      </c>
      <c r="Z41" s="34">
        <v>0.10695890075962526</v>
      </c>
      <c r="AA41" s="7">
        <v>5.5999999999999994E-2</v>
      </c>
      <c r="AD41" s="12">
        <f t="shared" si="3"/>
        <v>10.639890075962526</v>
      </c>
    </row>
    <row r="42" spans="1:30" x14ac:dyDescent="0.3">
      <c r="A42" t="s">
        <v>68</v>
      </c>
      <c r="B42" t="s">
        <v>26</v>
      </c>
      <c r="C42" t="s">
        <v>27</v>
      </c>
      <c r="D42" t="s">
        <v>72</v>
      </c>
      <c r="E42">
        <v>4669.8</v>
      </c>
      <c r="F42">
        <v>4691.3500000000004</v>
      </c>
      <c r="G42">
        <v>4647.3</v>
      </c>
      <c r="H42">
        <v>4670.25</v>
      </c>
      <c r="I42">
        <v>4670.25</v>
      </c>
      <c r="J42">
        <v>626</v>
      </c>
      <c r="K42">
        <v>4387.6899999999996</v>
      </c>
      <c r="L42">
        <v>222450</v>
      </c>
      <c r="M42">
        <v>49350</v>
      </c>
      <c r="O42" s="33">
        <f t="shared" si="0"/>
        <v>0.42360581006547221</v>
      </c>
      <c r="P42" s="12">
        <v>3.6400000000000002E-2</v>
      </c>
      <c r="Q42" s="12"/>
      <c r="R42" s="12"/>
      <c r="S42" s="12">
        <f t="shared" si="1"/>
        <v>0.38720581006547222</v>
      </c>
      <c r="T42" s="12">
        <v>0.38720581006547222</v>
      </c>
      <c r="U42" s="12"/>
      <c r="V42" s="12"/>
      <c r="W42" s="48">
        <v>44774</v>
      </c>
      <c r="X42" s="2">
        <f>(I190-I185)/I185</f>
        <v>1.5726613738349968E-2</v>
      </c>
      <c r="Y42" s="33">
        <f t="shared" si="2"/>
        <v>1.5726613738349968</v>
      </c>
      <c r="Z42" s="34">
        <v>1.5726613738349968E-2</v>
      </c>
      <c r="AA42" s="7">
        <v>5.5800000000000002E-2</v>
      </c>
      <c r="AD42" s="12">
        <f t="shared" si="3"/>
        <v>1.5168613738349968</v>
      </c>
    </row>
    <row r="43" spans="1:30" x14ac:dyDescent="0.3">
      <c r="A43" t="s">
        <v>69</v>
      </c>
      <c r="B43" t="s">
        <v>26</v>
      </c>
      <c r="C43" t="s">
        <v>27</v>
      </c>
      <c r="D43" t="s">
        <v>72</v>
      </c>
      <c r="E43">
        <v>4637.75</v>
      </c>
      <c r="F43">
        <v>4701.3</v>
      </c>
      <c r="G43">
        <v>4637.75</v>
      </c>
      <c r="H43">
        <v>4672</v>
      </c>
      <c r="I43">
        <v>4672</v>
      </c>
      <c r="J43">
        <v>1392</v>
      </c>
      <c r="K43">
        <v>9752.99</v>
      </c>
      <c r="L43">
        <v>327300</v>
      </c>
      <c r="M43">
        <v>104850</v>
      </c>
      <c r="O43" s="33">
        <f t="shared" si="0"/>
        <v>3.7471227450350621E-2</v>
      </c>
      <c r="P43" s="12">
        <v>3.6299999999999999E-2</v>
      </c>
      <c r="Q43" s="12"/>
      <c r="R43" s="12"/>
      <c r="S43" s="12">
        <f t="shared" si="1"/>
        <v>1.1712274503506218E-3</v>
      </c>
      <c r="T43" s="12">
        <v>1.1712274503506218E-3</v>
      </c>
      <c r="U43" s="12"/>
      <c r="V43" s="12"/>
      <c r="W43" s="48">
        <v>44781</v>
      </c>
      <c r="X43" s="2">
        <f>(I195-I190)/I190</f>
        <v>3.1686694578870148E-2</v>
      </c>
      <c r="Y43" s="33">
        <f t="shared" si="2"/>
        <v>3.1686694578870149</v>
      </c>
      <c r="Z43" s="34">
        <v>3.1686694578870148E-2</v>
      </c>
      <c r="AA43" s="7">
        <v>5.5500000000000001E-2</v>
      </c>
      <c r="AD43" s="12">
        <f t="shared" si="3"/>
        <v>3.113169457887015</v>
      </c>
    </row>
    <row r="44" spans="1:30" x14ac:dyDescent="0.3">
      <c r="A44" t="s">
        <v>70</v>
      </c>
      <c r="B44" t="s">
        <v>26</v>
      </c>
      <c r="C44" t="s">
        <v>27</v>
      </c>
      <c r="D44" t="s">
        <v>72</v>
      </c>
      <c r="E44">
        <v>4654.45</v>
      </c>
      <c r="F44">
        <v>4871.8500000000004</v>
      </c>
      <c r="G44">
        <v>4654.45</v>
      </c>
      <c r="H44">
        <v>4841.55</v>
      </c>
      <c r="I44">
        <v>4841.55</v>
      </c>
      <c r="J44">
        <v>2782</v>
      </c>
      <c r="K44">
        <v>20032.009999999998</v>
      </c>
      <c r="L44">
        <v>391050</v>
      </c>
      <c r="M44">
        <v>63750</v>
      </c>
      <c r="O44" s="33">
        <f t="shared" si="0"/>
        <v>3.6290667808219217</v>
      </c>
      <c r="P44" s="12">
        <v>3.6499999999999998E-2</v>
      </c>
      <c r="Q44" s="12"/>
      <c r="R44" s="12"/>
      <c r="S44" s="12">
        <f t="shared" si="1"/>
        <v>3.5925667808219215</v>
      </c>
      <c r="T44" s="12">
        <v>3.5925667808219215</v>
      </c>
      <c r="U44" s="12"/>
      <c r="V44" s="12"/>
      <c r="W44" s="48">
        <v>44788</v>
      </c>
      <c r="X44" s="2">
        <f>(I199-I195)/I195</f>
        <v>-1.0013834903485078E-2</v>
      </c>
      <c r="Y44" s="33">
        <f t="shared" si="2"/>
        <v>-1.0013834903485077</v>
      </c>
      <c r="Z44" s="34">
        <v>-1.0013834903485078E-2</v>
      </c>
      <c r="AA44" s="7">
        <v>5.5500000000000001E-2</v>
      </c>
      <c r="AD44" s="12">
        <f t="shared" si="3"/>
        <v>-1.0568834903485078</v>
      </c>
    </row>
    <row r="45" spans="1:30" x14ac:dyDescent="0.3">
      <c r="A45" t="s">
        <v>71</v>
      </c>
      <c r="B45" t="s">
        <v>26</v>
      </c>
      <c r="C45" t="s">
        <v>27</v>
      </c>
      <c r="D45" t="s">
        <v>92</v>
      </c>
      <c r="E45">
        <v>4882.3</v>
      </c>
      <c r="F45">
        <v>4933.45</v>
      </c>
      <c r="G45">
        <v>4833</v>
      </c>
      <c r="H45">
        <v>4926.8500000000004</v>
      </c>
      <c r="I45">
        <v>4926.8500000000004</v>
      </c>
      <c r="J45">
        <v>51</v>
      </c>
      <c r="K45">
        <v>373.77</v>
      </c>
      <c r="L45">
        <v>8250</v>
      </c>
      <c r="M45">
        <v>1350</v>
      </c>
      <c r="O45" s="33">
        <f t="shared" si="0"/>
        <v>1.7618324710061897</v>
      </c>
      <c r="P45" s="12">
        <v>3.6400000000000002E-2</v>
      </c>
      <c r="Q45" s="12"/>
      <c r="R45" s="12"/>
      <c r="S45" s="12">
        <f t="shared" si="1"/>
        <v>1.7254324710061897</v>
      </c>
      <c r="T45" s="12">
        <v>1.7254324710061897</v>
      </c>
      <c r="U45" s="12"/>
      <c r="V45" s="12"/>
      <c r="W45" s="48">
        <v>44795</v>
      </c>
      <c r="X45" s="2">
        <f>(I203-I199)/I199</f>
        <v>-1.2989951420775985E-2</v>
      </c>
      <c r="Y45" s="33">
        <f t="shared" si="2"/>
        <v>-1.2989951420775985</v>
      </c>
      <c r="Z45" s="34">
        <v>-1.2989951420775985E-2</v>
      </c>
      <c r="AA45" s="7">
        <v>5.5899999999999998E-2</v>
      </c>
      <c r="AD45" s="12">
        <f t="shared" si="3"/>
        <v>-1.3548951420775985</v>
      </c>
    </row>
    <row r="46" spans="1:30" x14ac:dyDescent="0.3">
      <c r="A46" t="s">
        <v>73</v>
      </c>
      <c r="B46" t="s">
        <v>26</v>
      </c>
      <c r="C46" t="s">
        <v>27</v>
      </c>
      <c r="D46" t="s">
        <v>92</v>
      </c>
      <c r="E46">
        <v>4960</v>
      </c>
      <c r="F46">
        <v>4995</v>
      </c>
      <c r="G46">
        <v>4854.1000000000004</v>
      </c>
      <c r="H46">
        <v>4890.55</v>
      </c>
      <c r="I46">
        <v>4890.55</v>
      </c>
      <c r="J46">
        <v>83</v>
      </c>
      <c r="K46">
        <v>613.21</v>
      </c>
      <c r="L46">
        <v>7950</v>
      </c>
      <c r="M46">
        <v>-300</v>
      </c>
      <c r="O46" s="33">
        <f t="shared" si="0"/>
        <v>-0.73677907790982433</v>
      </c>
      <c r="P46" s="12">
        <v>3.5900000000000001E-2</v>
      </c>
      <c r="Q46" s="12"/>
      <c r="R46" s="12"/>
      <c r="S46" s="12">
        <f t="shared" si="1"/>
        <v>-0.77267907790982437</v>
      </c>
      <c r="T46" s="12">
        <v>-0.77267907790982437</v>
      </c>
      <c r="U46" s="12"/>
      <c r="V46" s="12"/>
      <c r="W46" s="48">
        <v>44802</v>
      </c>
      <c r="X46" s="2">
        <f>(I208-I203)/I203</f>
        <v>-7.1643360886743251E-2</v>
      </c>
      <c r="Y46" s="33">
        <f t="shared" si="2"/>
        <v>-7.1643360886743253</v>
      </c>
      <c r="Z46" s="34">
        <v>-7.1643360886743251E-2</v>
      </c>
      <c r="AA46" s="7">
        <v>5.6299999999999996E-2</v>
      </c>
      <c r="AD46" s="12">
        <f t="shared" si="3"/>
        <v>-7.2206360886743255</v>
      </c>
    </row>
    <row r="47" spans="1:30" x14ac:dyDescent="0.3">
      <c r="A47" t="s">
        <v>74</v>
      </c>
      <c r="B47" t="s">
        <v>26</v>
      </c>
      <c r="C47" t="s">
        <v>27</v>
      </c>
      <c r="D47" t="s">
        <v>92</v>
      </c>
      <c r="E47">
        <v>4857.6000000000004</v>
      </c>
      <c r="F47">
        <v>4879.1000000000004</v>
      </c>
      <c r="G47">
        <v>4847.6000000000004</v>
      </c>
      <c r="H47">
        <v>4866.3</v>
      </c>
      <c r="I47">
        <v>4866.3</v>
      </c>
      <c r="J47">
        <v>38</v>
      </c>
      <c r="K47">
        <v>277.25</v>
      </c>
      <c r="L47">
        <v>9600</v>
      </c>
      <c r="M47">
        <v>1650</v>
      </c>
      <c r="O47" s="33">
        <f t="shared" si="0"/>
        <v>-0.49585424952203738</v>
      </c>
      <c r="P47" s="12">
        <v>3.6000000000000004E-2</v>
      </c>
      <c r="Q47" s="12"/>
      <c r="R47" s="12"/>
      <c r="S47" s="12">
        <f t="shared" si="1"/>
        <v>-0.53185424952203741</v>
      </c>
      <c r="T47" s="12">
        <v>-0.53185424952203741</v>
      </c>
      <c r="U47" s="12"/>
      <c r="V47" s="12"/>
      <c r="W47" s="48">
        <v>44809</v>
      </c>
      <c r="X47" s="2">
        <f>(I212-I208)/I208</f>
        <v>-1.8054788949249074E-2</v>
      </c>
      <c r="Y47" s="33">
        <f t="shared" si="2"/>
        <v>-1.8054788949249074</v>
      </c>
      <c r="Z47" s="34">
        <v>-1.8054788949249074E-2</v>
      </c>
      <c r="AA47" s="7">
        <v>5.6399999999999999E-2</v>
      </c>
      <c r="AD47" s="12">
        <f t="shared" si="3"/>
        <v>-1.8618788949249074</v>
      </c>
    </row>
    <row r="48" spans="1:30" x14ac:dyDescent="0.3">
      <c r="A48" t="s">
        <v>75</v>
      </c>
      <c r="B48" t="s">
        <v>26</v>
      </c>
      <c r="C48" t="s">
        <v>27</v>
      </c>
      <c r="D48" t="s">
        <v>92</v>
      </c>
      <c r="E48">
        <v>4818.5</v>
      </c>
      <c r="F48">
        <v>4818.55</v>
      </c>
      <c r="G48">
        <v>4700.05</v>
      </c>
      <c r="H48">
        <v>4703.8</v>
      </c>
      <c r="I48">
        <v>4703.8</v>
      </c>
      <c r="J48">
        <v>95</v>
      </c>
      <c r="K48">
        <v>675.15</v>
      </c>
      <c r="L48">
        <v>14550</v>
      </c>
      <c r="M48">
        <v>4950</v>
      </c>
      <c r="O48" s="33">
        <f t="shared" si="0"/>
        <v>-3.3392926864352792</v>
      </c>
      <c r="P48" s="12">
        <v>3.5799999999999998E-2</v>
      </c>
      <c r="Q48" s="12"/>
      <c r="R48" s="12"/>
      <c r="S48" s="12">
        <f t="shared" si="1"/>
        <v>-3.3750926864352793</v>
      </c>
      <c r="T48" s="12">
        <v>-3.3750926864352793</v>
      </c>
      <c r="U48" s="12"/>
      <c r="V48" s="12"/>
      <c r="W48" s="48">
        <v>44816</v>
      </c>
      <c r="X48" s="2">
        <f>(I217-I212)/I212</f>
        <v>1.6522935372690534E-2</v>
      </c>
      <c r="Y48" s="33">
        <f t="shared" si="2"/>
        <v>1.6522935372690535</v>
      </c>
      <c r="Z48" s="34">
        <v>1.6522935372690534E-2</v>
      </c>
      <c r="AA48" s="7">
        <v>5.7699999999999994E-2</v>
      </c>
      <c r="AD48" s="12">
        <f t="shared" si="3"/>
        <v>1.5945935372690534</v>
      </c>
    </row>
    <row r="49" spans="1:32" x14ac:dyDescent="0.3">
      <c r="A49" t="s">
        <v>76</v>
      </c>
      <c r="B49" t="s">
        <v>26</v>
      </c>
      <c r="C49" t="s">
        <v>27</v>
      </c>
      <c r="D49" t="s">
        <v>92</v>
      </c>
      <c r="E49">
        <v>4675</v>
      </c>
      <c r="F49">
        <v>4675</v>
      </c>
      <c r="G49">
        <v>4550</v>
      </c>
      <c r="H49">
        <v>4562.8500000000004</v>
      </c>
      <c r="I49">
        <v>4562.8500000000004</v>
      </c>
      <c r="J49">
        <v>80</v>
      </c>
      <c r="K49">
        <v>548.86</v>
      </c>
      <c r="L49">
        <v>19350</v>
      </c>
      <c r="M49">
        <v>4800</v>
      </c>
      <c r="O49" s="33">
        <f t="shared" si="0"/>
        <v>-2.9965134572048093</v>
      </c>
      <c r="P49" s="12">
        <v>3.5699999999999996E-2</v>
      </c>
      <c r="Q49" s="12"/>
      <c r="R49" s="12"/>
      <c r="S49" s="12">
        <f t="shared" si="1"/>
        <v>-3.0322134572048092</v>
      </c>
      <c r="T49" s="12">
        <v>-3.0322134572048092</v>
      </c>
      <c r="U49" s="12"/>
      <c r="V49" s="12"/>
      <c r="W49" s="48">
        <v>44823</v>
      </c>
      <c r="X49" s="2">
        <f>(I222-I217)/I217</f>
        <v>-7.4228754365541383E-2</v>
      </c>
      <c r="Y49" s="33">
        <f t="shared" si="2"/>
        <v>-7.4228754365541381</v>
      </c>
      <c r="Z49" s="34">
        <v>-7.4228754365541383E-2</v>
      </c>
      <c r="AA49" s="7">
        <v>5.9000000000000004E-2</v>
      </c>
      <c r="AD49" s="12">
        <f t="shared" si="3"/>
        <v>-7.4818754365541382</v>
      </c>
    </row>
    <row r="50" spans="1:32" x14ac:dyDescent="0.3">
      <c r="A50" t="s">
        <v>77</v>
      </c>
      <c r="B50" t="s">
        <v>26</v>
      </c>
      <c r="C50" t="s">
        <v>27</v>
      </c>
      <c r="D50" t="s">
        <v>92</v>
      </c>
      <c r="E50">
        <v>4581.6000000000004</v>
      </c>
      <c r="F50">
        <v>4601.25</v>
      </c>
      <c r="G50">
        <v>4549.5</v>
      </c>
      <c r="H50">
        <v>4575.6499999999996</v>
      </c>
      <c r="I50">
        <v>4575.6499999999996</v>
      </c>
      <c r="J50">
        <v>43</v>
      </c>
      <c r="K50">
        <v>295.27999999999997</v>
      </c>
      <c r="L50">
        <v>20550</v>
      </c>
      <c r="M50">
        <v>1200</v>
      </c>
      <c r="O50" s="33">
        <f t="shared" si="0"/>
        <v>0.28052642537009265</v>
      </c>
      <c r="P50" s="12">
        <v>3.6000000000000004E-2</v>
      </c>
      <c r="Q50" s="12"/>
      <c r="R50" s="12"/>
      <c r="S50" s="12">
        <f t="shared" si="1"/>
        <v>0.24452642537009264</v>
      </c>
      <c r="T50" s="12">
        <v>0.24452642537009264</v>
      </c>
      <c r="U50" s="12"/>
      <c r="V50" s="12"/>
      <c r="W50" s="48">
        <v>44830</v>
      </c>
      <c r="X50" s="2">
        <f>(I227-I222)/I222</f>
        <v>-1.8705103821184924E-3</v>
      </c>
      <c r="Y50" s="33">
        <f t="shared" si="2"/>
        <v>-0.18705103821184924</v>
      </c>
      <c r="Z50" s="34">
        <v>-1.8705103821184924E-3</v>
      </c>
      <c r="AA50" s="7">
        <v>6.0899999999999996E-2</v>
      </c>
      <c r="AD50" s="12">
        <f t="shared" si="3"/>
        <v>-0.24795103821184922</v>
      </c>
    </row>
    <row r="51" spans="1:32" x14ac:dyDescent="0.3">
      <c r="A51" t="s">
        <v>78</v>
      </c>
      <c r="B51" t="s">
        <v>26</v>
      </c>
      <c r="C51" t="s">
        <v>27</v>
      </c>
      <c r="D51" t="s">
        <v>92</v>
      </c>
      <c r="E51">
        <v>4601.75</v>
      </c>
      <c r="F51">
        <v>4625.2</v>
      </c>
      <c r="G51">
        <v>4500.05</v>
      </c>
      <c r="H51">
        <v>4513.1000000000004</v>
      </c>
      <c r="I51">
        <v>4513.1000000000004</v>
      </c>
      <c r="J51">
        <v>57</v>
      </c>
      <c r="K51">
        <v>387.12</v>
      </c>
      <c r="L51">
        <v>24300</v>
      </c>
      <c r="M51">
        <v>3750</v>
      </c>
      <c r="O51" s="33">
        <f t="shared" si="0"/>
        <v>-1.3670188934905265</v>
      </c>
      <c r="P51" s="12">
        <v>3.5900000000000001E-2</v>
      </c>
      <c r="Q51" s="12"/>
      <c r="R51" s="12"/>
      <c r="S51" s="12">
        <f t="shared" si="1"/>
        <v>-1.4029188934905266</v>
      </c>
      <c r="T51" s="12">
        <v>-1.4029188934905266</v>
      </c>
      <c r="U51" s="12"/>
      <c r="V51" s="12"/>
      <c r="W51" s="48">
        <v>44837</v>
      </c>
      <c r="X51" s="2">
        <f>(I232-I227)/I227</f>
        <v>6.8818897637794993E-3</v>
      </c>
      <c r="Y51" s="33">
        <f t="shared" si="2"/>
        <v>0.68818897637794996</v>
      </c>
      <c r="Z51" s="34">
        <v>6.8818897637794993E-3</v>
      </c>
      <c r="AA51" s="7">
        <v>6.1200000000000004E-2</v>
      </c>
      <c r="AD51" s="12">
        <f t="shared" si="3"/>
        <v>0.62698897637794992</v>
      </c>
    </row>
    <row r="52" spans="1:32" x14ac:dyDescent="0.3">
      <c r="A52" t="s">
        <v>79</v>
      </c>
      <c r="B52" t="s">
        <v>26</v>
      </c>
      <c r="C52" t="s">
        <v>27</v>
      </c>
      <c r="D52" t="s">
        <v>92</v>
      </c>
      <c r="E52">
        <v>4533.5</v>
      </c>
      <c r="F52">
        <v>4563</v>
      </c>
      <c r="G52">
        <v>4504.8</v>
      </c>
      <c r="H52">
        <v>4527.55</v>
      </c>
      <c r="I52">
        <v>4527.55</v>
      </c>
      <c r="J52">
        <v>67</v>
      </c>
      <c r="K52">
        <v>455.56</v>
      </c>
      <c r="L52">
        <v>27150</v>
      </c>
      <c r="M52">
        <v>2850</v>
      </c>
      <c r="O52" s="33">
        <f t="shared" si="0"/>
        <v>0.32017903436661754</v>
      </c>
      <c r="P52" s="12">
        <v>3.5799999999999998E-2</v>
      </c>
      <c r="Q52" s="12"/>
      <c r="R52" s="12"/>
      <c r="S52" s="12">
        <f t="shared" si="1"/>
        <v>0.28437903436661754</v>
      </c>
      <c r="T52" s="12">
        <v>0.28437903436661754</v>
      </c>
      <c r="U52" s="12"/>
      <c r="V52" s="12"/>
      <c r="W52" s="48">
        <v>44844</v>
      </c>
      <c r="X52" s="2">
        <f>(I236-I232)/I232</f>
        <v>0.12063437446236142</v>
      </c>
      <c r="Y52" s="33">
        <f t="shared" si="2"/>
        <v>12.063437446236142</v>
      </c>
      <c r="Z52" s="34">
        <v>0.12063437446236142</v>
      </c>
      <c r="AA52" s="7">
        <v>6.3299999999999995E-2</v>
      </c>
      <c r="AD52" s="12">
        <f t="shared" si="3"/>
        <v>12.000137446236142</v>
      </c>
    </row>
    <row r="53" spans="1:32" x14ac:dyDescent="0.3">
      <c r="A53" t="s">
        <v>80</v>
      </c>
      <c r="B53" t="s">
        <v>26</v>
      </c>
      <c r="C53" t="s">
        <v>27</v>
      </c>
      <c r="D53" t="s">
        <v>92</v>
      </c>
      <c r="E53">
        <v>4557.3500000000004</v>
      </c>
      <c r="F53">
        <v>4557.3500000000004</v>
      </c>
      <c r="G53">
        <v>4496.25</v>
      </c>
      <c r="H53">
        <v>4513.6499999999996</v>
      </c>
      <c r="I53">
        <v>4513.6499999999996</v>
      </c>
      <c r="J53">
        <v>39</v>
      </c>
      <c r="K53">
        <v>264.33999999999997</v>
      </c>
      <c r="L53">
        <v>30450</v>
      </c>
      <c r="M53">
        <v>3300</v>
      </c>
      <c r="O53" s="33">
        <f t="shared" si="0"/>
        <v>-0.30700930967080531</v>
      </c>
      <c r="P53" s="12">
        <v>3.5699999999999996E-2</v>
      </c>
      <c r="Q53" s="12"/>
      <c r="R53" s="12"/>
      <c r="S53" s="12">
        <f t="shared" si="1"/>
        <v>-0.34270930967080532</v>
      </c>
      <c r="T53" s="12">
        <v>-0.34270930967080532</v>
      </c>
      <c r="U53" s="12"/>
      <c r="V53" s="12"/>
      <c r="W53" s="48">
        <v>44851</v>
      </c>
      <c r="X53" s="2">
        <f>(I241-I236)/I236</f>
        <v>1.2267969295184877E-2</v>
      </c>
      <c r="Y53" s="33">
        <f t="shared" si="2"/>
        <v>1.2267969295184877</v>
      </c>
      <c r="Z53" s="34">
        <v>1.2267969295184877E-2</v>
      </c>
      <c r="AA53" s="7">
        <v>6.3799999999999996E-2</v>
      </c>
      <c r="AD53" s="12">
        <f t="shared" si="3"/>
        <v>1.1629969295184877</v>
      </c>
    </row>
    <row r="54" spans="1:32" x14ac:dyDescent="0.3">
      <c r="A54" t="s">
        <v>81</v>
      </c>
      <c r="B54" t="s">
        <v>26</v>
      </c>
      <c r="C54" t="s">
        <v>27</v>
      </c>
      <c r="D54" t="s">
        <v>92</v>
      </c>
      <c r="E54">
        <v>4529.95</v>
      </c>
      <c r="F54">
        <v>4560.05</v>
      </c>
      <c r="G54">
        <v>4449</v>
      </c>
      <c r="H54">
        <v>4538.7</v>
      </c>
      <c r="I54">
        <v>4538.7</v>
      </c>
      <c r="J54">
        <v>154</v>
      </c>
      <c r="K54">
        <v>1038.76</v>
      </c>
      <c r="L54">
        <v>33300</v>
      </c>
      <c r="M54">
        <v>2850</v>
      </c>
      <c r="O54" s="33">
        <f t="shared" si="0"/>
        <v>0.55498321757336488</v>
      </c>
      <c r="P54" s="12">
        <v>3.5799999999999998E-2</v>
      </c>
      <c r="Q54" s="12"/>
      <c r="R54" s="12"/>
      <c r="S54" s="12">
        <f t="shared" si="1"/>
        <v>0.51918321757336483</v>
      </c>
      <c r="T54" s="12">
        <v>0.51918321757336483</v>
      </c>
      <c r="U54" s="12"/>
      <c r="V54" s="12"/>
      <c r="W54" s="48">
        <v>44858</v>
      </c>
      <c r="X54" s="2">
        <f>(I246-I241)/I241</f>
        <v>2.2928759530670518E-2</v>
      </c>
      <c r="Y54" s="33">
        <f t="shared" si="2"/>
        <v>2.2928759530670519</v>
      </c>
      <c r="Z54" s="34">
        <v>2.2928759530670518E-2</v>
      </c>
      <c r="AA54" s="7">
        <v>6.4500000000000002E-2</v>
      </c>
      <c r="AD54" s="12">
        <f t="shared" si="3"/>
        <v>2.2283759530670517</v>
      </c>
    </row>
    <row r="55" spans="1:32" x14ac:dyDescent="0.3">
      <c r="A55" t="s">
        <v>82</v>
      </c>
      <c r="B55" t="s">
        <v>26</v>
      </c>
      <c r="C55" t="s">
        <v>27</v>
      </c>
      <c r="D55" t="s">
        <v>92</v>
      </c>
      <c r="E55">
        <v>4544</v>
      </c>
      <c r="F55">
        <v>4544</v>
      </c>
      <c r="G55">
        <v>4444</v>
      </c>
      <c r="H55">
        <v>4455.55</v>
      </c>
      <c r="I55">
        <v>4455.55</v>
      </c>
      <c r="J55">
        <v>87</v>
      </c>
      <c r="K55">
        <v>583.04</v>
      </c>
      <c r="L55">
        <v>39150</v>
      </c>
      <c r="M55">
        <v>5850</v>
      </c>
      <c r="O55" s="33">
        <f t="shared" si="0"/>
        <v>-1.832022385264495</v>
      </c>
      <c r="P55" s="12">
        <v>3.5900000000000001E-2</v>
      </c>
      <c r="Q55" s="12"/>
      <c r="R55" s="12"/>
      <c r="S55" s="12">
        <f t="shared" si="1"/>
        <v>-1.8679223852644951</v>
      </c>
      <c r="T55" s="12">
        <v>-1.8679223852644951</v>
      </c>
      <c r="U55" s="12"/>
      <c r="V55" s="12"/>
      <c r="W55" s="48">
        <v>44865</v>
      </c>
      <c r="X55" s="2">
        <f>(I250-I246)/I246</f>
        <v>-7.6827690317012867E-4</v>
      </c>
      <c r="Y55" s="33">
        <f t="shared" si="2"/>
        <v>-7.6827690317012864E-2</v>
      </c>
      <c r="Z55" s="34">
        <v>-7.6827690317012867E-4</v>
      </c>
      <c r="AA55" s="7">
        <v>6.480000000000001E-2</v>
      </c>
      <c r="AD55" s="12">
        <f t="shared" si="3"/>
        <v>-0.14162769031701289</v>
      </c>
    </row>
    <row r="56" spans="1:32" x14ac:dyDescent="0.3">
      <c r="A56" t="s">
        <v>83</v>
      </c>
      <c r="B56" t="s">
        <v>26</v>
      </c>
      <c r="C56" t="s">
        <v>27</v>
      </c>
      <c r="D56" t="s">
        <v>92</v>
      </c>
      <c r="E56">
        <v>4402</v>
      </c>
      <c r="F56">
        <v>4458.5</v>
      </c>
      <c r="G56">
        <v>4360.8</v>
      </c>
      <c r="H56">
        <v>4405.75</v>
      </c>
      <c r="I56">
        <v>4405.75</v>
      </c>
      <c r="J56">
        <v>206</v>
      </c>
      <c r="K56">
        <v>1364.66</v>
      </c>
      <c r="L56">
        <v>51000</v>
      </c>
      <c r="M56">
        <v>11850</v>
      </c>
      <c r="O56" s="33">
        <f t="shared" si="0"/>
        <v>-1.1177071293106391</v>
      </c>
      <c r="P56" s="12">
        <v>3.6000000000000004E-2</v>
      </c>
      <c r="Q56" s="12"/>
      <c r="R56" s="12"/>
      <c r="S56" s="12">
        <f t="shared" si="1"/>
        <v>-1.1537071293106391</v>
      </c>
      <c r="T56" s="12">
        <v>-1.1537071293106391</v>
      </c>
      <c r="U56" s="12"/>
      <c r="V56" s="12"/>
      <c r="X56" s="2">
        <f>AVERAGE(X4:X55)</f>
        <v>-6.1821415583777895E-4</v>
      </c>
      <c r="Y56" s="33">
        <f t="shared" si="2"/>
        <v>0</v>
      </c>
      <c r="AA56" s="51">
        <v>4.6600000000000003E-2</v>
      </c>
      <c r="AB56" s="15"/>
      <c r="AC56" s="51"/>
      <c r="AD56" s="12"/>
      <c r="AE56" s="15"/>
      <c r="AF56" s="15"/>
    </row>
    <row r="57" spans="1:32" x14ac:dyDescent="0.3">
      <c r="A57" t="s">
        <v>84</v>
      </c>
      <c r="B57" t="s">
        <v>26</v>
      </c>
      <c r="C57" t="s">
        <v>27</v>
      </c>
      <c r="D57" t="s">
        <v>92</v>
      </c>
      <c r="E57">
        <v>4383.1000000000004</v>
      </c>
      <c r="F57">
        <v>4468.3</v>
      </c>
      <c r="G57">
        <v>4311.1000000000004</v>
      </c>
      <c r="H57">
        <v>4338.25</v>
      </c>
      <c r="I57">
        <v>4338.25</v>
      </c>
      <c r="J57">
        <v>227</v>
      </c>
      <c r="K57">
        <v>1498.26</v>
      </c>
      <c r="L57">
        <v>60300</v>
      </c>
      <c r="M57">
        <v>9300</v>
      </c>
      <c r="O57" s="33">
        <f t="shared" si="0"/>
        <v>-1.5320887476593088</v>
      </c>
      <c r="P57" s="12">
        <v>3.6000000000000004E-2</v>
      </c>
      <c r="Q57" s="12"/>
      <c r="R57" s="12"/>
      <c r="S57" s="12">
        <f t="shared" si="1"/>
        <v>-1.5680887476593088</v>
      </c>
      <c r="T57" s="12">
        <v>-1.5680887476593088</v>
      </c>
      <c r="U57" s="12"/>
      <c r="V57" s="12"/>
      <c r="Y57" s="33"/>
      <c r="AD57" s="12"/>
    </row>
    <row r="58" spans="1:32" x14ac:dyDescent="0.3">
      <c r="A58" t="s">
        <v>85</v>
      </c>
      <c r="B58" t="s">
        <v>26</v>
      </c>
      <c r="C58" t="s">
        <v>27</v>
      </c>
      <c r="D58" t="s">
        <v>92</v>
      </c>
      <c r="E58">
        <v>4306</v>
      </c>
      <c r="F58">
        <v>4321.45</v>
      </c>
      <c r="G58">
        <v>4213.3500000000004</v>
      </c>
      <c r="H58">
        <v>4271.8500000000004</v>
      </c>
      <c r="I58">
        <v>4271.8500000000004</v>
      </c>
      <c r="J58">
        <v>340</v>
      </c>
      <c r="K58">
        <v>2183.12</v>
      </c>
      <c r="L58">
        <v>74250</v>
      </c>
      <c r="M58">
        <v>13950</v>
      </c>
      <c r="O58" s="33">
        <f t="shared" si="0"/>
        <v>-1.5305710828098804</v>
      </c>
      <c r="P58" s="12">
        <v>3.6799999999999999E-2</v>
      </c>
      <c r="Q58" s="12"/>
      <c r="R58" s="12"/>
      <c r="S58" s="12">
        <f t="shared" si="1"/>
        <v>-1.5673710828098804</v>
      </c>
      <c r="T58" s="12">
        <v>-1.5673710828098804</v>
      </c>
      <c r="U58" s="12"/>
      <c r="V58" s="12"/>
      <c r="Y58" s="33"/>
      <c r="AD58" s="12"/>
    </row>
    <row r="59" spans="1:32" x14ac:dyDescent="0.3">
      <c r="A59" t="s">
        <v>86</v>
      </c>
      <c r="B59" t="s">
        <v>26</v>
      </c>
      <c r="C59" t="s">
        <v>27</v>
      </c>
      <c r="D59" t="s">
        <v>92</v>
      </c>
      <c r="E59">
        <v>4271.8500000000004</v>
      </c>
      <c r="F59">
        <v>4367.1000000000004</v>
      </c>
      <c r="G59">
        <v>4180</v>
      </c>
      <c r="H59">
        <v>4242.8500000000004</v>
      </c>
      <c r="I59">
        <v>4242.8500000000004</v>
      </c>
      <c r="J59">
        <v>618</v>
      </c>
      <c r="K59">
        <v>3971.85</v>
      </c>
      <c r="L59">
        <v>96750</v>
      </c>
      <c r="M59">
        <v>22500</v>
      </c>
      <c r="O59" s="33">
        <f t="shared" si="0"/>
        <v>-0.67886278778515152</v>
      </c>
      <c r="P59" s="12">
        <v>3.73E-2</v>
      </c>
      <c r="Q59" s="12"/>
      <c r="R59" s="12"/>
      <c r="S59" s="12">
        <f t="shared" si="1"/>
        <v>-0.71616278778515152</v>
      </c>
      <c r="T59" s="12">
        <v>-0.71616278778515152</v>
      </c>
      <c r="U59" s="12"/>
      <c r="V59" s="12"/>
      <c r="Y59" s="33"/>
      <c r="AD59" s="12"/>
    </row>
    <row r="60" spans="1:32" x14ac:dyDescent="0.3">
      <c r="A60" t="s">
        <v>87</v>
      </c>
      <c r="B60" t="s">
        <v>26</v>
      </c>
      <c r="C60" t="s">
        <v>27</v>
      </c>
      <c r="D60" t="s">
        <v>92</v>
      </c>
      <c r="E60">
        <v>4315.3500000000004</v>
      </c>
      <c r="F60">
        <v>4476.8999999999996</v>
      </c>
      <c r="G60">
        <v>4212.8500000000004</v>
      </c>
      <c r="H60">
        <v>4300.1000000000004</v>
      </c>
      <c r="I60">
        <v>4300.1000000000004</v>
      </c>
      <c r="J60">
        <v>1496</v>
      </c>
      <c r="K60">
        <v>9732.75</v>
      </c>
      <c r="L60">
        <v>136800</v>
      </c>
      <c r="M60">
        <v>40050</v>
      </c>
      <c r="O60" s="33">
        <f t="shared" si="0"/>
        <v>1.349328870924025</v>
      </c>
      <c r="P60" s="12">
        <v>3.73E-2</v>
      </c>
      <c r="Q60" s="12"/>
      <c r="R60" s="12"/>
      <c r="S60" s="12">
        <f t="shared" si="1"/>
        <v>1.3120288709240251</v>
      </c>
      <c r="T60" s="12">
        <v>1.3120288709240251</v>
      </c>
      <c r="U60" s="12"/>
      <c r="V60" s="12"/>
      <c r="Y60" s="33"/>
      <c r="AD60" s="12"/>
    </row>
    <row r="61" spans="1:32" x14ac:dyDescent="0.3">
      <c r="A61" t="s">
        <v>88</v>
      </c>
      <c r="B61" t="s">
        <v>26</v>
      </c>
      <c r="C61" t="s">
        <v>27</v>
      </c>
      <c r="D61" t="s">
        <v>92</v>
      </c>
      <c r="E61">
        <v>4256.5</v>
      </c>
      <c r="F61">
        <v>4279</v>
      </c>
      <c r="G61">
        <v>4031.95</v>
      </c>
      <c r="H61">
        <v>4054.95</v>
      </c>
      <c r="I61">
        <v>4054.95</v>
      </c>
      <c r="J61">
        <v>1562</v>
      </c>
      <c r="K61">
        <v>9659.31</v>
      </c>
      <c r="L61">
        <v>219000</v>
      </c>
      <c r="M61">
        <v>82200</v>
      </c>
      <c r="O61" s="33">
        <f t="shared" si="0"/>
        <v>-5.7010302085998124</v>
      </c>
      <c r="P61" s="12">
        <v>3.73E-2</v>
      </c>
      <c r="Q61" s="12"/>
      <c r="R61" s="12"/>
      <c r="S61" s="12">
        <f t="shared" si="1"/>
        <v>-5.7383302085998125</v>
      </c>
      <c r="T61" s="12">
        <v>-5.7383302085998125</v>
      </c>
      <c r="U61" s="12"/>
      <c r="V61" s="12"/>
      <c r="Y61" s="33"/>
      <c r="AD61" s="12"/>
    </row>
    <row r="62" spans="1:32" x14ac:dyDescent="0.3">
      <c r="A62" t="s">
        <v>89</v>
      </c>
      <c r="B62" t="s">
        <v>26</v>
      </c>
      <c r="C62" t="s">
        <v>27</v>
      </c>
      <c r="D62" t="s">
        <v>92</v>
      </c>
      <c r="E62">
        <v>3974.35</v>
      </c>
      <c r="F62">
        <v>4177.7</v>
      </c>
      <c r="G62">
        <v>3800.65</v>
      </c>
      <c r="H62">
        <v>4137.8</v>
      </c>
      <c r="I62">
        <v>4137.8</v>
      </c>
      <c r="J62">
        <v>2473</v>
      </c>
      <c r="K62">
        <v>15075.31</v>
      </c>
      <c r="L62">
        <v>303000</v>
      </c>
      <c r="M62">
        <v>84000</v>
      </c>
      <c r="O62" s="33">
        <f t="shared" si="0"/>
        <v>2.0431817901577176</v>
      </c>
      <c r="P62" s="12">
        <v>3.7100000000000001E-2</v>
      </c>
      <c r="Q62" s="12"/>
      <c r="R62" s="12"/>
      <c r="S62" s="12">
        <f t="shared" si="1"/>
        <v>2.0060817901577175</v>
      </c>
      <c r="T62" s="12">
        <v>2.0060817901577175</v>
      </c>
      <c r="U62" s="12"/>
      <c r="V62" s="12"/>
      <c r="Y62" s="33"/>
      <c r="AD62" s="12"/>
    </row>
    <row r="63" spans="1:32" x14ac:dyDescent="0.3">
      <c r="A63" t="s">
        <v>90</v>
      </c>
      <c r="B63" t="s">
        <v>26</v>
      </c>
      <c r="C63" t="s">
        <v>27</v>
      </c>
      <c r="D63" t="s">
        <v>92</v>
      </c>
      <c r="E63">
        <v>4122</v>
      </c>
      <c r="F63">
        <v>4155.8</v>
      </c>
      <c r="G63">
        <v>3980</v>
      </c>
      <c r="H63">
        <v>4077.55</v>
      </c>
      <c r="I63">
        <v>4077.55</v>
      </c>
      <c r="J63">
        <v>3585</v>
      </c>
      <c r="K63">
        <v>21941.31</v>
      </c>
      <c r="L63">
        <v>425250</v>
      </c>
      <c r="M63">
        <v>122250</v>
      </c>
      <c r="O63" s="33">
        <f t="shared" si="0"/>
        <v>-1.4560877761129101</v>
      </c>
      <c r="P63" s="12">
        <v>3.7599999999999995E-2</v>
      </c>
      <c r="Q63" s="12"/>
      <c r="R63" s="12"/>
      <c r="S63" s="12">
        <f t="shared" si="1"/>
        <v>-1.4936877761129101</v>
      </c>
      <c r="T63" s="12">
        <v>-1.4936877761129101</v>
      </c>
      <c r="U63" s="12"/>
      <c r="V63" s="12"/>
      <c r="Y63" s="33"/>
      <c r="AD63" s="12"/>
    </row>
    <row r="64" spans="1:32" x14ac:dyDescent="0.3">
      <c r="A64" t="s">
        <v>91</v>
      </c>
      <c r="B64" t="s">
        <v>26</v>
      </c>
      <c r="C64" t="s">
        <v>27</v>
      </c>
      <c r="D64" t="s">
        <v>113</v>
      </c>
      <c r="E64">
        <v>4168.55</v>
      </c>
      <c r="F64">
        <v>4380</v>
      </c>
      <c r="G64">
        <v>4168.55</v>
      </c>
      <c r="H64">
        <v>4302.6000000000004</v>
      </c>
      <c r="I64">
        <v>4302.6000000000004</v>
      </c>
      <c r="J64">
        <v>108</v>
      </c>
      <c r="K64">
        <v>697.46</v>
      </c>
      <c r="L64">
        <v>17400</v>
      </c>
      <c r="M64">
        <v>1200</v>
      </c>
      <c r="O64" s="33">
        <f t="shared" si="0"/>
        <v>5.5192456254368478</v>
      </c>
      <c r="P64" s="12">
        <v>3.7599999999999995E-2</v>
      </c>
      <c r="Q64" s="12"/>
      <c r="R64" s="12"/>
      <c r="S64" s="12">
        <f t="shared" si="1"/>
        <v>5.4816456254368475</v>
      </c>
      <c r="T64" s="12">
        <v>5.4816456254368475</v>
      </c>
      <c r="U64" s="12"/>
      <c r="V64" s="12"/>
      <c r="Y64" s="33"/>
      <c r="AD64" s="12"/>
    </row>
    <row r="65" spans="1:30" x14ac:dyDescent="0.3">
      <c r="A65" t="s">
        <v>93</v>
      </c>
      <c r="B65" t="s">
        <v>26</v>
      </c>
      <c r="C65" t="s">
        <v>27</v>
      </c>
      <c r="D65" t="s">
        <v>113</v>
      </c>
      <c r="E65">
        <v>4386.7</v>
      </c>
      <c r="F65">
        <v>4496.8500000000004</v>
      </c>
      <c r="G65">
        <v>4366.25</v>
      </c>
      <c r="H65">
        <v>4415.25</v>
      </c>
      <c r="I65">
        <v>4415.25</v>
      </c>
      <c r="J65">
        <v>149</v>
      </c>
      <c r="K65">
        <v>986.48</v>
      </c>
      <c r="L65">
        <v>19350</v>
      </c>
      <c r="M65">
        <v>1950</v>
      </c>
      <c r="O65" s="33">
        <f t="shared" si="0"/>
        <v>2.6181843536466234</v>
      </c>
      <c r="P65" s="12">
        <v>3.7599999999999995E-2</v>
      </c>
      <c r="Q65" s="12"/>
      <c r="R65" s="12"/>
      <c r="S65" s="12">
        <f t="shared" si="1"/>
        <v>2.5805843536466235</v>
      </c>
      <c r="T65" s="12">
        <v>2.5805843536466235</v>
      </c>
      <c r="U65" s="12"/>
      <c r="V65" s="12"/>
      <c r="Y65" s="33"/>
      <c r="AD65" s="12"/>
    </row>
    <row r="66" spans="1:30" x14ac:dyDescent="0.3">
      <c r="A66" t="s">
        <v>94</v>
      </c>
      <c r="B66" t="s">
        <v>26</v>
      </c>
      <c r="C66" t="s">
        <v>27</v>
      </c>
      <c r="D66" t="s">
        <v>113</v>
      </c>
      <c r="E66">
        <v>4456.8999999999996</v>
      </c>
      <c r="F66">
        <v>4561.7</v>
      </c>
      <c r="G66">
        <v>4392.7</v>
      </c>
      <c r="H66">
        <v>4527.75</v>
      </c>
      <c r="I66">
        <v>4527.75</v>
      </c>
      <c r="J66">
        <v>146</v>
      </c>
      <c r="K66">
        <v>981.59</v>
      </c>
      <c r="L66">
        <v>19350</v>
      </c>
      <c r="M66">
        <v>0</v>
      </c>
      <c r="O66" s="33">
        <f t="shared" si="0"/>
        <v>2.5479870901987431</v>
      </c>
      <c r="P66" s="12">
        <v>3.7699999999999997E-2</v>
      </c>
      <c r="Q66" s="12"/>
      <c r="R66" s="12"/>
      <c r="S66" s="12">
        <f t="shared" si="1"/>
        <v>2.5102870901987431</v>
      </c>
      <c r="T66" s="12">
        <v>2.5102870901987431</v>
      </c>
      <c r="U66" s="12"/>
      <c r="V66" s="12"/>
      <c r="Y66" s="33"/>
      <c r="AD66" s="12"/>
    </row>
    <row r="67" spans="1:30" x14ac:dyDescent="0.3">
      <c r="A67" t="s">
        <v>95</v>
      </c>
      <c r="B67" t="s">
        <v>26</v>
      </c>
      <c r="C67" t="s">
        <v>27</v>
      </c>
      <c r="D67" t="s">
        <v>113</v>
      </c>
      <c r="E67">
        <v>4508.45</v>
      </c>
      <c r="F67">
        <v>4517.6499999999996</v>
      </c>
      <c r="G67">
        <v>4437.6000000000004</v>
      </c>
      <c r="H67">
        <v>4462.6499999999996</v>
      </c>
      <c r="I67">
        <v>4462.6499999999996</v>
      </c>
      <c r="J67">
        <v>85</v>
      </c>
      <c r="K67">
        <v>570.47</v>
      </c>
      <c r="L67">
        <v>21150</v>
      </c>
      <c r="M67">
        <v>1800</v>
      </c>
      <c r="O67" s="33">
        <f t="shared" si="0"/>
        <v>-1.4378002319032712</v>
      </c>
      <c r="P67" s="12">
        <v>3.8399999999999997E-2</v>
      </c>
      <c r="Q67" s="12"/>
      <c r="R67" s="12"/>
      <c r="S67" s="12">
        <f t="shared" si="1"/>
        <v>-1.4762002319032712</v>
      </c>
      <c r="T67" s="12">
        <v>-1.4762002319032712</v>
      </c>
      <c r="U67" s="12"/>
      <c r="V67" s="12"/>
      <c r="Y67" s="33"/>
      <c r="AD67" s="12"/>
    </row>
    <row r="68" spans="1:30" x14ac:dyDescent="0.3">
      <c r="A68" t="s">
        <v>96</v>
      </c>
      <c r="B68" t="s">
        <v>26</v>
      </c>
      <c r="C68" t="s">
        <v>27</v>
      </c>
      <c r="D68" t="s">
        <v>113</v>
      </c>
      <c r="E68">
        <v>4432</v>
      </c>
      <c r="F68">
        <v>4450.05</v>
      </c>
      <c r="G68">
        <v>4334.1499999999996</v>
      </c>
      <c r="H68">
        <v>4351</v>
      </c>
      <c r="I68">
        <v>4351</v>
      </c>
      <c r="J68">
        <v>74</v>
      </c>
      <c r="K68">
        <v>487.48</v>
      </c>
      <c r="L68">
        <v>18450</v>
      </c>
      <c r="M68">
        <v>-2700</v>
      </c>
      <c r="O68" s="33">
        <f t="shared" ref="O68:O131" si="6">(I68-I67)*100/I67</f>
        <v>-2.5018766876183354</v>
      </c>
      <c r="P68" s="12">
        <v>3.8300000000000001E-2</v>
      </c>
      <c r="Q68" s="12"/>
      <c r="R68" s="12"/>
      <c r="S68" s="12">
        <f t="shared" ref="S68:S131" si="7">O68-P68</f>
        <v>-2.5401766876183354</v>
      </c>
      <c r="T68" s="12">
        <v>-2.5401766876183354</v>
      </c>
      <c r="U68" s="12"/>
      <c r="V68" s="12"/>
      <c r="Y68" s="33"/>
      <c r="AD68" s="12"/>
    </row>
    <row r="69" spans="1:30" x14ac:dyDescent="0.3">
      <c r="A69" t="s">
        <v>97</v>
      </c>
      <c r="B69" t="s">
        <v>26</v>
      </c>
      <c r="C69" t="s">
        <v>27</v>
      </c>
      <c r="D69" t="s">
        <v>113</v>
      </c>
      <c r="E69">
        <v>4280.95</v>
      </c>
      <c r="F69">
        <v>4365.3</v>
      </c>
      <c r="G69">
        <v>4280.95</v>
      </c>
      <c r="H69">
        <v>4322.05</v>
      </c>
      <c r="I69">
        <v>4322.05</v>
      </c>
      <c r="J69">
        <v>56</v>
      </c>
      <c r="K69">
        <v>363.16</v>
      </c>
      <c r="L69">
        <v>19050</v>
      </c>
      <c r="M69">
        <v>600</v>
      </c>
      <c r="O69" s="33">
        <f t="shared" si="6"/>
        <v>-0.66536428407262282</v>
      </c>
      <c r="P69" s="12">
        <v>3.8599999999999995E-2</v>
      </c>
      <c r="Q69" s="12"/>
      <c r="R69" s="12"/>
      <c r="S69" s="12">
        <f t="shared" si="7"/>
        <v>-0.70396428407262279</v>
      </c>
      <c r="T69" s="12">
        <v>-0.70396428407262279</v>
      </c>
      <c r="U69" s="12"/>
      <c r="V69" s="12"/>
      <c r="Y69" s="33"/>
      <c r="AD69" s="12"/>
    </row>
    <row r="70" spans="1:30" x14ac:dyDescent="0.3">
      <c r="A70" t="s">
        <v>98</v>
      </c>
      <c r="B70" t="s">
        <v>26</v>
      </c>
      <c r="C70" t="s">
        <v>27</v>
      </c>
      <c r="D70" t="s">
        <v>113</v>
      </c>
      <c r="E70">
        <v>4300</v>
      </c>
      <c r="F70">
        <v>4315</v>
      </c>
      <c r="G70">
        <v>4224</v>
      </c>
      <c r="H70">
        <v>4248.25</v>
      </c>
      <c r="I70">
        <v>4248.25</v>
      </c>
      <c r="J70">
        <v>51</v>
      </c>
      <c r="K70">
        <v>325.74</v>
      </c>
      <c r="L70">
        <v>19650</v>
      </c>
      <c r="M70">
        <v>600</v>
      </c>
      <c r="O70" s="33">
        <f t="shared" si="6"/>
        <v>-1.7075230504043262</v>
      </c>
      <c r="P70" s="12">
        <f ca="1">AVERAGE(P66:P85)</f>
        <v>3.7673684210526318E-2</v>
      </c>
      <c r="Q70" s="12"/>
      <c r="R70" s="12"/>
      <c r="S70" s="12">
        <f t="shared" ca="1" si="7"/>
        <v>3.3530860376688842</v>
      </c>
      <c r="T70" s="12">
        <v>3.3530860376688842</v>
      </c>
      <c r="U70" s="12"/>
      <c r="V70" s="12"/>
      <c r="Y70" s="33"/>
      <c r="AD70" s="12"/>
    </row>
    <row r="71" spans="1:30" x14ac:dyDescent="0.3">
      <c r="A71" t="s">
        <v>99</v>
      </c>
      <c r="B71" t="s">
        <v>26</v>
      </c>
      <c r="C71" t="s">
        <v>27</v>
      </c>
      <c r="D71" t="s">
        <v>113</v>
      </c>
      <c r="E71">
        <v>4265</v>
      </c>
      <c r="F71">
        <v>4278</v>
      </c>
      <c r="G71">
        <v>4170</v>
      </c>
      <c r="H71">
        <v>4196.8500000000004</v>
      </c>
      <c r="I71">
        <v>4196.8500000000004</v>
      </c>
      <c r="J71">
        <v>36</v>
      </c>
      <c r="K71">
        <v>227.36</v>
      </c>
      <c r="L71">
        <v>19950</v>
      </c>
      <c r="M71">
        <v>300</v>
      </c>
      <c r="O71" s="33">
        <f t="shared" si="6"/>
        <v>-1.209909962925902</v>
      </c>
      <c r="P71" s="12">
        <v>3.9E-2</v>
      </c>
      <c r="Q71" s="12"/>
      <c r="R71" s="12"/>
      <c r="S71" s="12">
        <f t="shared" si="7"/>
        <v>-1.248909962925902</v>
      </c>
      <c r="T71" s="12">
        <v>-1.248909962925902</v>
      </c>
      <c r="U71" s="12"/>
      <c r="V71" s="12"/>
      <c r="Y71" s="33"/>
      <c r="AD71" s="12"/>
    </row>
    <row r="72" spans="1:30" x14ac:dyDescent="0.3">
      <c r="A72" t="s">
        <v>100</v>
      </c>
      <c r="B72" t="s">
        <v>26</v>
      </c>
      <c r="C72" t="s">
        <v>27</v>
      </c>
      <c r="D72" t="s">
        <v>113</v>
      </c>
      <c r="E72">
        <v>4235</v>
      </c>
      <c r="F72">
        <v>4404</v>
      </c>
      <c r="G72">
        <v>4235</v>
      </c>
      <c r="H72">
        <v>4389.25</v>
      </c>
      <c r="I72">
        <v>4389.25</v>
      </c>
      <c r="J72">
        <v>46</v>
      </c>
      <c r="K72">
        <v>298.70999999999998</v>
      </c>
      <c r="L72">
        <v>20550</v>
      </c>
      <c r="M72">
        <v>600</v>
      </c>
      <c r="O72" s="33">
        <f t="shared" si="6"/>
        <v>4.5843906739578406</v>
      </c>
      <c r="P72" s="12">
        <v>3.8800000000000001E-2</v>
      </c>
      <c r="Q72" s="12"/>
      <c r="R72" s="12"/>
      <c r="S72" s="12">
        <f t="shared" si="7"/>
        <v>4.5455906739578404</v>
      </c>
      <c r="T72" s="12">
        <v>4.5455906739578404</v>
      </c>
      <c r="U72" s="12"/>
      <c r="V72" s="12"/>
      <c r="Y72" s="33"/>
      <c r="AD72" s="12"/>
    </row>
    <row r="73" spans="1:30" x14ac:dyDescent="0.3">
      <c r="A73" t="s">
        <v>101</v>
      </c>
      <c r="B73" t="s">
        <v>26</v>
      </c>
      <c r="C73" t="s">
        <v>27</v>
      </c>
      <c r="D73" t="s">
        <v>113</v>
      </c>
      <c r="E73">
        <v>4422.1499999999996</v>
      </c>
      <c r="F73">
        <v>4474.05</v>
      </c>
      <c r="G73">
        <v>4382.8999999999996</v>
      </c>
      <c r="H73">
        <v>4450.1499999999996</v>
      </c>
      <c r="I73">
        <v>4450.1499999999996</v>
      </c>
      <c r="J73">
        <v>109</v>
      </c>
      <c r="K73">
        <v>725.25</v>
      </c>
      <c r="L73">
        <v>19050</v>
      </c>
      <c r="M73">
        <v>-1500</v>
      </c>
      <c r="O73" s="33">
        <f t="shared" si="6"/>
        <v>1.387480776898095</v>
      </c>
      <c r="P73" s="12">
        <v>3.7599999999999995E-2</v>
      </c>
      <c r="Q73" s="12"/>
      <c r="R73" s="12"/>
      <c r="S73" s="12">
        <f t="shared" si="7"/>
        <v>1.3498807768980949</v>
      </c>
      <c r="T73" s="12">
        <v>1.3498807768980949</v>
      </c>
      <c r="U73" s="12"/>
      <c r="V73" s="12"/>
      <c r="Y73" s="33"/>
      <c r="AD73" s="12"/>
    </row>
    <row r="74" spans="1:30" x14ac:dyDescent="0.3">
      <c r="A74" t="s">
        <v>102</v>
      </c>
      <c r="B74" t="s">
        <v>26</v>
      </c>
      <c r="C74" t="s">
        <v>27</v>
      </c>
      <c r="D74" t="s">
        <v>113</v>
      </c>
      <c r="E74">
        <v>4344</v>
      </c>
      <c r="F74">
        <v>4344</v>
      </c>
      <c r="G74">
        <v>4180.8999999999996</v>
      </c>
      <c r="H74">
        <v>4205.75</v>
      </c>
      <c r="I74">
        <v>4205.75</v>
      </c>
      <c r="J74">
        <v>161</v>
      </c>
      <c r="K74">
        <v>1030.05</v>
      </c>
      <c r="L74">
        <v>21600</v>
      </c>
      <c r="M74">
        <v>2550</v>
      </c>
      <c r="O74" s="33">
        <f t="shared" si="6"/>
        <v>-5.4919497095603438</v>
      </c>
      <c r="P74" s="12">
        <v>3.7499999999999999E-2</v>
      </c>
      <c r="Q74" s="12"/>
      <c r="R74" s="12"/>
      <c r="S74" s="12">
        <f t="shared" si="7"/>
        <v>-5.5294497095603434</v>
      </c>
      <c r="T74" s="12">
        <v>-5.5294497095603434</v>
      </c>
      <c r="U74" s="12"/>
      <c r="V74" s="12"/>
      <c r="Y74" s="33"/>
      <c r="AD74" s="12"/>
    </row>
    <row r="75" spans="1:30" x14ac:dyDescent="0.3">
      <c r="A75" t="s">
        <v>103</v>
      </c>
      <c r="B75" t="s">
        <v>26</v>
      </c>
      <c r="C75" t="s">
        <v>27</v>
      </c>
      <c r="D75" t="s">
        <v>113</v>
      </c>
      <c r="E75">
        <v>4140</v>
      </c>
      <c r="F75">
        <v>4172</v>
      </c>
      <c r="G75">
        <v>3939.9</v>
      </c>
      <c r="H75">
        <v>3973.75</v>
      </c>
      <c r="I75">
        <v>3973.75</v>
      </c>
      <c r="J75">
        <v>192</v>
      </c>
      <c r="K75">
        <v>1171.81</v>
      </c>
      <c r="L75">
        <v>24300</v>
      </c>
      <c r="M75">
        <v>2700</v>
      </c>
      <c r="O75" s="33">
        <f t="shared" si="6"/>
        <v>-5.5162575046067888</v>
      </c>
      <c r="P75" s="12">
        <v>3.7599999999999995E-2</v>
      </c>
      <c r="Q75" s="12"/>
      <c r="R75" s="12"/>
      <c r="S75" s="12">
        <f t="shared" si="7"/>
        <v>-5.5538575046067891</v>
      </c>
      <c r="T75" s="12">
        <v>-5.5538575046067891</v>
      </c>
      <c r="U75" s="12"/>
      <c r="V75" s="12"/>
      <c r="Y75" s="33"/>
      <c r="AD75" s="12"/>
    </row>
    <row r="76" spans="1:30" x14ac:dyDescent="0.3">
      <c r="A76" t="s">
        <v>104</v>
      </c>
      <c r="B76" t="s">
        <v>26</v>
      </c>
      <c r="C76" t="s">
        <v>27</v>
      </c>
      <c r="D76" t="s">
        <v>113</v>
      </c>
      <c r="E76">
        <v>4066.6</v>
      </c>
      <c r="F76">
        <v>4192.1000000000004</v>
      </c>
      <c r="G76">
        <v>3975</v>
      </c>
      <c r="H76">
        <v>4180.55</v>
      </c>
      <c r="I76">
        <v>4180.55</v>
      </c>
      <c r="J76">
        <v>335</v>
      </c>
      <c r="K76">
        <v>2062.0100000000002</v>
      </c>
      <c r="L76">
        <v>31650</v>
      </c>
      <c r="M76">
        <v>7350</v>
      </c>
      <c r="O76" s="33">
        <f t="shared" si="6"/>
        <v>5.2041522491349523</v>
      </c>
      <c r="P76" s="12">
        <v>3.7699999999999997E-2</v>
      </c>
      <c r="Q76" s="12"/>
      <c r="R76" s="12"/>
      <c r="S76" s="12">
        <f t="shared" si="7"/>
        <v>5.1664522491349523</v>
      </c>
      <c r="T76" s="12">
        <v>5.1664522491349523</v>
      </c>
      <c r="U76" s="12"/>
      <c r="V76" s="12"/>
      <c r="Y76" s="33"/>
      <c r="AD76" s="12"/>
    </row>
    <row r="77" spans="1:30" x14ac:dyDescent="0.3">
      <c r="A77" t="s">
        <v>105</v>
      </c>
      <c r="B77" t="s">
        <v>26</v>
      </c>
      <c r="C77" t="s">
        <v>27</v>
      </c>
      <c r="D77" t="s">
        <v>113</v>
      </c>
      <c r="E77">
        <v>4208.7</v>
      </c>
      <c r="F77">
        <v>4210</v>
      </c>
      <c r="G77">
        <v>4020</v>
      </c>
      <c r="H77">
        <v>4037.45</v>
      </c>
      <c r="I77">
        <v>4037.45</v>
      </c>
      <c r="J77">
        <v>259</v>
      </c>
      <c r="K77">
        <v>1592.38</v>
      </c>
      <c r="L77">
        <v>41250</v>
      </c>
      <c r="M77">
        <v>9600</v>
      </c>
      <c r="O77" s="33">
        <f t="shared" si="6"/>
        <v>-3.4229945820526093</v>
      </c>
      <c r="P77" s="12">
        <v>3.73E-2</v>
      </c>
      <c r="Q77" s="12"/>
      <c r="R77" s="12"/>
      <c r="S77" s="12">
        <f t="shared" si="7"/>
        <v>-3.4602945820526094</v>
      </c>
      <c r="T77" s="12">
        <v>-3.4602945820526094</v>
      </c>
      <c r="U77" s="12"/>
      <c r="V77" s="12"/>
      <c r="Y77" s="33"/>
      <c r="AD77" s="12"/>
    </row>
    <row r="78" spans="1:30" x14ac:dyDescent="0.3">
      <c r="A78" t="s">
        <v>106</v>
      </c>
      <c r="B78" t="s">
        <v>26</v>
      </c>
      <c r="C78" t="s">
        <v>27</v>
      </c>
      <c r="D78" t="s">
        <v>113</v>
      </c>
      <c r="E78">
        <v>4070</v>
      </c>
      <c r="F78">
        <v>4079.4</v>
      </c>
      <c r="G78">
        <v>3912.1</v>
      </c>
      <c r="H78">
        <v>3931.35</v>
      </c>
      <c r="I78">
        <v>3931.35</v>
      </c>
      <c r="J78">
        <v>306</v>
      </c>
      <c r="K78">
        <v>1831.57</v>
      </c>
      <c r="L78">
        <v>57000</v>
      </c>
      <c r="M78">
        <v>15750</v>
      </c>
      <c r="O78" s="33">
        <f t="shared" si="6"/>
        <v>-2.6278963206974679</v>
      </c>
      <c r="P78" s="12">
        <v>3.6600000000000001E-2</v>
      </c>
      <c r="Q78" s="12"/>
      <c r="R78" s="12"/>
      <c r="S78" s="12">
        <f t="shared" si="7"/>
        <v>-2.6644963206974679</v>
      </c>
      <c r="T78" s="12">
        <v>-2.6644963206974679</v>
      </c>
      <c r="U78" s="12"/>
      <c r="V78" s="12"/>
      <c r="Y78" s="33"/>
      <c r="AD78" s="12"/>
    </row>
    <row r="79" spans="1:30" x14ac:dyDescent="0.3">
      <c r="A79" t="s">
        <v>107</v>
      </c>
      <c r="B79" t="s">
        <v>26</v>
      </c>
      <c r="C79" t="s">
        <v>27</v>
      </c>
      <c r="D79" t="s">
        <v>113</v>
      </c>
      <c r="E79">
        <v>3860.95</v>
      </c>
      <c r="F79">
        <v>3960.75</v>
      </c>
      <c r="G79">
        <v>3860.95</v>
      </c>
      <c r="H79">
        <v>3880.25</v>
      </c>
      <c r="I79">
        <v>3880.25</v>
      </c>
      <c r="J79">
        <v>515</v>
      </c>
      <c r="K79">
        <v>3028.32</v>
      </c>
      <c r="L79">
        <v>75600</v>
      </c>
      <c r="M79">
        <v>18600</v>
      </c>
      <c r="O79" s="33">
        <f t="shared" si="6"/>
        <v>-1.2998079540107066</v>
      </c>
      <c r="P79" s="12">
        <v>3.7200000000000004E-2</v>
      </c>
      <c r="Q79" s="12"/>
      <c r="R79" s="12"/>
      <c r="S79" s="12">
        <f t="shared" si="7"/>
        <v>-1.3370079540107065</v>
      </c>
      <c r="T79" s="12">
        <v>-1.3370079540107065</v>
      </c>
      <c r="U79" s="12"/>
      <c r="V79" s="12"/>
      <c r="Y79" s="33"/>
      <c r="AD79" s="12"/>
    </row>
    <row r="80" spans="1:30" x14ac:dyDescent="0.3">
      <c r="A80" t="s">
        <v>108</v>
      </c>
      <c r="B80" t="s">
        <v>26</v>
      </c>
      <c r="C80" t="s">
        <v>27</v>
      </c>
      <c r="D80" t="s">
        <v>113</v>
      </c>
      <c r="E80">
        <v>3830</v>
      </c>
      <c r="F80">
        <v>3985.45</v>
      </c>
      <c r="G80">
        <v>3741.15</v>
      </c>
      <c r="H80">
        <v>3847.8</v>
      </c>
      <c r="I80">
        <v>3847.8</v>
      </c>
      <c r="J80">
        <v>1305</v>
      </c>
      <c r="K80">
        <v>7535.09</v>
      </c>
      <c r="L80">
        <v>138150</v>
      </c>
      <c r="M80">
        <v>62550</v>
      </c>
      <c r="O80" s="33">
        <f t="shared" si="6"/>
        <v>-0.83628632175761397</v>
      </c>
      <c r="P80" s="12">
        <v>3.7100000000000001E-2</v>
      </c>
      <c r="Q80" s="12"/>
      <c r="R80" s="12"/>
      <c r="S80" s="12">
        <f t="shared" si="7"/>
        <v>-0.87338632175761399</v>
      </c>
      <c r="T80" s="12">
        <v>-0.87338632175761399</v>
      </c>
      <c r="U80" s="12"/>
      <c r="V80" s="12"/>
      <c r="Y80" s="33"/>
      <c r="AD80" s="12"/>
    </row>
    <row r="81" spans="1:30" x14ac:dyDescent="0.3">
      <c r="A81" t="s">
        <v>109</v>
      </c>
      <c r="B81" t="s">
        <v>26</v>
      </c>
      <c r="C81" t="s">
        <v>27</v>
      </c>
      <c r="D81" t="s">
        <v>113</v>
      </c>
      <c r="E81">
        <v>3700</v>
      </c>
      <c r="F81">
        <v>3943.55</v>
      </c>
      <c r="G81">
        <v>3600</v>
      </c>
      <c r="H81">
        <v>3932.85</v>
      </c>
      <c r="I81">
        <v>3932.85</v>
      </c>
      <c r="J81">
        <v>1597</v>
      </c>
      <c r="K81">
        <v>9289.15</v>
      </c>
      <c r="L81">
        <v>207900</v>
      </c>
      <c r="M81">
        <v>69750</v>
      </c>
      <c r="O81" s="33">
        <f t="shared" si="6"/>
        <v>2.2103539685014741</v>
      </c>
      <c r="P81" s="12">
        <v>3.7200000000000004E-2</v>
      </c>
      <c r="Q81" s="12"/>
      <c r="R81" s="12"/>
      <c r="S81" s="12">
        <f t="shared" si="7"/>
        <v>2.1731539685014742</v>
      </c>
      <c r="T81" s="12">
        <v>2.1731539685014742</v>
      </c>
      <c r="U81" s="12"/>
      <c r="V81" s="12"/>
      <c r="Y81" s="33"/>
      <c r="AD81" s="12"/>
    </row>
    <row r="82" spans="1:30" x14ac:dyDescent="0.3">
      <c r="A82" t="s">
        <v>110</v>
      </c>
      <c r="B82" t="s">
        <v>26</v>
      </c>
      <c r="C82" t="s">
        <v>27</v>
      </c>
      <c r="D82" t="s">
        <v>113</v>
      </c>
      <c r="E82">
        <v>3980</v>
      </c>
      <c r="F82">
        <v>3990.55</v>
      </c>
      <c r="G82">
        <v>3910.15</v>
      </c>
      <c r="H82">
        <v>3976.85</v>
      </c>
      <c r="I82">
        <v>3976.85</v>
      </c>
      <c r="J82">
        <v>1536</v>
      </c>
      <c r="K82">
        <v>9106.07</v>
      </c>
      <c r="L82">
        <v>264600</v>
      </c>
      <c r="M82">
        <v>56700</v>
      </c>
      <c r="O82" s="33">
        <f t="shared" si="6"/>
        <v>1.118781545189875</v>
      </c>
      <c r="P82" s="12">
        <v>3.7100000000000001E-2</v>
      </c>
      <c r="Q82" s="12"/>
      <c r="R82" s="12"/>
      <c r="S82" s="12">
        <f t="shared" si="7"/>
        <v>1.0816815451898751</v>
      </c>
      <c r="T82" s="12">
        <v>1.0816815451898751</v>
      </c>
      <c r="U82" s="12"/>
      <c r="V82" s="12"/>
      <c r="Y82" s="33"/>
      <c r="AD82" s="12"/>
    </row>
    <row r="83" spans="1:30" x14ac:dyDescent="0.3">
      <c r="A83" t="s">
        <v>111</v>
      </c>
      <c r="B83" t="s">
        <v>26</v>
      </c>
      <c r="C83" t="s">
        <v>27</v>
      </c>
      <c r="D83" t="s">
        <v>113</v>
      </c>
      <c r="E83">
        <v>3847.5</v>
      </c>
      <c r="F83">
        <v>3921.55</v>
      </c>
      <c r="G83">
        <v>3745.35</v>
      </c>
      <c r="H83">
        <v>3786.25</v>
      </c>
      <c r="I83">
        <v>3786.25</v>
      </c>
      <c r="J83">
        <v>2371</v>
      </c>
      <c r="K83">
        <v>13557.81</v>
      </c>
      <c r="L83">
        <v>373050</v>
      </c>
      <c r="M83">
        <v>108450</v>
      </c>
      <c r="O83" s="33">
        <f t="shared" si="6"/>
        <v>-4.7927379710072024</v>
      </c>
      <c r="P83" s="12">
        <v>3.7400000000000003E-2</v>
      </c>
      <c r="Q83" s="12"/>
      <c r="R83" s="12"/>
      <c r="S83" s="12">
        <f t="shared" si="7"/>
        <v>-4.8301379710072023</v>
      </c>
      <c r="T83" s="12">
        <v>-4.8301379710072023</v>
      </c>
      <c r="U83" s="12"/>
      <c r="V83" s="12"/>
      <c r="Y83" s="33"/>
      <c r="AD83" s="12"/>
    </row>
    <row r="84" spans="1:30" x14ac:dyDescent="0.3">
      <c r="A84" t="s">
        <v>112</v>
      </c>
      <c r="B84" t="s">
        <v>26</v>
      </c>
      <c r="C84" t="s">
        <v>27</v>
      </c>
      <c r="D84" t="s">
        <v>137</v>
      </c>
      <c r="E84">
        <v>3889.7</v>
      </c>
      <c r="F84">
        <v>3921.3</v>
      </c>
      <c r="G84">
        <v>3840.3</v>
      </c>
      <c r="H84">
        <v>3883.25</v>
      </c>
      <c r="I84">
        <v>3883.25</v>
      </c>
      <c r="J84">
        <v>76</v>
      </c>
      <c r="K84">
        <v>442.89</v>
      </c>
      <c r="L84">
        <v>11100</v>
      </c>
      <c r="M84">
        <v>1950</v>
      </c>
      <c r="O84" s="33">
        <f t="shared" si="6"/>
        <v>2.5619016176956091</v>
      </c>
      <c r="P84" s="12">
        <v>3.7400000000000003E-2</v>
      </c>
      <c r="Q84" s="12"/>
      <c r="R84" s="12"/>
      <c r="S84" s="12">
        <f t="shared" si="7"/>
        <v>2.5245016176956092</v>
      </c>
      <c r="T84" s="12">
        <v>2.5245016176956092</v>
      </c>
      <c r="U84" s="12"/>
      <c r="V84" s="12"/>
      <c r="Y84" s="33"/>
      <c r="AD84" s="12"/>
    </row>
    <row r="85" spans="1:30" x14ac:dyDescent="0.3">
      <c r="A85" t="s">
        <v>114</v>
      </c>
      <c r="B85" t="s">
        <v>26</v>
      </c>
      <c r="C85" t="s">
        <v>27</v>
      </c>
      <c r="D85" t="s">
        <v>137</v>
      </c>
      <c r="E85">
        <v>3836.7</v>
      </c>
      <c r="F85">
        <v>3961.2</v>
      </c>
      <c r="G85">
        <v>3774.9</v>
      </c>
      <c r="H85">
        <v>3954</v>
      </c>
      <c r="I85">
        <v>3954</v>
      </c>
      <c r="J85">
        <v>58</v>
      </c>
      <c r="K85">
        <v>338.6</v>
      </c>
      <c r="L85">
        <v>12600</v>
      </c>
      <c r="M85">
        <v>1500</v>
      </c>
      <c r="O85" s="33">
        <f t="shared" si="6"/>
        <v>1.8219275091740166</v>
      </c>
      <c r="P85" s="12">
        <v>3.73E-2</v>
      </c>
      <c r="Q85" s="12"/>
      <c r="R85" s="12"/>
      <c r="S85" s="12">
        <f t="shared" si="7"/>
        <v>1.7846275091740167</v>
      </c>
      <c r="T85" s="12">
        <v>1.7846275091740167</v>
      </c>
      <c r="U85" s="12"/>
      <c r="V85" s="12"/>
      <c r="Y85" s="33"/>
      <c r="AD85" s="12"/>
    </row>
    <row r="86" spans="1:30" x14ac:dyDescent="0.3">
      <c r="A86" t="s">
        <v>115</v>
      </c>
      <c r="B86" t="s">
        <v>26</v>
      </c>
      <c r="C86" t="s">
        <v>27</v>
      </c>
      <c r="D86" t="s">
        <v>137</v>
      </c>
      <c r="E86">
        <v>3925</v>
      </c>
      <c r="F86">
        <v>3990.4</v>
      </c>
      <c r="G86">
        <v>3905.9</v>
      </c>
      <c r="H86">
        <v>3911.15</v>
      </c>
      <c r="I86">
        <v>3911.15</v>
      </c>
      <c r="J86">
        <v>42</v>
      </c>
      <c r="K86">
        <v>248.25</v>
      </c>
      <c r="L86">
        <v>11100</v>
      </c>
      <c r="M86">
        <v>-1500</v>
      </c>
      <c r="O86" s="33">
        <f t="shared" si="6"/>
        <v>-1.0837126960040442</v>
      </c>
      <c r="P86" s="12">
        <v>3.78E-2</v>
      </c>
      <c r="Q86" s="12"/>
      <c r="R86" s="12"/>
      <c r="S86" s="12">
        <f t="shared" si="7"/>
        <v>-1.1215126960040442</v>
      </c>
      <c r="T86" s="12">
        <v>-1.1215126960040442</v>
      </c>
      <c r="U86" s="12"/>
      <c r="V86" s="12"/>
      <c r="Y86" s="33"/>
      <c r="AD86" s="12"/>
    </row>
    <row r="87" spans="1:30" x14ac:dyDescent="0.3">
      <c r="A87" t="s">
        <v>116</v>
      </c>
      <c r="B87" t="s">
        <v>26</v>
      </c>
      <c r="C87" t="s">
        <v>27</v>
      </c>
      <c r="D87" t="s">
        <v>137</v>
      </c>
      <c r="E87">
        <v>3961.05</v>
      </c>
      <c r="F87">
        <v>4131.6000000000004</v>
      </c>
      <c r="G87">
        <v>3960.5</v>
      </c>
      <c r="H87">
        <v>4122</v>
      </c>
      <c r="I87">
        <v>4122</v>
      </c>
      <c r="J87">
        <v>24</v>
      </c>
      <c r="K87">
        <v>146.09</v>
      </c>
      <c r="L87">
        <v>11700</v>
      </c>
      <c r="M87">
        <v>600</v>
      </c>
      <c r="O87" s="33">
        <f t="shared" si="6"/>
        <v>5.3909975326949855</v>
      </c>
      <c r="P87" s="12">
        <v>3.7900000000000003E-2</v>
      </c>
      <c r="Q87" s="12"/>
      <c r="R87" s="12"/>
      <c r="S87" s="12">
        <f t="shared" si="7"/>
        <v>5.3530975326949859</v>
      </c>
      <c r="T87" s="12">
        <v>5.3530975326949859</v>
      </c>
      <c r="U87" s="12"/>
      <c r="V87" s="12"/>
      <c r="Y87" s="33"/>
      <c r="AD87" s="12"/>
    </row>
    <row r="88" spans="1:30" x14ac:dyDescent="0.3">
      <c r="A88" t="s">
        <v>117</v>
      </c>
      <c r="B88" t="s">
        <v>26</v>
      </c>
      <c r="C88" t="s">
        <v>27</v>
      </c>
      <c r="D88" t="s">
        <v>137</v>
      </c>
      <c r="E88">
        <v>4060</v>
      </c>
      <c r="F88">
        <v>4177.95</v>
      </c>
      <c r="G88">
        <v>4018.35</v>
      </c>
      <c r="H88">
        <v>4095.95</v>
      </c>
      <c r="I88">
        <v>4095.95</v>
      </c>
      <c r="J88">
        <v>59</v>
      </c>
      <c r="K88">
        <v>361.52</v>
      </c>
      <c r="L88">
        <v>11550</v>
      </c>
      <c r="M88">
        <v>-150</v>
      </c>
      <c r="O88" s="33">
        <f t="shared" si="6"/>
        <v>-0.63197476952935905</v>
      </c>
      <c r="P88" s="12">
        <v>3.7999999999999999E-2</v>
      </c>
      <c r="Q88" s="12"/>
      <c r="R88" s="12"/>
      <c r="S88" s="12">
        <f t="shared" si="7"/>
        <v>-0.66997476952935908</v>
      </c>
      <c r="T88" s="12">
        <v>-0.66997476952935908</v>
      </c>
      <c r="U88" s="12"/>
      <c r="V88" s="12"/>
      <c r="Y88" s="33"/>
      <c r="AD88" s="12"/>
    </row>
    <row r="89" spans="1:30" x14ac:dyDescent="0.3">
      <c r="A89" t="s">
        <v>118</v>
      </c>
      <c r="B89" t="s">
        <v>26</v>
      </c>
      <c r="C89" t="s">
        <v>27</v>
      </c>
      <c r="D89" t="s">
        <v>137</v>
      </c>
      <c r="E89">
        <v>3974.85</v>
      </c>
      <c r="F89">
        <v>4170</v>
      </c>
      <c r="G89">
        <v>3974.85</v>
      </c>
      <c r="H89">
        <v>4151.3</v>
      </c>
      <c r="I89">
        <v>4151.3</v>
      </c>
      <c r="J89">
        <v>35</v>
      </c>
      <c r="K89">
        <v>215.17</v>
      </c>
      <c r="L89">
        <v>11700</v>
      </c>
      <c r="M89">
        <v>150</v>
      </c>
      <c r="O89" s="33">
        <f t="shared" si="6"/>
        <v>1.3513348551618152</v>
      </c>
      <c r="P89" s="12">
        <v>3.8300000000000001E-2</v>
      </c>
      <c r="Q89" s="12"/>
      <c r="R89" s="12"/>
      <c r="S89" s="12">
        <f t="shared" si="7"/>
        <v>1.3130348551618152</v>
      </c>
      <c r="T89" s="12">
        <v>1.3130348551618152</v>
      </c>
      <c r="U89" s="12"/>
      <c r="V89" s="12"/>
      <c r="Y89" s="33"/>
      <c r="AD89" s="12"/>
    </row>
    <row r="90" spans="1:30" x14ac:dyDescent="0.3">
      <c r="A90" t="s">
        <v>119</v>
      </c>
      <c r="B90" t="s">
        <v>26</v>
      </c>
      <c r="C90" t="s">
        <v>27</v>
      </c>
      <c r="D90" t="s">
        <v>137</v>
      </c>
      <c r="E90">
        <v>4245.6499999999996</v>
      </c>
      <c r="F90">
        <v>4245.6499999999996</v>
      </c>
      <c r="G90">
        <v>4138.3</v>
      </c>
      <c r="H90">
        <v>4217.1499999999996</v>
      </c>
      <c r="I90">
        <v>4217.1499999999996</v>
      </c>
      <c r="J90">
        <v>35</v>
      </c>
      <c r="K90">
        <v>220.52</v>
      </c>
      <c r="L90">
        <v>12150</v>
      </c>
      <c r="M90">
        <v>450</v>
      </c>
      <c r="O90" s="33">
        <f t="shared" si="6"/>
        <v>1.5862500903331354</v>
      </c>
      <c r="P90" s="12">
        <v>3.8399999999999997E-2</v>
      </c>
      <c r="Q90" s="12"/>
      <c r="R90" s="12"/>
      <c r="S90" s="12">
        <f t="shared" si="7"/>
        <v>1.5478500903331354</v>
      </c>
      <c r="T90" s="12">
        <v>1.5478500903331354</v>
      </c>
      <c r="U90" s="12"/>
      <c r="V90" s="12"/>
      <c r="Y90" s="33"/>
      <c r="AD90" s="12"/>
    </row>
    <row r="91" spans="1:30" x14ac:dyDescent="0.3">
      <c r="A91" t="s">
        <v>120</v>
      </c>
      <c r="B91" t="s">
        <v>26</v>
      </c>
      <c r="C91" t="s">
        <v>27</v>
      </c>
      <c r="D91" t="s">
        <v>137</v>
      </c>
      <c r="E91">
        <v>4282.45</v>
      </c>
      <c r="F91">
        <v>4302.95</v>
      </c>
      <c r="G91">
        <v>4199.3</v>
      </c>
      <c r="H91">
        <v>4249.1000000000004</v>
      </c>
      <c r="I91">
        <v>4249.1000000000004</v>
      </c>
      <c r="J91">
        <v>78</v>
      </c>
      <c r="K91">
        <v>498.45</v>
      </c>
      <c r="L91">
        <v>14100</v>
      </c>
      <c r="M91">
        <v>1950</v>
      </c>
      <c r="O91" s="33">
        <f t="shared" si="6"/>
        <v>0.75762066798669081</v>
      </c>
      <c r="P91" s="12">
        <v>3.78E-2</v>
      </c>
      <c r="Q91" s="12"/>
      <c r="R91" s="12"/>
      <c r="S91" s="12">
        <f t="shared" si="7"/>
        <v>0.71982066798669075</v>
      </c>
      <c r="T91" s="12">
        <v>0.71982066798669075</v>
      </c>
      <c r="U91" s="12"/>
      <c r="V91" s="12"/>
      <c r="Y91" s="33"/>
      <c r="AD91" s="12"/>
    </row>
    <row r="92" spans="1:30" x14ac:dyDescent="0.3">
      <c r="A92" t="s">
        <v>121</v>
      </c>
      <c r="B92" t="s">
        <v>26</v>
      </c>
      <c r="C92" t="s">
        <v>27</v>
      </c>
      <c r="D92" t="s">
        <v>137</v>
      </c>
      <c r="E92">
        <v>4300</v>
      </c>
      <c r="F92">
        <v>4309.75</v>
      </c>
      <c r="G92">
        <v>4220.6499999999996</v>
      </c>
      <c r="H92">
        <v>4303.55</v>
      </c>
      <c r="I92">
        <v>4303.55</v>
      </c>
      <c r="J92">
        <v>30</v>
      </c>
      <c r="K92">
        <v>192.07</v>
      </c>
      <c r="L92">
        <v>14250</v>
      </c>
      <c r="M92">
        <v>150</v>
      </c>
      <c r="O92" s="33">
        <f t="shared" si="6"/>
        <v>1.2814478360123276</v>
      </c>
      <c r="P92" s="12">
        <v>3.8399999999999997E-2</v>
      </c>
      <c r="Q92" s="12"/>
      <c r="R92" s="12"/>
      <c r="S92" s="12">
        <f t="shared" si="7"/>
        <v>1.2430478360123276</v>
      </c>
      <c r="T92" s="12">
        <v>1.2430478360123276</v>
      </c>
      <c r="U92" s="12"/>
      <c r="V92" s="12"/>
      <c r="Y92" s="33"/>
      <c r="AD92" s="12"/>
    </row>
    <row r="93" spans="1:30" x14ac:dyDescent="0.3">
      <c r="A93" t="s">
        <v>122</v>
      </c>
      <c r="B93" t="s">
        <v>26</v>
      </c>
      <c r="C93" t="s">
        <v>27</v>
      </c>
      <c r="D93" t="s">
        <v>137</v>
      </c>
      <c r="E93">
        <v>4255.45</v>
      </c>
      <c r="F93">
        <v>4386</v>
      </c>
      <c r="G93">
        <v>4255.45</v>
      </c>
      <c r="H93">
        <v>4378.8500000000004</v>
      </c>
      <c r="I93">
        <v>4378.8500000000004</v>
      </c>
      <c r="J93">
        <v>63</v>
      </c>
      <c r="K93">
        <v>410.75</v>
      </c>
      <c r="L93">
        <v>15600</v>
      </c>
      <c r="M93">
        <v>1350</v>
      </c>
      <c r="O93" s="33">
        <f t="shared" si="6"/>
        <v>1.7497182558585396</v>
      </c>
      <c r="P93" s="12">
        <v>3.8300000000000001E-2</v>
      </c>
      <c r="Q93" s="12"/>
      <c r="R93" s="12"/>
      <c r="S93" s="12">
        <f t="shared" si="7"/>
        <v>1.7114182558585396</v>
      </c>
      <c r="T93" s="12">
        <v>1.7114182558585396</v>
      </c>
      <c r="U93" s="12"/>
      <c r="V93" s="12"/>
      <c r="Y93" s="33"/>
      <c r="AD93" s="12"/>
    </row>
    <row r="94" spans="1:30" x14ac:dyDescent="0.3">
      <c r="A94" t="s">
        <v>123</v>
      </c>
      <c r="B94" t="s">
        <v>26</v>
      </c>
      <c r="C94" t="s">
        <v>27</v>
      </c>
      <c r="D94" t="s">
        <v>137</v>
      </c>
      <c r="E94">
        <v>4386</v>
      </c>
      <c r="F94">
        <v>4525</v>
      </c>
      <c r="G94">
        <v>4386</v>
      </c>
      <c r="H94">
        <v>4501.45</v>
      </c>
      <c r="I94">
        <v>4501.45</v>
      </c>
      <c r="J94">
        <v>83</v>
      </c>
      <c r="K94">
        <v>554.08000000000004</v>
      </c>
      <c r="L94">
        <v>15150</v>
      </c>
      <c r="M94">
        <v>-450</v>
      </c>
      <c r="O94" s="33">
        <f t="shared" si="6"/>
        <v>2.7998218710391871</v>
      </c>
      <c r="P94" s="12">
        <v>3.8300000000000001E-2</v>
      </c>
      <c r="Q94" s="12"/>
      <c r="R94" s="12"/>
      <c r="S94" s="12">
        <f t="shared" si="7"/>
        <v>2.7615218710391871</v>
      </c>
      <c r="T94" s="12">
        <v>2.7615218710391871</v>
      </c>
      <c r="U94" s="12"/>
      <c r="V94" s="12"/>
      <c r="Y94" s="33"/>
      <c r="AD94" s="12"/>
    </row>
    <row r="95" spans="1:30" x14ac:dyDescent="0.3">
      <c r="A95" t="s">
        <v>124</v>
      </c>
      <c r="B95" t="s">
        <v>26</v>
      </c>
      <c r="C95" t="s">
        <v>27</v>
      </c>
      <c r="D95" t="s">
        <v>137</v>
      </c>
      <c r="E95">
        <v>4540</v>
      </c>
      <c r="F95">
        <v>4547.6499999999996</v>
      </c>
      <c r="G95">
        <v>4310</v>
      </c>
      <c r="H95">
        <v>4323.3999999999996</v>
      </c>
      <c r="I95">
        <v>4323.3999999999996</v>
      </c>
      <c r="J95">
        <v>138</v>
      </c>
      <c r="K95">
        <v>915.36</v>
      </c>
      <c r="L95">
        <v>18150</v>
      </c>
      <c r="M95">
        <v>3000</v>
      </c>
      <c r="O95" s="33">
        <f t="shared" si="6"/>
        <v>-3.9553921514178807</v>
      </c>
      <c r="P95" s="12">
        <v>3.7999999999999999E-2</v>
      </c>
      <c r="Q95" s="12"/>
      <c r="R95" s="12"/>
      <c r="S95" s="12">
        <f t="shared" si="7"/>
        <v>-3.9933921514178805</v>
      </c>
      <c r="T95" s="12">
        <v>-3.9933921514178805</v>
      </c>
      <c r="U95" s="12"/>
      <c r="V95" s="12"/>
      <c r="Y95" s="33"/>
      <c r="AD95" s="12"/>
    </row>
    <row r="96" spans="1:30" x14ac:dyDescent="0.3">
      <c r="A96" t="s">
        <v>125</v>
      </c>
      <c r="B96" t="s">
        <v>26</v>
      </c>
      <c r="C96" t="s">
        <v>27</v>
      </c>
      <c r="D96" t="s">
        <v>137</v>
      </c>
      <c r="E96">
        <v>4455.3</v>
      </c>
      <c r="F96">
        <v>4485</v>
      </c>
      <c r="G96">
        <v>4407.5</v>
      </c>
      <c r="H96">
        <v>4454.75</v>
      </c>
      <c r="I96">
        <v>4454.75</v>
      </c>
      <c r="J96">
        <v>93</v>
      </c>
      <c r="K96">
        <v>621.36</v>
      </c>
      <c r="L96">
        <v>22200</v>
      </c>
      <c r="M96">
        <v>4050</v>
      </c>
      <c r="O96" s="33">
        <f t="shared" si="6"/>
        <v>3.0381181477540911</v>
      </c>
      <c r="P96" s="12">
        <v>3.7900000000000003E-2</v>
      </c>
      <c r="Q96" s="12"/>
      <c r="R96" s="12"/>
      <c r="S96" s="12">
        <f t="shared" si="7"/>
        <v>3.000218147754091</v>
      </c>
      <c r="T96" s="12">
        <v>3.000218147754091</v>
      </c>
      <c r="U96" s="12"/>
      <c r="V96" s="12"/>
      <c r="Y96" s="33"/>
      <c r="AD96" s="12"/>
    </row>
    <row r="97" spans="1:30" x14ac:dyDescent="0.3">
      <c r="A97" t="s">
        <v>126</v>
      </c>
      <c r="B97" t="s">
        <v>26</v>
      </c>
      <c r="C97" t="s">
        <v>27</v>
      </c>
      <c r="D97" t="s">
        <v>137</v>
      </c>
      <c r="E97">
        <v>4498.7</v>
      </c>
      <c r="F97">
        <v>4520</v>
      </c>
      <c r="G97">
        <v>4427.8</v>
      </c>
      <c r="H97">
        <v>4470.55</v>
      </c>
      <c r="I97">
        <v>4470.55</v>
      </c>
      <c r="J97">
        <v>144</v>
      </c>
      <c r="K97">
        <v>967.67</v>
      </c>
      <c r="L97">
        <v>22350</v>
      </c>
      <c r="M97">
        <v>150</v>
      </c>
      <c r="O97" s="33">
        <f t="shared" si="6"/>
        <v>0.35467759133509585</v>
      </c>
      <c r="P97" s="12">
        <v>3.7699999999999997E-2</v>
      </c>
      <c r="Q97" s="12"/>
      <c r="R97" s="12"/>
      <c r="S97" s="12">
        <f t="shared" si="7"/>
        <v>0.31697759133509584</v>
      </c>
      <c r="T97" s="12">
        <v>0.31697759133509584</v>
      </c>
      <c r="U97" s="12"/>
      <c r="V97" s="12"/>
      <c r="Y97" s="33"/>
      <c r="AD97" s="12"/>
    </row>
    <row r="98" spans="1:30" x14ac:dyDescent="0.3">
      <c r="A98" t="s">
        <v>127</v>
      </c>
      <c r="B98" t="s">
        <v>26</v>
      </c>
      <c r="C98" t="s">
        <v>27</v>
      </c>
      <c r="D98" t="s">
        <v>137</v>
      </c>
      <c r="E98">
        <v>4502.25</v>
      </c>
      <c r="F98">
        <v>4669</v>
      </c>
      <c r="G98">
        <v>4437.1000000000004</v>
      </c>
      <c r="H98">
        <v>4449.55</v>
      </c>
      <c r="I98">
        <v>4449.55</v>
      </c>
      <c r="J98">
        <v>613</v>
      </c>
      <c r="K98">
        <v>4194.3900000000003</v>
      </c>
      <c r="L98">
        <v>42300</v>
      </c>
      <c r="M98">
        <v>19950</v>
      </c>
      <c r="O98" s="33">
        <f t="shared" si="6"/>
        <v>-0.46974085962577311</v>
      </c>
      <c r="P98" s="12">
        <v>3.78E-2</v>
      </c>
      <c r="Q98" s="12"/>
      <c r="R98" s="12"/>
      <c r="S98" s="12">
        <f t="shared" si="7"/>
        <v>-0.50754085962577311</v>
      </c>
      <c r="T98" s="12">
        <v>-0.50754085962577311</v>
      </c>
      <c r="U98" s="12"/>
      <c r="V98" s="12"/>
      <c r="Y98" s="33"/>
      <c r="AD98" s="12"/>
    </row>
    <row r="99" spans="1:30" x14ac:dyDescent="0.3">
      <c r="A99" t="s">
        <v>128</v>
      </c>
      <c r="B99" t="s">
        <v>26</v>
      </c>
      <c r="C99" t="s">
        <v>27</v>
      </c>
      <c r="D99" t="s">
        <v>137</v>
      </c>
      <c r="E99">
        <v>4573.05</v>
      </c>
      <c r="F99">
        <v>4600.8500000000004</v>
      </c>
      <c r="G99">
        <v>4415</v>
      </c>
      <c r="H99">
        <v>4573.3500000000004</v>
      </c>
      <c r="I99">
        <v>4573.3500000000004</v>
      </c>
      <c r="J99">
        <v>221</v>
      </c>
      <c r="K99">
        <v>1505.82</v>
      </c>
      <c r="L99">
        <v>43050</v>
      </c>
      <c r="M99">
        <v>750</v>
      </c>
      <c r="O99" s="33">
        <f t="shared" si="6"/>
        <v>2.7823038284770409</v>
      </c>
      <c r="P99" s="12">
        <v>3.7599999999999995E-2</v>
      </c>
      <c r="Q99" s="12"/>
      <c r="R99" s="12"/>
      <c r="S99" s="12">
        <f t="shared" si="7"/>
        <v>2.7447038284770411</v>
      </c>
      <c r="T99" s="12">
        <v>2.7447038284770411</v>
      </c>
      <c r="U99" s="12"/>
      <c r="V99" s="12"/>
      <c r="Y99" s="33"/>
      <c r="AD99" s="12"/>
    </row>
    <row r="100" spans="1:30" x14ac:dyDescent="0.3">
      <c r="A100" t="s">
        <v>129</v>
      </c>
      <c r="B100" t="s">
        <v>26</v>
      </c>
      <c r="C100" t="s">
        <v>27</v>
      </c>
      <c r="D100" t="s">
        <v>137</v>
      </c>
      <c r="E100">
        <v>4572</v>
      </c>
      <c r="F100">
        <v>4572</v>
      </c>
      <c r="G100">
        <v>4466.5</v>
      </c>
      <c r="H100">
        <v>4511.75</v>
      </c>
      <c r="I100">
        <v>4511.75</v>
      </c>
      <c r="J100">
        <v>184</v>
      </c>
      <c r="K100">
        <v>1244.3699999999999</v>
      </c>
      <c r="L100">
        <v>48600</v>
      </c>
      <c r="M100">
        <v>5550</v>
      </c>
      <c r="O100" s="33">
        <f t="shared" si="6"/>
        <v>-1.3469338668590936</v>
      </c>
      <c r="P100" s="12">
        <v>3.7999999999999999E-2</v>
      </c>
      <c r="Q100" s="12"/>
      <c r="R100" s="12"/>
      <c r="S100" s="12">
        <f t="shared" si="7"/>
        <v>-1.3849338668590936</v>
      </c>
      <c r="T100" s="12">
        <v>-1.3849338668590936</v>
      </c>
      <c r="U100" s="12"/>
      <c r="V100" s="12"/>
      <c r="Y100" s="33"/>
      <c r="AD100" s="12"/>
    </row>
    <row r="101" spans="1:30" x14ac:dyDescent="0.3">
      <c r="A101" t="s">
        <v>130</v>
      </c>
      <c r="B101" t="s">
        <v>26</v>
      </c>
      <c r="C101" t="s">
        <v>27</v>
      </c>
      <c r="D101" t="s">
        <v>137</v>
      </c>
      <c r="E101">
        <v>4529.75</v>
      </c>
      <c r="F101">
        <v>4682.3</v>
      </c>
      <c r="G101">
        <v>4522.6499999999996</v>
      </c>
      <c r="H101">
        <v>4674.05</v>
      </c>
      <c r="I101">
        <v>4674.05</v>
      </c>
      <c r="J101">
        <v>520</v>
      </c>
      <c r="K101">
        <v>3619.5</v>
      </c>
      <c r="L101">
        <v>68700</v>
      </c>
      <c r="M101">
        <v>20100</v>
      </c>
      <c r="O101" s="33">
        <f t="shared" si="6"/>
        <v>3.5972737851166441</v>
      </c>
      <c r="P101" s="12">
        <v>3.7999999999999999E-2</v>
      </c>
      <c r="Q101" s="12"/>
      <c r="R101" s="12"/>
      <c r="S101" s="12">
        <f t="shared" si="7"/>
        <v>3.5592737851166443</v>
      </c>
      <c r="T101" s="12">
        <v>3.5592737851166443</v>
      </c>
      <c r="U101" s="12"/>
      <c r="V101" s="12"/>
      <c r="Y101" s="33"/>
      <c r="AD101" s="12"/>
    </row>
    <row r="102" spans="1:30" x14ac:dyDescent="0.3">
      <c r="A102" t="s">
        <v>131</v>
      </c>
      <c r="B102" t="s">
        <v>26</v>
      </c>
      <c r="C102" t="s">
        <v>27</v>
      </c>
      <c r="D102" t="s">
        <v>137</v>
      </c>
      <c r="E102">
        <v>4681.6000000000004</v>
      </c>
      <c r="F102">
        <v>4745</v>
      </c>
      <c r="G102">
        <v>4629.3500000000004</v>
      </c>
      <c r="H102">
        <v>4696.3500000000004</v>
      </c>
      <c r="I102">
        <v>4696.3500000000004</v>
      </c>
      <c r="J102">
        <v>749</v>
      </c>
      <c r="K102">
        <v>5277.03</v>
      </c>
      <c r="L102">
        <v>103350</v>
      </c>
      <c r="M102">
        <v>34650</v>
      </c>
      <c r="O102" s="33">
        <f t="shared" si="6"/>
        <v>0.47710229886287442</v>
      </c>
      <c r="P102" s="12">
        <v>3.7900000000000003E-2</v>
      </c>
      <c r="Q102" s="12"/>
      <c r="R102" s="12"/>
      <c r="S102" s="12">
        <f t="shared" si="7"/>
        <v>0.43920229886287443</v>
      </c>
      <c r="T102" s="12">
        <v>0.43920229886287443</v>
      </c>
      <c r="U102" s="12"/>
      <c r="V102" s="12"/>
      <c r="Y102" s="33"/>
      <c r="AD102" s="12"/>
    </row>
    <row r="103" spans="1:30" x14ac:dyDescent="0.3">
      <c r="A103" t="s">
        <v>132</v>
      </c>
      <c r="B103" t="s">
        <v>26</v>
      </c>
      <c r="C103" t="s">
        <v>27</v>
      </c>
      <c r="D103" t="s">
        <v>137</v>
      </c>
      <c r="E103">
        <v>4682</v>
      </c>
      <c r="F103">
        <v>4705.1499999999996</v>
      </c>
      <c r="G103">
        <v>4580</v>
      </c>
      <c r="H103">
        <v>4649.45</v>
      </c>
      <c r="I103">
        <v>4649.45</v>
      </c>
      <c r="J103">
        <v>1027</v>
      </c>
      <c r="K103">
        <v>7170.67</v>
      </c>
      <c r="L103">
        <v>155700</v>
      </c>
      <c r="M103">
        <v>52350</v>
      </c>
      <c r="O103" s="33">
        <f t="shared" si="6"/>
        <v>-0.99864788612434219</v>
      </c>
      <c r="P103" s="12">
        <v>3.78E-2</v>
      </c>
      <c r="Q103" s="12"/>
      <c r="R103" s="12"/>
      <c r="S103" s="12">
        <f t="shared" si="7"/>
        <v>-1.0364478861243422</v>
      </c>
      <c r="T103" s="12">
        <v>-1.0364478861243422</v>
      </c>
      <c r="U103" s="12"/>
      <c r="V103" s="12"/>
      <c r="Y103" s="33"/>
      <c r="AD103" s="12"/>
    </row>
    <row r="104" spans="1:30" x14ac:dyDescent="0.3">
      <c r="A104" t="s">
        <v>133</v>
      </c>
      <c r="B104" t="s">
        <v>26</v>
      </c>
      <c r="C104" t="s">
        <v>27</v>
      </c>
      <c r="D104" t="s">
        <v>137</v>
      </c>
      <c r="E104">
        <v>4667.6499999999996</v>
      </c>
      <c r="F104">
        <v>4830</v>
      </c>
      <c r="G104">
        <v>4662.05</v>
      </c>
      <c r="H104">
        <v>4784.5</v>
      </c>
      <c r="I104">
        <v>4784.5</v>
      </c>
      <c r="J104">
        <v>1327</v>
      </c>
      <c r="K104">
        <v>9497.66</v>
      </c>
      <c r="L104">
        <v>158100</v>
      </c>
      <c r="M104">
        <v>2400</v>
      </c>
      <c r="O104" s="33">
        <f t="shared" si="6"/>
        <v>2.9046446353869855</v>
      </c>
      <c r="P104" s="12">
        <v>3.78E-2</v>
      </c>
      <c r="Q104" s="12"/>
      <c r="R104" s="12"/>
      <c r="S104" s="12">
        <f t="shared" si="7"/>
        <v>2.8668446353869856</v>
      </c>
      <c r="T104" s="12">
        <v>2.8668446353869856</v>
      </c>
      <c r="U104" s="12"/>
      <c r="V104" s="12"/>
      <c r="Y104" s="33"/>
      <c r="AD104" s="12"/>
    </row>
    <row r="105" spans="1:30" x14ac:dyDescent="0.3">
      <c r="A105" t="s">
        <v>134</v>
      </c>
      <c r="B105" t="s">
        <v>26</v>
      </c>
      <c r="C105" t="s">
        <v>27</v>
      </c>
      <c r="D105" t="s">
        <v>137</v>
      </c>
      <c r="E105">
        <v>4829.3999999999996</v>
      </c>
      <c r="F105">
        <v>4848</v>
      </c>
      <c r="G105">
        <v>4771.05</v>
      </c>
      <c r="H105">
        <v>4799.25</v>
      </c>
      <c r="I105">
        <v>4799.25</v>
      </c>
      <c r="J105">
        <v>1881</v>
      </c>
      <c r="K105">
        <v>13578.81</v>
      </c>
      <c r="L105">
        <v>247650</v>
      </c>
      <c r="M105">
        <v>89550</v>
      </c>
      <c r="O105" s="33">
        <f t="shared" si="6"/>
        <v>0.30828717734350508</v>
      </c>
      <c r="P105" s="12">
        <v>3.8300000000000001E-2</v>
      </c>
      <c r="Q105" s="12"/>
      <c r="R105" s="12"/>
      <c r="S105" s="12">
        <f t="shared" si="7"/>
        <v>0.26998717734350508</v>
      </c>
      <c r="T105" s="12">
        <v>0.26998717734350508</v>
      </c>
      <c r="U105" s="12"/>
      <c r="V105" s="12"/>
      <c r="Y105" s="33"/>
      <c r="AD105" s="12"/>
    </row>
    <row r="106" spans="1:30" x14ac:dyDescent="0.3">
      <c r="A106" t="s">
        <v>135</v>
      </c>
      <c r="B106" t="s">
        <v>26</v>
      </c>
      <c r="C106" t="s">
        <v>27</v>
      </c>
      <c r="D106" t="s">
        <v>137</v>
      </c>
      <c r="E106">
        <v>4800.05</v>
      </c>
      <c r="F106">
        <v>4889</v>
      </c>
      <c r="G106">
        <v>4760</v>
      </c>
      <c r="H106">
        <v>4784.95</v>
      </c>
      <c r="I106">
        <v>4784.95</v>
      </c>
      <c r="J106">
        <v>1498</v>
      </c>
      <c r="K106">
        <v>10796.19</v>
      </c>
      <c r="L106">
        <v>291900</v>
      </c>
      <c r="M106">
        <v>44250</v>
      </c>
      <c r="O106" s="33">
        <f t="shared" si="6"/>
        <v>-0.29796322342032988</v>
      </c>
      <c r="P106" s="12">
        <v>3.8300000000000001E-2</v>
      </c>
      <c r="Q106" s="12"/>
      <c r="R106" s="12"/>
      <c r="S106" s="12">
        <f t="shared" si="7"/>
        <v>-0.33626322342032988</v>
      </c>
      <c r="T106" s="12">
        <v>-0.33626322342032988</v>
      </c>
      <c r="U106" s="12"/>
      <c r="V106" s="12"/>
      <c r="Y106" s="33"/>
      <c r="AD106" s="12"/>
    </row>
    <row r="107" spans="1:30" x14ac:dyDescent="0.3">
      <c r="A107" t="s">
        <v>136</v>
      </c>
      <c r="B107" t="s">
        <v>26</v>
      </c>
      <c r="C107" t="s">
        <v>27</v>
      </c>
      <c r="D107" t="s">
        <v>156</v>
      </c>
      <c r="E107">
        <v>4825</v>
      </c>
      <c r="F107">
        <v>4825</v>
      </c>
      <c r="G107">
        <v>4710</v>
      </c>
      <c r="H107">
        <v>4757.05</v>
      </c>
      <c r="I107">
        <v>4757.05</v>
      </c>
      <c r="J107">
        <v>68</v>
      </c>
      <c r="K107">
        <v>484.32</v>
      </c>
      <c r="L107">
        <v>8550</v>
      </c>
      <c r="M107">
        <v>1800</v>
      </c>
      <c r="O107" s="33">
        <f t="shared" si="6"/>
        <v>-0.58307819308455966</v>
      </c>
      <c r="P107" s="12">
        <f>AVERAGE(P108:P125)</f>
        <v>3.9433333333333334E-2</v>
      </c>
      <c r="Q107" s="12"/>
      <c r="R107" s="12"/>
      <c r="S107" s="12">
        <f t="shared" si="7"/>
        <v>-0.62251152641789298</v>
      </c>
      <c r="T107" s="12">
        <v>-0.62251152641789298</v>
      </c>
      <c r="U107" s="12"/>
      <c r="V107" s="12"/>
      <c r="Y107" s="33"/>
      <c r="AD107" s="12"/>
    </row>
    <row r="108" spans="1:30" x14ac:dyDescent="0.3">
      <c r="A108" t="s">
        <v>138</v>
      </c>
      <c r="B108" t="s">
        <v>26</v>
      </c>
      <c r="C108" t="s">
        <v>27</v>
      </c>
      <c r="D108" t="s">
        <v>156</v>
      </c>
      <c r="E108">
        <v>4799.55</v>
      </c>
      <c r="F108">
        <v>4832.55</v>
      </c>
      <c r="G108">
        <v>4799.55</v>
      </c>
      <c r="H108">
        <v>4820.5</v>
      </c>
      <c r="I108">
        <v>4820.5</v>
      </c>
      <c r="J108">
        <v>23</v>
      </c>
      <c r="K108">
        <v>166.14</v>
      </c>
      <c r="L108">
        <v>8550</v>
      </c>
      <c r="M108">
        <v>0</v>
      </c>
      <c r="O108" s="33">
        <f t="shared" si="6"/>
        <v>1.3338098191105794</v>
      </c>
      <c r="P108" s="12">
        <v>3.7499999999999999E-2</v>
      </c>
      <c r="Q108" s="12"/>
      <c r="R108" s="12"/>
      <c r="S108" s="12">
        <f t="shared" si="7"/>
        <v>1.2963098191105793</v>
      </c>
      <c r="T108" s="12">
        <v>1.2963098191105793</v>
      </c>
      <c r="U108" s="12"/>
      <c r="V108" s="12"/>
      <c r="Y108" s="33"/>
      <c r="AD108" s="12"/>
    </row>
    <row r="109" spans="1:30" x14ac:dyDescent="0.3">
      <c r="A109" t="s">
        <v>139</v>
      </c>
      <c r="B109" t="s">
        <v>26</v>
      </c>
      <c r="C109" t="s">
        <v>27</v>
      </c>
      <c r="D109" t="s">
        <v>156</v>
      </c>
      <c r="E109">
        <v>4853.1000000000004</v>
      </c>
      <c r="F109">
        <v>4979.75</v>
      </c>
      <c r="G109">
        <v>4850</v>
      </c>
      <c r="H109">
        <v>4947.6000000000004</v>
      </c>
      <c r="I109">
        <v>4947.6000000000004</v>
      </c>
      <c r="J109">
        <v>87</v>
      </c>
      <c r="K109">
        <v>642.79999999999995</v>
      </c>
      <c r="L109">
        <v>11550</v>
      </c>
      <c r="M109">
        <v>3000</v>
      </c>
      <c r="O109" s="33">
        <f t="shared" si="6"/>
        <v>2.6366559485530621</v>
      </c>
      <c r="P109" s="12">
        <v>3.73E-2</v>
      </c>
      <c r="Q109" s="12"/>
      <c r="R109" s="12"/>
      <c r="S109" s="12">
        <f t="shared" si="7"/>
        <v>2.599355948553062</v>
      </c>
      <c r="T109" s="12">
        <v>2.599355948553062</v>
      </c>
      <c r="U109" s="12"/>
      <c r="V109" s="12"/>
      <c r="Y109" s="33"/>
      <c r="AD109" s="12"/>
    </row>
    <row r="110" spans="1:30" x14ac:dyDescent="0.3">
      <c r="A110" t="s">
        <v>140</v>
      </c>
      <c r="B110" t="s">
        <v>26</v>
      </c>
      <c r="C110" t="s">
        <v>27</v>
      </c>
      <c r="D110" t="s">
        <v>156</v>
      </c>
      <c r="E110">
        <v>4921.7</v>
      </c>
      <c r="F110">
        <v>4960</v>
      </c>
      <c r="G110">
        <v>4885.1000000000004</v>
      </c>
      <c r="H110">
        <v>4888.8500000000004</v>
      </c>
      <c r="I110">
        <v>4888.8500000000004</v>
      </c>
      <c r="J110">
        <v>80</v>
      </c>
      <c r="K110">
        <v>592.27</v>
      </c>
      <c r="L110">
        <v>15000</v>
      </c>
      <c r="M110">
        <v>3450</v>
      </c>
      <c r="O110" s="33">
        <f t="shared" si="6"/>
        <v>-1.1874444174953511</v>
      </c>
      <c r="P110" s="12">
        <v>3.78E-2</v>
      </c>
      <c r="Q110" s="12"/>
      <c r="R110" s="12"/>
      <c r="S110" s="12">
        <f t="shared" si="7"/>
        <v>-1.2252444174953512</v>
      </c>
      <c r="T110" s="12">
        <v>-1.2252444174953512</v>
      </c>
      <c r="U110" s="12"/>
      <c r="V110" s="12"/>
      <c r="Y110" s="33"/>
      <c r="AD110" s="12"/>
    </row>
    <row r="111" spans="1:30" x14ac:dyDescent="0.3">
      <c r="A111" t="s">
        <v>141</v>
      </c>
      <c r="B111" t="s">
        <v>26</v>
      </c>
      <c r="C111" t="s">
        <v>27</v>
      </c>
      <c r="D111" t="s">
        <v>156</v>
      </c>
      <c r="E111">
        <v>4873.6499999999996</v>
      </c>
      <c r="F111">
        <v>4873.6499999999996</v>
      </c>
      <c r="G111">
        <v>4735.45</v>
      </c>
      <c r="H111">
        <v>4744.3999999999996</v>
      </c>
      <c r="I111">
        <v>4744.3999999999996</v>
      </c>
      <c r="J111">
        <v>55</v>
      </c>
      <c r="K111">
        <v>394.52</v>
      </c>
      <c r="L111">
        <v>16200</v>
      </c>
      <c r="M111">
        <v>1200</v>
      </c>
      <c r="O111" s="33">
        <f t="shared" si="6"/>
        <v>-2.9546825940661039</v>
      </c>
      <c r="P111" s="12">
        <v>3.8699999999999998E-2</v>
      </c>
      <c r="Q111" s="12"/>
      <c r="R111" s="12"/>
      <c r="S111" s="12">
        <f t="shared" si="7"/>
        <v>-2.9933825940661039</v>
      </c>
      <c r="T111" s="12">
        <v>-2.9933825940661039</v>
      </c>
      <c r="U111" s="12"/>
      <c r="V111" s="12"/>
      <c r="Y111" s="33"/>
      <c r="AD111" s="12"/>
    </row>
    <row r="112" spans="1:30" x14ac:dyDescent="0.3">
      <c r="A112" t="s">
        <v>142</v>
      </c>
      <c r="B112" t="s">
        <v>26</v>
      </c>
      <c r="C112" t="s">
        <v>27</v>
      </c>
      <c r="D112" t="s">
        <v>156</v>
      </c>
      <c r="E112">
        <v>4771.45</v>
      </c>
      <c r="F112">
        <v>4779.3500000000004</v>
      </c>
      <c r="G112">
        <v>4718.3</v>
      </c>
      <c r="H112">
        <v>4756.45</v>
      </c>
      <c r="I112">
        <v>4756.45</v>
      </c>
      <c r="J112">
        <v>54</v>
      </c>
      <c r="K112">
        <v>384.27</v>
      </c>
      <c r="L112">
        <v>18150</v>
      </c>
      <c r="M112">
        <v>1950</v>
      </c>
      <c r="O112" s="33">
        <f t="shared" si="6"/>
        <v>0.25398364387488792</v>
      </c>
      <c r="P112" s="12">
        <v>3.9800000000000002E-2</v>
      </c>
      <c r="Q112" s="12"/>
      <c r="R112" s="12"/>
      <c r="S112" s="12">
        <f t="shared" si="7"/>
        <v>0.21418364387488792</v>
      </c>
      <c r="T112" s="12">
        <v>0.21418364387488792</v>
      </c>
      <c r="U112" s="12"/>
      <c r="V112" s="12"/>
      <c r="Y112" s="33"/>
      <c r="AD112" s="12"/>
    </row>
    <row r="113" spans="1:30" x14ac:dyDescent="0.3">
      <c r="A113" t="s">
        <v>143</v>
      </c>
      <c r="B113" t="s">
        <v>26</v>
      </c>
      <c r="C113" t="s">
        <v>27</v>
      </c>
      <c r="D113" t="s">
        <v>156</v>
      </c>
      <c r="E113">
        <v>4720</v>
      </c>
      <c r="F113">
        <v>4730</v>
      </c>
      <c r="G113">
        <v>4525.2</v>
      </c>
      <c r="H113">
        <v>4551.45</v>
      </c>
      <c r="I113">
        <v>4551.45</v>
      </c>
      <c r="J113">
        <v>188</v>
      </c>
      <c r="K113">
        <v>1297.51</v>
      </c>
      <c r="L113">
        <v>29400</v>
      </c>
      <c r="M113">
        <v>11250</v>
      </c>
      <c r="O113" s="33">
        <f t="shared" si="6"/>
        <v>-4.3099370328711544</v>
      </c>
      <c r="P113" s="12">
        <v>0.04</v>
      </c>
      <c r="Q113" s="12"/>
      <c r="R113" s="12"/>
      <c r="S113" s="12">
        <f t="shared" si="7"/>
        <v>-4.3499370328711544</v>
      </c>
      <c r="T113" s="12">
        <v>-4.3499370328711544</v>
      </c>
      <c r="U113" s="12"/>
      <c r="V113" s="12"/>
      <c r="Y113" s="33"/>
      <c r="AD113" s="12"/>
    </row>
    <row r="114" spans="1:30" x14ac:dyDescent="0.3">
      <c r="A114" t="s">
        <v>144</v>
      </c>
      <c r="B114" t="s">
        <v>26</v>
      </c>
      <c r="C114" t="s">
        <v>27</v>
      </c>
      <c r="D114" t="s">
        <v>156</v>
      </c>
      <c r="E114">
        <v>4535.3999999999996</v>
      </c>
      <c r="F114">
        <v>4535.3999999999996</v>
      </c>
      <c r="G114">
        <v>4360</v>
      </c>
      <c r="H114">
        <v>4413.6000000000004</v>
      </c>
      <c r="I114">
        <v>4413.6000000000004</v>
      </c>
      <c r="J114">
        <v>197</v>
      </c>
      <c r="K114">
        <v>1308.45</v>
      </c>
      <c r="L114">
        <v>32400</v>
      </c>
      <c r="M114">
        <v>3000</v>
      </c>
      <c r="O114" s="33">
        <f t="shared" si="6"/>
        <v>-3.0287051379230676</v>
      </c>
      <c r="P114" s="12">
        <v>3.9800000000000002E-2</v>
      </c>
      <c r="Q114" s="12"/>
      <c r="R114" s="12"/>
      <c r="S114" s="12">
        <f t="shared" si="7"/>
        <v>-3.0685051379230677</v>
      </c>
      <c r="T114" s="12">
        <v>-3.0685051379230677</v>
      </c>
      <c r="U114" s="12"/>
      <c r="V114" s="12"/>
      <c r="Y114" s="33"/>
      <c r="AD114" s="12"/>
    </row>
    <row r="115" spans="1:30" x14ac:dyDescent="0.3">
      <c r="A115" t="s">
        <v>145</v>
      </c>
      <c r="B115" t="s">
        <v>26</v>
      </c>
      <c r="C115" t="s">
        <v>27</v>
      </c>
      <c r="D115" t="s">
        <v>156</v>
      </c>
      <c r="E115">
        <v>4473.8999999999996</v>
      </c>
      <c r="F115">
        <v>4480</v>
      </c>
      <c r="G115">
        <v>4333.05</v>
      </c>
      <c r="H115">
        <v>4363.5</v>
      </c>
      <c r="I115">
        <v>4363.5</v>
      </c>
      <c r="J115">
        <v>175</v>
      </c>
      <c r="K115">
        <v>1149.05</v>
      </c>
      <c r="L115">
        <v>39450</v>
      </c>
      <c r="M115">
        <v>7050</v>
      </c>
      <c r="O115" s="33">
        <f t="shared" si="6"/>
        <v>-1.1351277868406824</v>
      </c>
      <c r="P115" s="12">
        <v>3.9900000000000005E-2</v>
      </c>
      <c r="Q115" s="12"/>
      <c r="R115" s="12"/>
      <c r="S115" s="12">
        <f t="shared" si="7"/>
        <v>-1.1750277868406824</v>
      </c>
      <c r="T115" s="12">
        <v>-1.1750277868406824</v>
      </c>
      <c r="U115" s="12"/>
      <c r="V115" s="12"/>
      <c r="Y115" s="33"/>
      <c r="AD115" s="12"/>
    </row>
    <row r="116" spans="1:30" x14ac:dyDescent="0.3">
      <c r="A116" t="s">
        <v>146</v>
      </c>
      <c r="B116" t="s">
        <v>26</v>
      </c>
      <c r="C116" t="s">
        <v>27</v>
      </c>
      <c r="D116" t="s">
        <v>156</v>
      </c>
      <c r="E116">
        <v>4286.8</v>
      </c>
      <c r="F116">
        <v>4361.3500000000004</v>
      </c>
      <c r="G116">
        <v>4236.95</v>
      </c>
      <c r="H116">
        <v>4247.05</v>
      </c>
      <c r="I116">
        <v>4247.05</v>
      </c>
      <c r="J116">
        <v>434</v>
      </c>
      <c r="K116">
        <v>2792.54</v>
      </c>
      <c r="L116">
        <v>64950</v>
      </c>
      <c r="M116">
        <v>25500</v>
      </c>
      <c r="O116" s="33">
        <f t="shared" si="6"/>
        <v>-2.6687292311218016</v>
      </c>
      <c r="P116" s="12">
        <v>4.0099999999999997E-2</v>
      </c>
      <c r="Q116" s="12"/>
      <c r="R116" s="12"/>
      <c r="S116" s="12">
        <f t="shared" si="7"/>
        <v>-2.7088292311218014</v>
      </c>
      <c r="T116" s="12">
        <v>-2.7088292311218014</v>
      </c>
      <c r="U116" s="12"/>
      <c r="V116" s="12"/>
      <c r="Y116" s="33"/>
      <c r="AD116" s="12"/>
    </row>
    <row r="117" spans="1:30" x14ac:dyDescent="0.3">
      <c r="A117" t="s">
        <v>147</v>
      </c>
      <c r="B117" t="s">
        <v>26</v>
      </c>
      <c r="C117" t="s">
        <v>27</v>
      </c>
      <c r="D117" t="s">
        <v>156</v>
      </c>
      <c r="E117">
        <v>4300</v>
      </c>
      <c r="F117">
        <v>4374.05</v>
      </c>
      <c r="G117">
        <v>4156.55</v>
      </c>
      <c r="H117">
        <v>4193.95</v>
      </c>
      <c r="I117">
        <v>4193.95</v>
      </c>
      <c r="J117">
        <v>310</v>
      </c>
      <c r="K117">
        <v>1983.3</v>
      </c>
      <c r="L117">
        <v>70950</v>
      </c>
      <c r="M117">
        <v>6000</v>
      </c>
      <c r="O117" s="33">
        <f t="shared" si="6"/>
        <v>-1.2502796058440651</v>
      </c>
      <c r="P117" s="12">
        <v>3.9900000000000005E-2</v>
      </c>
      <c r="Q117" s="12"/>
      <c r="R117" s="12"/>
      <c r="S117" s="12">
        <f t="shared" si="7"/>
        <v>-1.2901796058440651</v>
      </c>
      <c r="T117" s="12">
        <v>-1.2901796058440651</v>
      </c>
      <c r="U117" s="12"/>
      <c r="V117" s="12"/>
      <c r="Y117" s="33"/>
      <c r="AD117" s="12"/>
    </row>
    <row r="118" spans="1:30" x14ac:dyDescent="0.3">
      <c r="A118" t="s">
        <v>148</v>
      </c>
      <c r="B118" t="s">
        <v>26</v>
      </c>
      <c r="C118" t="s">
        <v>27</v>
      </c>
      <c r="D118" t="s">
        <v>156</v>
      </c>
      <c r="E118">
        <v>4262.3999999999996</v>
      </c>
      <c r="F118">
        <v>4328.7</v>
      </c>
      <c r="G118">
        <v>3972</v>
      </c>
      <c r="H118">
        <v>4008.25</v>
      </c>
      <c r="I118">
        <v>4008.25</v>
      </c>
      <c r="J118">
        <v>556</v>
      </c>
      <c r="K118">
        <v>3412.73</v>
      </c>
      <c r="L118">
        <v>95250</v>
      </c>
      <c r="M118">
        <v>24300</v>
      </c>
      <c r="O118" s="33">
        <f t="shared" si="6"/>
        <v>-4.4278067215870438</v>
      </c>
      <c r="P118" s="12">
        <v>3.9699999999999999E-2</v>
      </c>
      <c r="Q118" s="12"/>
      <c r="R118" s="12"/>
      <c r="S118" s="12">
        <f t="shared" si="7"/>
        <v>-4.4675067215870436</v>
      </c>
      <c r="T118" s="12">
        <v>-4.4675067215870436</v>
      </c>
      <c r="U118" s="12"/>
      <c r="V118" s="12"/>
      <c r="Y118" s="33"/>
      <c r="AD118" s="12"/>
    </row>
    <row r="119" spans="1:30" x14ac:dyDescent="0.3">
      <c r="A119" t="s">
        <v>149</v>
      </c>
      <c r="B119" t="s">
        <v>26</v>
      </c>
      <c r="C119" t="s">
        <v>27</v>
      </c>
      <c r="D119" t="s">
        <v>156</v>
      </c>
      <c r="E119">
        <v>4074.8</v>
      </c>
      <c r="F119">
        <v>4079.85</v>
      </c>
      <c r="G119">
        <v>4001.3</v>
      </c>
      <c r="H119">
        <v>4038.15</v>
      </c>
      <c r="I119">
        <v>4038.15</v>
      </c>
      <c r="J119">
        <v>455</v>
      </c>
      <c r="K119">
        <v>2757.67</v>
      </c>
      <c r="L119">
        <v>118050</v>
      </c>
      <c r="M119">
        <v>22800</v>
      </c>
      <c r="O119" s="33">
        <f t="shared" si="6"/>
        <v>0.74596145450009588</v>
      </c>
      <c r="P119" s="12">
        <v>3.9699999999999999E-2</v>
      </c>
      <c r="Q119" s="12"/>
      <c r="R119" s="12"/>
      <c r="S119" s="12">
        <f t="shared" si="7"/>
        <v>0.70626145450009592</v>
      </c>
      <c r="T119" s="12">
        <v>0.70626145450009592</v>
      </c>
      <c r="U119" s="12"/>
      <c r="V119" s="12"/>
      <c r="Y119" s="33"/>
      <c r="AD119" s="12"/>
    </row>
    <row r="120" spans="1:30" x14ac:dyDescent="0.3">
      <c r="A120" t="s">
        <v>150</v>
      </c>
      <c r="B120" t="s">
        <v>26</v>
      </c>
      <c r="C120" t="s">
        <v>27</v>
      </c>
      <c r="D120" t="s">
        <v>156</v>
      </c>
      <c r="E120">
        <v>3989.95</v>
      </c>
      <c r="F120">
        <v>4158.7</v>
      </c>
      <c r="G120">
        <v>3989.95</v>
      </c>
      <c r="H120">
        <v>4038.55</v>
      </c>
      <c r="I120">
        <v>4038.55</v>
      </c>
      <c r="J120">
        <v>1118</v>
      </c>
      <c r="K120">
        <v>6850.4</v>
      </c>
      <c r="L120">
        <v>166050</v>
      </c>
      <c r="M120">
        <v>48000</v>
      </c>
      <c r="O120" s="33">
        <f t="shared" si="6"/>
        <v>9.9055260453447969E-3</v>
      </c>
      <c r="P120" s="12">
        <v>3.9800000000000002E-2</v>
      </c>
      <c r="Q120" s="12"/>
      <c r="R120" s="12"/>
      <c r="S120" s="12">
        <f t="shared" si="7"/>
        <v>-2.9894473954655207E-2</v>
      </c>
      <c r="T120" s="12">
        <v>-2.9894473954655207E-2</v>
      </c>
      <c r="U120" s="12"/>
      <c r="V120" s="12"/>
      <c r="Y120" s="33"/>
      <c r="AD120" s="12"/>
    </row>
    <row r="121" spans="1:30" x14ac:dyDescent="0.3">
      <c r="A121" t="s">
        <v>151</v>
      </c>
      <c r="B121" t="s">
        <v>26</v>
      </c>
      <c r="C121" t="s">
        <v>27</v>
      </c>
      <c r="D121" t="s">
        <v>156</v>
      </c>
      <c r="E121">
        <v>4009.9</v>
      </c>
      <c r="F121">
        <v>4047.9</v>
      </c>
      <c r="G121">
        <v>3970.95</v>
      </c>
      <c r="H121">
        <v>4031.05</v>
      </c>
      <c r="I121">
        <v>4031.05</v>
      </c>
      <c r="J121">
        <v>1063</v>
      </c>
      <c r="K121">
        <v>6401.65</v>
      </c>
      <c r="L121">
        <v>238200</v>
      </c>
      <c r="M121">
        <v>72150</v>
      </c>
      <c r="O121" s="33">
        <f t="shared" si="6"/>
        <v>-0.18571021777618205</v>
      </c>
      <c r="P121" s="12">
        <v>3.9599999999999996E-2</v>
      </c>
      <c r="Q121" s="12"/>
      <c r="R121" s="12"/>
      <c r="S121" s="12">
        <f t="shared" si="7"/>
        <v>-0.22531021777618204</v>
      </c>
      <c r="T121" s="12">
        <v>-0.22531021777618204</v>
      </c>
      <c r="U121" s="12"/>
      <c r="V121" s="12"/>
      <c r="Y121" s="33"/>
      <c r="AD121" s="12"/>
    </row>
    <row r="122" spans="1:30" x14ac:dyDescent="0.3">
      <c r="A122" t="s">
        <v>152</v>
      </c>
      <c r="B122" t="s">
        <v>26</v>
      </c>
      <c r="C122" t="s">
        <v>27</v>
      </c>
      <c r="D122" t="s">
        <v>156</v>
      </c>
      <c r="E122">
        <v>4143</v>
      </c>
      <c r="F122">
        <v>4143</v>
      </c>
      <c r="G122">
        <v>4031</v>
      </c>
      <c r="H122">
        <v>4071.5</v>
      </c>
      <c r="I122">
        <v>4071.5</v>
      </c>
      <c r="J122">
        <v>1497</v>
      </c>
      <c r="K122">
        <v>9128.32</v>
      </c>
      <c r="L122">
        <v>366300</v>
      </c>
      <c r="M122">
        <v>128100</v>
      </c>
      <c r="O122" s="33">
        <f t="shared" si="6"/>
        <v>1.0034606368067827</v>
      </c>
      <c r="P122" s="12">
        <v>3.9800000000000002E-2</v>
      </c>
      <c r="Q122" s="12"/>
      <c r="R122" s="12"/>
      <c r="S122" s="12">
        <f t="shared" si="7"/>
        <v>0.9636606368067826</v>
      </c>
      <c r="T122" s="12">
        <v>0.9636606368067826</v>
      </c>
      <c r="U122" s="12"/>
      <c r="V122" s="12"/>
      <c r="Y122" s="33"/>
      <c r="AD122" s="12"/>
    </row>
    <row r="123" spans="1:30" x14ac:dyDescent="0.3">
      <c r="A123" t="s">
        <v>153</v>
      </c>
      <c r="B123" t="s">
        <v>26</v>
      </c>
      <c r="C123" t="s">
        <v>27</v>
      </c>
      <c r="D123" t="s">
        <v>156</v>
      </c>
      <c r="E123">
        <v>4019.3</v>
      </c>
      <c r="F123">
        <v>4147.8999999999996</v>
      </c>
      <c r="G123">
        <v>3908</v>
      </c>
      <c r="H123">
        <v>4105.55</v>
      </c>
      <c r="I123">
        <v>4105.55</v>
      </c>
      <c r="J123">
        <v>2306</v>
      </c>
      <c r="K123">
        <v>13956.67</v>
      </c>
      <c r="L123">
        <v>449700</v>
      </c>
      <c r="M123">
        <v>83400</v>
      </c>
      <c r="O123" s="33">
        <f t="shared" si="6"/>
        <v>0.8363011175242584</v>
      </c>
      <c r="P123" s="12">
        <v>0.04</v>
      </c>
      <c r="Q123" s="12"/>
      <c r="R123" s="12"/>
      <c r="S123" s="12">
        <f t="shared" si="7"/>
        <v>0.79630111752425836</v>
      </c>
      <c r="T123" s="12">
        <v>0.79630111752425836</v>
      </c>
      <c r="U123" s="12"/>
      <c r="V123" s="12"/>
      <c r="Y123" s="33"/>
      <c r="AD123" s="12"/>
    </row>
    <row r="124" spans="1:30" x14ac:dyDescent="0.3">
      <c r="A124" t="s">
        <v>154</v>
      </c>
      <c r="B124" t="s">
        <v>26</v>
      </c>
      <c r="C124" t="s">
        <v>27</v>
      </c>
      <c r="D124" t="s">
        <v>156</v>
      </c>
      <c r="E124">
        <v>4288</v>
      </c>
      <c r="F124">
        <v>4422</v>
      </c>
      <c r="G124">
        <v>4038.5</v>
      </c>
      <c r="H124">
        <v>4316.8999999999996</v>
      </c>
      <c r="I124">
        <v>4316.8999999999996</v>
      </c>
      <c r="J124">
        <v>7529</v>
      </c>
      <c r="K124">
        <v>47781.22</v>
      </c>
      <c r="L124">
        <v>534150</v>
      </c>
      <c r="M124">
        <v>84450</v>
      </c>
      <c r="O124" s="33">
        <f t="shared" si="6"/>
        <v>5.1479095370900234</v>
      </c>
      <c r="P124" s="12">
        <v>4.0099999999999997E-2</v>
      </c>
      <c r="Q124" s="12"/>
      <c r="R124" s="12"/>
      <c r="S124" s="12">
        <f t="shared" si="7"/>
        <v>5.1078095370900236</v>
      </c>
      <c r="T124" s="12">
        <v>5.1078095370900236</v>
      </c>
      <c r="U124" s="12"/>
      <c r="V124" s="12"/>
      <c r="Y124" s="33"/>
      <c r="AD124" s="12"/>
    </row>
    <row r="125" spans="1:30" x14ac:dyDescent="0.3">
      <c r="A125" t="s">
        <v>155</v>
      </c>
      <c r="B125" t="s">
        <v>26</v>
      </c>
      <c r="C125" t="s">
        <v>27</v>
      </c>
      <c r="D125" t="s">
        <v>176</v>
      </c>
      <c r="E125">
        <v>4369.8999999999996</v>
      </c>
      <c r="F125">
        <v>4403</v>
      </c>
      <c r="G125">
        <v>4309.25</v>
      </c>
      <c r="H125">
        <v>4323.8</v>
      </c>
      <c r="I125">
        <v>4323.8</v>
      </c>
      <c r="J125">
        <v>84</v>
      </c>
      <c r="K125">
        <v>549.01</v>
      </c>
      <c r="L125">
        <v>16200</v>
      </c>
      <c r="M125">
        <v>-900</v>
      </c>
      <c r="O125" s="33">
        <f t="shared" si="6"/>
        <v>0.15983692001205835</v>
      </c>
      <c r="P125" s="12">
        <v>4.0300000000000002E-2</v>
      </c>
      <c r="Q125" s="12"/>
      <c r="R125" s="12"/>
      <c r="S125" s="12">
        <f t="shared" si="7"/>
        <v>0.11953692001205835</v>
      </c>
      <c r="T125" s="12">
        <v>0.11953692001205835</v>
      </c>
      <c r="U125" s="12"/>
      <c r="V125" s="12"/>
      <c r="Y125" s="33"/>
      <c r="AD125" s="12"/>
    </row>
    <row r="126" spans="1:30" x14ac:dyDescent="0.3">
      <c r="A126" t="s">
        <v>157</v>
      </c>
      <c r="B126" t="s">
        <v>26</v>
      </c>
      <c r="C126" t="s">
        <v>27</v>
      </c>
      <c r="D126" t="s">
        <v>176</v>
      </c>
      <c r="E126">
        <v>4301.8999999999996</v>
      </c>
      <c r="F126">
        <v>4325</v>
      </c>
      <c r="G126">
        <v>4164.2</v>
      </c>
      <c r="H126">
        <v>4174.3</v>
      </c>
      <c r="I126">
        <v>4174.3</v>
      </c>
      <c r="J126">
        <v>77</v>
      </c>
      <c r="K126">
        <v>487.31</v>
      </c>
      <c r="L126">
        <v>19200</v>
      </c>
      <c r="M126">
        <v>3000</v>
      </c>
      <c r="O126" s="33">
        <f t="shared" si="6"/>
        <v>-3.4576067348165962</v>
      </c>
      <c r="P126" s="12">
        <v>4.0300000000000002E-2</v>
      </c>
      <c r="Q126" s="12"/>
      <c r="R126" s="12"/>
      <c r="S126" s="12">
        <f t="shared" si="7"/>
        <v>-3.4979067348165964</v>
      </c>
      <c r="T126" s="12">
        <v>-3.4979067348165964</v>
      </c>
      <c r="U126" s="12"/>
      <c r="V126" s="12"/>
      <c r="Y126" s="33"/>
      <c r="AD126" s="12"/>
    </row>
    <row r="127" spans="1:30" x14ac:dyDescent="0.3">
      <c r="A127" t="s">
        <v>158</v>
      </c>
      <c r="B127" t="s">
        <v>26</v>
      </c>
      <c r="C127" t="s">
        <v>27</v>
      </c>
      <c r="D127" t="s">
        <v>176</v>
      </c>
      <c r="E127">
        <v>4213.8</v>
      </c>
      <c r="F127">
        <v>4249.8999999999996</v>
      </c>
      <c r="G127">
        <v>4125</v>
      </c>
      <c r="H127">
        <v>4139.6000000000004</v>
      </c>
      <c r="I127">
        <v>4139.6000000000004</v>
      </c>
      <c r="J127">
        <v>22</v>
      </c>
      <c r="K127">
        <v>138.28</v>
      </c>
      <c r="L127">
        <v>18750</v>
      </c>
      <c r="M127">
        <v>-450</v>
      </c>
      <c r="O127" s="33">
        <f t="shared" si="6"/>
        <v>-0.83127710035215041</v>
      </c>
      <c r="P127" s="12">
        <v>4.3700000000000003E-2</v>
      </c>
      <c r="Q127" s="12"/>
      <c r="R127" s="12"/>
      <c r="S127" s="12">
        <f t="shared" si="7"/>
        <v>-0.87497710035215037</v>
      </c>
      <c r="T127" s="12">
        <v>-0.87497710035215037</v>
      </c>
      <c r="U127" s="12"/>
      <c r="V127" s="12"/>
      <c r="Y127" s="33"/>
      <c r="AD127" s="12"/>
    </row>
    <row r="128" spans="1:30" x14ac:dyDescent="0.3">
      <c r="A128" t="s">
        <v>159</v>
      </c>
      <c r="B128" t="s">
        <v>26</v>
      </c>
      <c r="C128" t="s">
        <v>27</v>
      </c>
      <c r="D128" t="s">
        <v>176</v>
      </c>
      <c r="E128">
        <v>4175</v>
      </c>
      <c r="F128">
        <v>4186.45</v>
      </c>
      <c r="G128">
        <v>4153.5</v>
      </c>
      <c r="H128">
        <v>4177.8500000000004</v>
      </c>
      <c r="I128">
        <v>4177.8500000000004</v>
      </c>
      <c r="J128">
        <v>35</v>
      </c>
      <c r="K128">
        <v>218.95</v>
      </c>
      <c r="L128">
        <v>19950</v>
      </c>
      <c r="M128">
        <v>1200</v>
      </c>
      <c r="O128" s="33">
        <f t="shared" si="6"/>
        <v>0.92400231906464381</v>
      </c>
      <c r="P128" s="12">
        <v>4.58E-2</v>
      </c>
      <c r="Q128" s="12"/>
      <c r="R128" s="12"/>
      <c r="S128" s="12">
        <f t="shared" si="7"/>
        <v>0.87820231906464385</v>
      </c>
      <c r="T128" s="12">
        <v>0.87820231906464385</v>
      </c>
      <c r="U128" s="12"/>
      <c r="V128" s="12"/>
      <c r="Y128" s="33"/>
      <c r="AD128" s="12"/>
    </row>
    <row r="129" spans="1:30" x14ac:dyDescent="0.3">
      <c r="A129" t="s">
        <v>160</v>
      </c>
      <c r="B129" t="s">
        <v>26</v>
      </c>
      <c r="C129" t="s">
        <v>27</v>
      </c>
      <c r="D129" t="s">
        <v>176</v>
      </c>
      <c r="E129">
        <v>4080.7</v>
      </c>
      <c r="F129">
        <v>4090</v>
      </c>
      <c r="G129">
        <v>3907.9</v>
      </c>
      <c r="H129">
        <v>4066.2</v>
      </c>
      <c r="I129">
        <v>4066.2</v>
      </c>
      <c r="J129">
        <v>125</v>
      </c>
      <c r="K129">
        <v>751.8</v>
      </c>
      <c r="L129">
        <v>21750</v>
      </c>
      <c r="M129">
        <v>1800</v>
      </c>
      <c r="O129" s="33">
        <f t="shared" si="6"/>
        <v>-2.6724272053807709</v>
      </c>
      <c r="P129" s="12">
        <v>4.58E-2</v>
      </c>
      <c r="Q129" s="12"/>
      <c r="R129" s="12"/>
      <c r="S129" s="12">
        <f t="shared" si="7"/>
        <v>-2.7182272053807708</v>
      </c>
      <c r="T129" s="12">
        <v>-2.7182272053807708</v>
      </c>
      <c r="U129" s="12"/>
      <c r="V129" s="12"/>
      <c r="Y129" s="33"/>
      <c r="AD129" s="12"/>
    </row>
    <row r="130" spans="1:30" x14ac:dyDescent="0.3">
      <c r="A130" t="s">
        <v>161</v>
      </c>
      <c r="B130" t="s">
        <v>26</v>
      </c>
      <c r="C130" t="s">
        <v>27</v>
      </c>
      <c r="D130" t="s">
        <v>176</v>
      </c>
      <c r="E130">
        <v>3980</v>
      </c>
      <c r="F130">
        <v>4126.1499999999996</v>
      </c>
      <c r="G130">
        <v>3924</v>
      </c>
      <c r="H130">
        <v>4004.05</v>
      </c>
      <c r="I130">
        <v>4004.05</v>
      </c>
      <c r="J130">
        <v>83</v>
      </c>
      <c r="K130">
        <v>502.81</v>
      </c>
      <c r="L130">
        <v>23100</v>
      </c>
      <c r="M130">
        <v>1350</v>
      </c>
      <c r="O130" s="33">
        <f t="shared" si="6"/>
        <v>-1.528454084894979</v>
      </c>
      <c r="P130" s="12">
        <v>4.6199999999999998E-2</v>
      </c>
      <c r="Q130" s="12"/>
      <c r="R130" s="12"/>
      <c r="S130" s="12">
        <f t="shared" si="7"/>
        <v>-1.574654084894979</v>
      </c>
      <c r="T130" s="12">
        <v>-1.574654084894979</v>
      </c>
      <c r="U130" s="12"/>
      <c r="V130" s="12"/>
      <c r="Y130" s="33"/>
      <c r="AD130" s="12"/>
    </row>
    <row r="131" spans="1:30" x14ac:dyDescent="0.3">
      <c r="A131" t="s">
        <v>162</v>
      </c>
      <c r="B131" t="s">
        <v>26</v>
      </c>
      <c r="C131" t="s">
        <v>27</v>
      </c>
      <c r="D131" t="s">
        <v>176</v>
      </c>
      <c r="E131">
        <v>4020</v>
      </c>
      <c r="F131">
        <v>4049.9</v>
      </c>
      <c r="G131">
        <v>3948.1</v>
      </c>
      <c r="H131">
        <v>3974.5</v>
      </c>
      <c r="I131">
        <v>3974.5</v>
      </c>
      <c r="J131">
        <v>88</v>
      </c>
      <c r="K131">
        <v>528.59</v>
      </c>
      <c r="L131">
        <v>23550</v>
      </c>
      <c r="M131">
        <v>450</v>
      </c>
      <c r="O131" s="33">
        <f t="shared" si="6"/>
        <v>-0.73800277219315891</v>
      </c>
      <c r="P131" s="12">
        <v>4.6300000000000001E-2</v>
      </c>
      <c r="Q131" s="12"/>
      <c r="R131" s="12"/>
      <c r="S131" s="12">
        <f t="shared" si="7"/>
        <v>-0.78430277219315891</v>
      </c>
      <c r="T131" s="12">
        <v>-0.78430277219315891</v>
      </c>
      <c r="U131" s="12"/>
      <c r="V131" s="12"/>
      <c r="Y131" s="33"/>
      <c r="AD131" s="12"/>
    </row>
    <row r="132" spans="1:30" x14ac:dyDescent="0.3">
      <c r="A132" t="s">
        <v>163</v>
      </c>
      <c r="B132" t="s">
        <v>26</v>
      </c>
      <c r="C132" t="s">
        <v>27</v>
      </c>
      <c r="D132" t="s">
        <v>176</v>
      </c>
      <c r="E132">
        <v>3960.05</v>
      </c>
      <c r="F132">
        <v>3972.5</v>
      </c>
      <c r="G132">
        <v>3760.4</v>
      </c>
      <c r="H132">
        <v>3857.9</v>
      </c>
      <c r="I132">
        <v>3857.9</v>
      </c>
      <c r="J132">
        <v>180</v>
      </c>
      <c r="K132">
        <v>1040.52</v>
      </c>
      <c r="L132">
        <v>23700</v>
      </c>
      <c r="M132">
        <v>150</v>
      </c>
      <c r="O132" s="33">
        <f t="shared" ref="O132:O195" si="8">(I132-I131)*100/I131</f>
        <v>-2.9337023524971673</v>
      </c>
      <c r="P132" s="12">
        <v>4.7500000000000001E-2</v>
      </c>
      <c r="Q132" s="12"/>
      <c r="R132" s="12"/>
      <c r="S132" s="12">
        <f t="shared" ref="S132:S195" si="9">O132-P132</f>
        <v>-2.9812023524971671</v>
      </c>
      <c r="T132" s="12">
        <v>-2.9812023524971671</v>
      </c>
      <c r="U132" s="12"/>
      <c r="V132" s="12"/>
      <c r="Y132" s="33"/>
      <c r="AD132" s="12"/>
    </row>
    <row r="133" spans="1:30" x14ac:dyDescent="0.3">
      <c r="A133" t="s">
        <v>164</v>
      </c>
      <c r="B133" t="s">
        <v>26</v>
      </c>
      <c r="C133" t="s">
        <v>27</v>
      </c>
      <c r="D133" t="s">
        <v>176</v>
      </c>
      <c r="E133">
        <v>3777.3</v>
      </c>
      <c r="F133">
        <v>3862.4</v>
      </c>
      <c r="G133">
        <v>3711.35</v>
      </c>
      <c r="H133">
        <v>3717.7</v>
      </c>
      <c r="I133">
        <v>3717.7</v>
      </c>
      <c r="J133">
        <v>165</v>
      </c>
      <c r="K133">
        <v>934.27</v>
      </c>
      <c r="L133">
        <v>25200</v>
      </c>
      <c r="M133">
        <v>1500</v>
      </c>
      <c r="O133" s="33">
        <f t="shared" si="8"/>
        <v>-3.6341014541590053</v>
      </c>
      <c r="P133" s="12">
        <v>4.8399999999999999E-2</v>
      </c>
      <c r="Q133" s="12"/>
      <c r="R133" s="12"/>
      <c r="S133" s="12">
        <f t="shared" si="9"/>
        <v>-3.6825014541590053</v>
      </c>
      <c r="T133" s="12">
        <v>-3.6825014541590053</v>
      </c>
      <c r="U133" s="12"/>
      <c r="V133" s="12"/>
      <c r="Y133" s="33"/>
      <c r="AD133" s="12"/>
    </row>
    <row r="134" spans="1:30" x14ac:dyDescent="0.3">
      <c r="A134" t="s">
        <v>165</v>
      </c>
      <c r="B134" t="s">
        <v>26</v>
      </c>
      <c r="C134" t="s">
        <v>27</v>
      </c>
      <c r="D134" t="s">
        <v>176</v>
      </c>
      <c r="E134">
        <v>3820.1</v>
      </c>
      <c r="F134">
        <v>3820.1</v>
      </c>
      <c r="G134">
        <v>3579.4</v>
      </c>
      <c r="H134">
        <v>3607.65</v>
      </c>
      <c r="I134">
        <v>3607.65</v>
      </c>
      <c r="J134">
        <v>261</v>
      </c>
      <c r="K134">
        <v>1436.06</v>
      </c>
      <c r="L134">
        <v>33150</v>
      </c>
      <c r="M134">
        <v>7950</v>
      </c>
      <c r="O134" s="33">
        <f t="shared" si="8"/>
        <v>-2.9601635419748695</v>
      </c>
      <c r="P134" s="12">
        <v>4.9000000000000002E-2</v>
      </c>
      <c r="Q134" s="12"/>
      <c r="R134" s="12"/>
      <c r="S134" s="12">
        <f t="shared" si="9"/>
        <v>-3.0091635419748695</v>
      </c>
      <c r="T134" s="12">
        <v>-3.0091635419748695</v>
      </c>
      <c r="U134" s="12"/>
      <c r="V134" s="12"/>
      <c r="Y134" s="33"/>
      <c r="AD134" s="12"/>
    </row>
    <row r="135" spans="1:30" x14ac:dyDescent="0.3">
      <c r="A135" t="s">
        <v>166</v>
      </c>
      <c r="B135" t="s">
        <v>26</v>
      </c>
      <c r="C135" t="s">
        <v>27</v>
      </c>
      <c r="D135" t="s">
        <v>176</v>
      </c>
      <c r="E135">
        <v>3618.15</v>
      </c>
      <c r="F135">
        <v>3705.05</v>
      </c>
      <c r="G135">
        <v>3577.65</v>
      </c>
      <c r="H135">
        <v>3623.55</v>
      </c>
      <c r="I135">
        <v>3623.55</v>
      </c>
      <c r="J135">
        <v>127</v>
      </c>
      <c r="K135">
        <v>696.62</v>
      </c>
      <c r="L135">
        <v>35100</v>
      </c>
      <c r="M135">
        <v>1950</v>
      </c>
      <c r="O135" s="33">
        <f t="shared" si="8"/>
        <v>0.44073011517192884</v>
      </c>
      <c r="P135" s="12">
        <v>4.7500000000000001E-2</v>
      </c>
      <c r="Q135" s="12"/>
      <c r="R135" s="12"/>
      <c r="S135" s="12">
        <f t="shared" si="9"/>
        <v>0.39323011517192885</v>
      </c>
      <c r="T135" s="12">
        <v>0.39323011517192885</v>
      </c>
      <c r="U135" s="12"/>
      <c r="V135" s="12"/>
      <c r="Y135" s="33"/>
      <c r="AD135" s="12"/>
    </row>
    <row r="136" spans="1:30" x14ac:dyDescent="0.3">
      <c r="A136" t="s">
        <v>167</v>
      </c>
      <c r="B136" t="s">
        <v>26</v>
      </c>
      <c r="C136" t="s">
        <v>27</v>
      </c>
      <c r="D136" t="s">
        <v>176</v>
      </c>
      <c r="E136">
        <v>3669.6</v>
      </c>
      <c r="F136">
        <v>3768.95</v>
      </c>
      <c r="G136">
        <v>3653.15</v>
      </c>
      <c r="H136">
        <v>3753.9</v>
      </c>
      <c r="I136">
        <v>3753.9</v>
      </c>
      <c r="J136">
        <v>186</v>
      </c>
      <c r="K136">
        <v>1034.43</v>
      </c>
      <c r="L136">
        <v>37050</v>
      </c>
      <c r="M136">
        <v>1950</v>
      </c>
      <c r="O136" s="33">
        <f t="shared" si="8"/>
        <v>3.5973009893612589</v>
      </c>
      <c r="P136" s="12">
        <v>4.8799999999999996E-2</v>
      </c>
      <c r="Q136" s="12"/>
      <c r="R136" s="12"/>
      <c r="S136" s="12">
        <f t="shared" si="9"/>
        <v>3.5485009893612589</v>
      </c>
      <c r="T136" s="12">
        <v>3.5485009893612589</v>
      </c>
      <c r="U136" s="12"/>
      <c r="V136" s="12"/>
      <c r="Y136" s="33"/>
      <c r="AD136" s="12"/>
    </row>
    <row r="137" spans="1:30" x14ac:dyDescent="0.3">
      <c r="A137" t="s">
        <v>168</v>
      </c>
      <c r="B137" t="s">
        <v>26</v>
      </c>
      <c r="C137" t="s">
        <v>27</v>
      </c>
      <c r="D137" t="s">
        <v>176</v>
      </c>
      <c r="E137">
        <v>3774.65</v>
      </c>
      <c r="F137">
        <v>3924.35</v>
      </c>
      <c r="G137">
        <v>3774.65</v>
      </c>
      <c r="H137">
        <v>3868.6</v>
      </c>
      <c r="I137">
        <v>3868.6</v>
      </c>
      <c r="J137">
        <v>450</v>
      </c>
      <c r="K137">
        <v>2618.0300000000002</v>
      </c>
      <c r="L137">
        <v>44400</v>
      </c>
      <c r="M137">
        <v>7350</v>
      </c>
      <c r="O137" s="33">
        <f t="shared" si="8"/>
        <v>3.0554889581501854</v>
      </c>
      <c r="P137" s="12">
        <v>4.8899999999999999E-2</v>
      </c>
      <c r="Q137" s="12"/>
      <c r="R137" s="12"/>
      <c r="S137" s="12">
        <f t="shared" si="9"/>
        <v>3.0065889581501852</v>
      </c>
      <c r="T137" s="12">
        <v>3.0065889581501852</v>
      </c>
      <c r="U137" s="12"/>
      <c r="V137" s="12"/>
      <c r="Y137" s="33"/>
      <c r="AD137" s="12"/>
    </row>
    <row r="138" spans="1:30" x14ac:dyDescent="0.3">
      <c r="A138" t="s">
        <v>169</v>
      </c>
      <c r="B138" t="s">
        <v>26</v>
      </c>
      <c r="C138" t="s">
        <v>27</v>
      </c>
      <c r="D138" t="s">
        <v>176</v>
      </c>
      <c r="E138">
        <v>3729.9</v>
      </c>
      <c r="F138">
        <v>3808.15</v>
      </c>
      <c r="G138">
        <v>3587.9</v>
      </c>
      <c r="H138">
        <v>3611.6</v>
      </c>
      <c r="I138">
        <v>3611.6</v>
      </c>
      <c r="J138">
        <v>593</v>
      </c>
      <c r="K138">
        <v>3266.78</v>
      </c>
      <c r="L138">
        <v>61050</v>
      </c>
      <c r="M138">
        <v>16650</v>
      </c>
      <c r="O138" s="33">
        <f t="shared" si="8"/>
        <v>-6.6432301090833894</v>
      </c>
      <c r="P138" s="12">
        <v>4.9100000000000005E-2</v>
      </c>
      <c r="Q138" s="12"/>
      <c r="R138" s="12"/>
      <c r="S138" s="12">
        <f t="shared" si="9"/>
        <v>-6.6923301090833895</v>
      </c>
      <c r="T138" s="12">
        <v>-6.6923301090833895</v>
      </c>
      <c r="U138" s="12"/>
      <c r="V138" s="12"/>
      <c r="Y138" s="33"/>
      <c r="AD138" s="12"/>
    </row>
    <row r="139" spans="1:30" x14ac:dyDescent="0.3">
      <c r="A139" t="s">
        <v>170</v>
      </c>
      <c r="B139" t="s">
        <v>26</v>
      </c>
      <c r="C139" t="s">
        <v>27</v>
      </c>
      <c r="D139" t="s">
        <v>176</v>
      </c>
      <c r="E139">
        <v>3646.25</v>
      </c>
      <c r="F139">
        <v>3717.45</v>
      </c>
      <c r="G139">
        <v>3620</v>
      </c>
      <c r="H139">
        <v>3705.6</v>
      </c>
      <c r="I139">
        <v>3705.6</v>
      </c>
      <c r="J139">
        <v>396</v>
      </c>
      <c r="K139">
        <v>2187.2399999999998</v>
      </c>
      <c r="L139">
        <v>66450</v>
      </c>
      <c r="M139">
        <v>5400</v>
      </c>
      <c r="O139" s="33">
        <f t="shared" si="8"/>
        <v>2.6027245542141988</v>
      </c>
      <c r="P139" s="12">
        <v>4.9200000000000001E-2</v>
      </c>
      <c r="Q139" s="12"/>
      <c r="R139" s="12"/>
      <c r="S139" s="12">
        <f t="shared" si="9"/>
        <v>2.5535245542141989</v>
      </c>
      <c r="T139" s="12">
        <v>2.5535245542141989</v>
      </c>
      <c r="U139" s="12"/>
      <c r="V139" s="12"/>
      <c r="Y139" s="33"/>
      <c r="AD139" s="12"/>
    </row>
    <row r="140" spans="1:30" x14ac:dyDescent="0.3">
      <c r="A140" t="s">
        <v>171</v>
      </c>
      <c r="B140" t="s">
        <v>26</v>
      </c>
      <c r="C140" t="s">
        <v>27</v>
      </c>
      <c r="D140" t="s">
        <v>176</v>
      </c>
      <c r="E140">
        <v>3714.6</v>
      </c>
      <c r="F140">
        <v>3866.45</v>
      </c>
      <c r="G140">
        <v>3696.7</v>
      </c>
      <c r="H140">
        <v>3788.75</v>
      </c>
      <c r="I140">
        <v>3788.75</v>
      </c>
      <c r="J140">
        <v>1184</v>
      </c>
      <c r="K140">
        <v>6731.97</v>
      </c>
      <c r="L140">
        <v>110400</v>
      </c>
      <c r="M140">
        <v>43950</v>
      </c>
      <c r="O140" s="33">
        <f t="shared" si="8"/>
        <v>2.2439011226252186</v>
      </c>
      <c r="P140" s="12">
        <v>4.87E-2</v>
      </c>
      <c r="Q140" s="12"/>
      <c r="R140" s="12"/>
      <c r="S140" s="12">
        <f t="shared" si="9"/>
        <v>2.1952011226252184</v>
      </c>
      <c r="T140" s="12">
        <v>2.1952011226252184</v>
      </c>
      <c r="U140" s="12"/>
      <c r="V140" s="12"/>
      <c r="Y140" s="33"/>
      <c r="AD140" s="12"/>
    </row>
    <row r="141" spans="1:30" x14ac:dyDescent="0.3">
      <c r="A141" t="s">
        <v>172</v>
      </c>
      <c r="B141" t="s">
        <v>26</v>
      </c>
      <c r="C141" t="s">
        <v>27</v>
      </c>
      <c r="D141" t="s">
        <v>176</v>
      </c>
      <c r="E141">
        <v>3732.65</v>
      </c>
      <c r="F141">
        <v>3813.1</v>
      </c>
      <c r="G141">
        <v>3595.3</v>
      </c>
      <c r="H141">
        <v>3624.15</v>
      </c>
      <c r="I141">
        <v>3624.15</v>
      </c>
      <c r="J141">
        <v>1655</v>
      </c>
      <c r="K141">
        <v>9095.2800000000007</v>
      </c>
      <c r="L141">
        <v>230550</v>
      </c>
      <c r="M141">
        <v>120150</v>
      </c>
      <c r="O141" s="33">
        <f t="shared" si="8"/>
        <v>-4.3444407786209149</v>
      </c>
      <c r="P141" s="12">
        <v>4.87E-2</v>
      </c>
      <c r="Q141" s="12"/>
      <c r="R141" s="12"/>
      <c r="S141" s="12">
        <f t="shared" si="9"/>
        <v>-4.3931407786209151</v>
      </c>
      <c r="T141" s="12">
        <v>-4.3931407786209151</v>
      </c>
      <c r="U141" s="12"/>
      <c r="V141" s="12"/>
      <c r="Y141" s="33"/>
      <c r="AD141" s="12"/>
    </row>
    <row r="142" spans="1:30" x14ac:dyDescent="0.3">
      <c r="A142" t="s">
        <v>173</v>
      </c>
      <c r="B142" t="s">
        <v>26</v>
      </c>
      <c r="C142" t="s">
        <v>27</v>
      </c>
      <c r="D142" t="s">
        <v>176</v>
      </c>
      <c r="E142">
        <v>3621</v>
      </c>
      <c r="F142">
        <v>3633.05</v>
      </c>
      <c r="G142">
        <v>3285.4</v>
      </c>
      <c r="H142">
        <v>3407.25</v>
      </c>
      <c r="I142">
        <v>3407.25</v>
      </c>
      <c r="J142">
        <v>3251</v>
      </c>
      <c r="K142">
        <v>16580.04</v>
      </c>
      <c r="L142">
        <v>290700</v>
      </c>
      <c r="M142">
        <v>60150</v>
      </c>
      <c r="O142" s="33">
        <f t="shared" si="8"/>
        <v>-5.9848516203799527</v>
      </c>
      <c r="P142" s="12">
        <v>4.8799999999999996E-2</v>
      </c>
      <c r="Q142" s="12"/>
      <c r="R142" s="12"/>
      <c r="S142" s="12">
        <f t="shared" si="9"/>
        <v>-6.0336516203799526</v>
      </c>
      <c r="T142" s="12">
        <v>-6.0336516203799526</v>
      </c>
      <c r="U142" s="12"/>
      <c r="V142" s="12"/>
      <c r="Y142" s="33"/>
      <c r="AD142" s="12"/>
    </row>
    <row r="143" spans="1:30" x14ac:dyDescent="0.3">
      <c r="A143" t="s">
        <v>174</v>
      </c>
      <c r="B143" t="s">
        <v>26</v>
      </c>
      <c r="C143" t="s">
        <v>27</v>
      </c>
      <c r="D143" t="s">
        <v>176</v>
      </c>
      <c r="E143">
        <v>3459.95</v>
      </c>
      <c r="F143">
        <v>3499.75</v>
      </c>
      <c r="G143">
        <v>3319.1</v>
      </c>
      <c r="H143">
        <v>3459.75</v>
      </c>
      <c r="I143">
        <v>3459.75</v>
      </c>
      <c r="J143">
        <v>3110</v>
      </c>
      <c r="K143">
        <v>15906.26</v>
      </c>
      <c r="L143">
        <v>358500</v>
      </c>
      <c r="M143">
        <v>67800</v>
      </c>
      <c r="O143" s="33">
        <f t="shared" si="8"/>
        <v>1.5408320493066257</v>
      </c>
      <c r="P143" s="12">
        <v>4.8899999999999999E-2</v>
      </c>
      <c r="Q143" s="12"/>
      <c r="R143" s="12"/>
      <c r="S143" s="12">
        <f t="shared" si="9"/>
        <v>1.4919320493066257</v>
      </c>
      <c r="T143" s="12">
        <v>1.4919320493066257</v>
      </c>
      <c r="U143" s="12"/>
      <c r="V143" s="12"/>
      <c r="Y143" s="33"/>
      <c r="AD143" s="12"/>
    </row>
    <row r="144" spans="1:30" x14ac:dyDescent="0.3">
      <c r="A144" t="s">
        <v>175</v>
      </c>
      <c r="B144" t="s">
        <v>26</v>
      </c>
      <c r="C144" t="s">
        <v>27</v>
      </c>
      <c r="D144" t="s">
        <v>202</v>
      </c>
      <c r="E144">
        <v>3613.3</v>
      </c>
      <c r="F144">
        <v>3638.2</v>
      </c>
      <c r="G144">
        <v>3470</v>
      </c>
      <c r="H144">
        <v>3558.5</v>
      </c>
      <c r="I144">
        <v>3558.5</v>
      </c>
      <c r="J144">
        <v>122</v>
      </c>
      <c r="K144">
        <v>652.48</v>
      </c>
      <c r="L144">
        <v>12900</v>
      </c>
      <c r="M144">
        <v>1650</v>
      </c>
      <c r="O144" s="33">
        <f t="shared" si="8"/>
        <v>2.8542524748898042</v>
      </c>
      <c r="P144" s="12">
        <v>4.8799999999999996E-2</v>
      </c>
      <c r="Q144" s="12"/>
      <c r="R144" s="12"/>
      <c r="S144" s="12">
        <f t="shared" si="9"/>
        <v>2.8054524748898042</v>
      </c>
      <c r="T144" s="12">
        <v>2.8054524748898042</v>
      </c>
      <c r="U144" s="12"/>
      <c r="V144" s="12"/>
      <c r="Y144" s="33"/>
      <c r="AD144" s="12"/>
    </row>
    <row r="145" spans="1:30" x14ac:dyDescent="0.3">
      <c r="A145" t="s">
        <v>177</v>
      </c>
      <c r="B145" t="s">
        <v>26</v>
      </c>
      <c r="C145" t="s">
        <v>27</v>
      </c>
      <c r="D145" t="s">
        <v>202</v>
      </c>
      <c r="E145">
        <v>3690.85</v>
      </c>
      <c r="F145">
        <v>3802.5</v>
      </c>
      <c r="G145">
        <v>3643.35</v>
      </c>
      <c r="H145">
        <v>3778.3</v>
      </c>
      <c r="I145">
        <v>3778.3</v>
      </c>
      <c r="J145">
        <v>138</v>
      </c>
      <c r="K145">
        <v>775.69</v>
      </c>
      <c r="L145">
        <v>12600</v>
      </c>
      <c r="M145">
        <v>-300</v>
      </c>
      <c r="O145" s="33">
        <f t="shared" si="8"/>
        <v>6.176759870732055</v>
      </c>
      <c r="P145" s="12">
        <v>4.8899999999999999E-2</v>
      </c>
      <c r="Q145" s="12"/>
      <c r="R145" s="12"/>
      <c r="S145" s="12">
        <f t="shared" si="9"/>
        <v>6.1278598707320553</v>
      </c>
      <c r="T145" s="12">
        <v>6.1278598707320553</v>
      </c>
      <c r="U145" s="12"/>
      <c r="V145" s="12"/>
      <c r="Y145" s="33"/>
      <c r="AD145" s="12"/>
    </row>
    <row r="146" spans="1:30" x14ac:dyDescent="0.3">
      <c r="A146" t="s">
        <v>178</v>
      </c>
      <c r="B146" t="s">
        <v>26</v>
      </c>
      <c r="C146" t="s">
        <v>27</v>
      </c>
      <c r="D146" t="s">
        <v>202</v>
      </c>
      <c r="E146">
        <v>3708.55</v>
      </c>
      <c r="F146">
        <v>3805.5</v>
      </c>
      <c r="G146">
        <v>3708.55</v>
      </c>
      <c r="H146">
        <v>3778.25</v>
      </c>
      <c r="I146">
        <v>3778.25</v>
      </c>
      <c r="J146">
        <v>91</v>
      </c>
      <c r="K146">
        <v>515.61</v>
      </c>
      <c r="L146">
        <v>12000</v>
      </c>
      <c r="M146">
        <v>-600</v>
      </c>
      <c r="O146" s="33">
        <f t="shared" si="8"/>
        <v>-1.3233464785798348E-3</v>
      </c>
      <c r="P146" s="12">
        <v>4.9100000000000005E-2</v>
      </c>
      <c r="Q146" s="12"/>
      <c r="R146" s="12"/>
      <c r="S146" s="12">
        <f t="shared" si="9"/>
        <v>-5.0423346478579836E-2</v>
      </c>
      <c r="T146" s="12">
        <v>-5.0423346478579836E-2</v>
      </c>
      <c r="U146" s="12"/>
      <c r="V146" s="12"/>
      <c r="Y146" s="33"/>
      <c r="AD146" s="12"/>
    </row>
    <row r="147" spans="1:30" x14ac:dyDescent="0.3">
      <c r="A147" t="s">
        <v>179</v>
      </c>
      <c r="B147" t="s">
        <v>26</v>
      </c>
      <c r="C147" t="s">
        <v>27</v>
      </c>
      <c r="D147" t="s">
        <v>202</v>
      </c>
      <c r="E147">
        <v>3815.65</v>
      </c>
      <c r="F147">
        <v>3830</v>
      </c>
      <c r="G147">
        <v>3727</v>
      </c>
      <c r="H147">
        <v>3737.6</v>
      </c>
      <c r="I147">
        <v>3737.6</v>
      </c>
      <c r="J147">
        <v>79</v>
      </c>
      <c r="K147">
        <v>444.8</v>
      </c>
      <c r="L147">
        <v>12750</v>
      </c>
      <c r="M147">
        <v>750</v>
      </c>
      <c r="O147" s="33">
        <f t="shared" si="8"/>
        <v>-1.0758949248990959</v>
      </c>
      <c r="P147" s="12">
        <v>4.9299999999999997E-2</v>
      </c>
      <c r="Q147" s="12"/>
      <c r="R147" s="12"/>
      <c r="S147" s="12">
        <f t="shared" si="9"/>
        <v>-1.1251949248990958</v>
      </c>
      <c r="T147" s="12">
        <v>-1.1251949248990958</v>
      </c>
      <c r="U147" s="12"/>
      <c r="V147" s="12"/>
      <c r="Y147" s="33"/>
      <c r="AD147" s="12"/>
    </row>
    <row r="148" spans="1:30" x14ac:dyDescent="0.3">
      <c r="A148" t="s">
        <v>180</v>
      </c>
      <c r="B148" t="s">
        <v>26</v>
      </c>
      <c r="C148" t="s">
        <v>27</v>
      </c>
      <c r="D148" t="s">
        <v>202</v>
      </c>
      <c r="E148">
        <v>3708.4</v>
      </c>
      <c r="F148">
        <v>3799.9</v>
      </c>
      <c r="G148">
        <v>3708.4</v>
      </c>
      <c r="H148">
        <v>3790.65</v>
      </c>
      <c r="I148">
        <v>3790.65</v>
      </c>
      <c r="J148">
        <v>63</v>
      </c>
      <c r="K148">
        <v>357.2</v>
      </c>
      <c r="L148">
        <v>13200</v>
      </c>
      <c r="M148">
        <v>450</v>
      </c>
      <c r="O148" s="33">
        <f t="shared" si="8"/>
        <v>1.4193600171232925</v>
      </c>
      <c r="P148" s="12">
        <v>4.9699999999999994E-2</v>
      </c>
      <c r="Q148" s="12"/>
      <c r="R148" s="12"/>
      <c r="S148" s="12">
        <f t="shared" si="9"/>
        <v>1.3696600171232924</v>
      </c>
      <c r="T148" s="12">
        <v>1.3696600171232924</v>
      </c>
      <c r="U148" s="12"/>
      <c r="V148" s="12"/>
      <c r="Y148" s="33"/>
      <c r="AD148" s="12"/>
    </row>
    <row r="149" spans="1:30" x14ac:dyDescent="0.3">
      <c r="A149" t="s">
        <v>181</v>
      </c>
      <c r="B149" t="s">
        <v>26</v>
      </c>
      <c r="C149" t="s">
        <v>27</v>
      </c>
      <c r="D149" t="s">
        <v>202</v>
      </c>
      <c r="E149">
        <v>4028.15</v>
      </c>
      <c r="F149">
        <v>4028.2</v>
      </c>
      <c r="G149">
        <v>3791</v>
      </c>
      <c r="H149">
        <v>3803.5</v>
      </c>
      <c r="I149">
        <v>3803.5</v>
      </c>
      <c r="J149">
        <v>126</v>
      </c>
      <c r="K149">
        <v>730.79</v>
      </c>
      <c r="L149">
        <v>16650</v>
      </c>
      <c r="M149">
        <v>3450</v>
      </c>
      <c r="O149" s="33">
        <f t="shared" si="8"/>
        <v>0.33899199345758402</v>
      </c>
      <c r="P149" s="12">
        <v>4.9800000000000004E-2</v>
      </c>
      <c r="Q149" s="12"/>
      <c r="R149" s="12"/>
      <c r="S149" s="12">
        <f t="shared" si="9"/>
        <v>0.28919199345758401</v>
      </c>
      <c r="T149" s="12">
        <v>0.28919199345758401</v>
      </c>
      <c r="U149" s="12"/>
      <c r="V149" s="12"/>
      <c r="Y149" s="33"/>
      <c r="AD149" s="12"/>
    </row>
    <row r="150" spans="1:30" x14ac:dyDescent="0.3">
      <c r="A150" t="s">
        <v>182</v>
      </c>
      <c r="B150" t="s">
        <v>26</v>
      </c>
      <c r="C150" t="s">
        <v>27</v>
      </c>
      <c r="D150" t="s">
        <v>202</v>
      </c>
      <c r="E150">
        <v>3760</v>
      </c>
      <c r="F150">
        <v>3789.7</v>
      </c>
      <c r="G150">
        <v>3710</v>
      </c>
      <c r="H150">
        <v>3772.8</v>
      </c>
      <c r="I150">
        <v>3772.8</v>
      </c>
      <c r="J150">
        <v>72</v>
      </c>
      <c r="K150">
        <v>406.24</v>
      </c>
      <c r="L150">
        <v>14400</v>
      </c>
      <c r="M150">
        <v>-2250</v>
      </c>
      <c r="O150" s="33">
        <f t="shared" si="8"/>
        <v>-0.80715130800577939</v>
      </c>
      <c r="P150" s="12">
        <v>4.9800000000000004E-2</v>
      </c>
      <c r="Q150" s="12"/>
      <c r="R150" s="12"/>
      <c r="S150" s="12">
        <f t="shared" si="9"/>
        <v>-0.85695130800577934</v>
      </c>
      <c r="T150" s="12">
        <v>-0.85695130800577934</v>
      </c>
      <c r="U150" s="12"/>
      <c r="V150" s="12"/>
      <c r="Y150" s="33"/>
      <c r="AD150" s="12"/>
    </row>
    <row r="151" spans="1:30" x14ac:dyDescent="0.3">
      <c r="A151" t="s">
        <v>183</v>
      </c>
      <c r="B151" t="s">
        <v>26</v>
      </c>
      <c r="C151" t="s">
        <v>27</v>
      </c>
      <c r="D151" t="s">
        <v>202</v>
      </c>
      <c r="E151">
        <v>3721.5</v>
      </c>
      <c r="F151">
        <v>3736.45</v>
      </c>
      <c r="G151">
        <v>3674.6</v>
      </c>
      <c r="H151">
        <v>3720.4</v>
      </c>
      <c r="I151">
        <v>3720.4</v>
      </c>
      <c r="J151">
        <v>54</v>
      </c>
      <c r="K151">
        <v>299.82</v>
      </c>
      <c r="L151">
        <v>15150</v>
      </c>
      <c r="M151">
        <v>750</v>
      </c>
      <c r="O151" s="33">
        <f t="shared" si="8"/>
        <v>-1.3888888888888913</v>
      </c>
      <c r="P151" s="12">
        <v>5.0199999999999995E-2</v>
      </c>
      <c r="Q151" s="12"/>
      <c r="R151" s="12"/>
      <c r="S151" s="12">
        <f t="shared" si="9"/>
        <v>-1.4390888888888913</v>
      </c>
      <c r="T151" s="12">
        <v>-1.4390888888888913</v>
      </c>
      <c r="U151" s="12"/>
      <c r="V151" s="12"/>
      <c r="Y151" s="33"/>
      <c r="AD151" s="12"/>
    </row>
    <row r="152" spans="1:30" x14ac:dyDescent="0.3">
      <c r="A152" t="s">
        <v>184</v>
      </c>
      <c r="B152" t="s">
        <v>26</v>
      </c>
      <c r="C152" t="s">
        <v>27</v>
      </c>
      <c r="D152" t="s">
        <v>202</v>
      </c>
      <c r="E152">
        <v>3715.4</v>
      </c>
      <c r="F152">
        <v>3715.45</v>
      </c>
      <c r="G152">
        <v>3610</v>
      </c>
      <c r="H152">
        <v>3624.5</v>
      </c>
      <c r="I152">
        <v>3624.5</v>
      </c>
      <c r="J152">
        <v>36</v>
      </c>
      <c r="K152">
        <v>197.6</v>
      </c>
      <c r="L152">
        <v>15450</v>
      </c>
      <c r="M152">
        <v>300</v>
      </c>
      <c r="O152" s="33">
        <f t="shared" si="8"/>
        <v>-2.5776798193742634</v>
      </c>
      <c r="P152" s="12">
        <v>4.9699999999999994E-2</v>
      </c>
      <c r="Q152" s="12"/>
      <c r="R152" s="12"/>
      <c r="S152" s="12">
        <f t="shared" si="9"/>
        <v>-2.6273798193742635</v>
      </c>
      <c r="T152" s="12">
        <v>-2.6273798193742635</v>
      </c>
      <c r="U152" s="12"/>
      <c r="V152" s="12"/>
      <c r="Y152" s="33"/>
      <c r="AD152" s="12"/>
    </row>
    <row r="153" spans="1:30" x14ac:dyDescent="0.3">
      <c r="A153" t="s">
        <v>185</v>
      </c>
      <c r="B153" t="s">
        <v>26</v>
      </c>
      <c r="C153" t="s">
        <v>27</v>
      </c>
      <c r="D153" t="s">
        <v>202</v>
      </c>
      <c r="E153">
        <v>3628</v>
      </c>
      <c r="F153">
        <v>3628</v>
      </c>
      <c r="G153">
        <v>3583.65</v>
      </c>
      <c r="H153">
        <v>3622.5</v>
      </c>
      <c r="I153">
        <v>3622.5</v>
      </c>
      <c r="J153">
        <v>35</v>
      </c>
      <c r="K153">
        <v>189.72</v>
      </c>
      <c r="L153">
        <v>17400</v>
      </c>
      <c r="M153">
        <v>1950</v>
      </c>
      <c r="O153" s="33">
        <f t="shared" si="8"/>
        <v>-5.5180024831011171E-2</v>
      </c>
      <c r="P153" s="12">
        <v>5.0099999999999999E-2</v>
      </c>
      <c r="Q153" s="12"/>
      <c r="R153" s="12"/>
      <c r="S153" s="12">
        <f t="shared" si="9"/>
        <v>-0.10528002483101118</v>
      </c>
      <c r="T153" s="12">
        <v>-0.10528002483101118</v>
      </c>
      <c r="U153" s="12"/>
      <c r="V153" s="12"/>
      <c r="Y153" s="33"/>
      <c r="AD153" s="12"/>
    </row>
    <row r="154" spans="1:30" x14ac:dyDescent="0.3">
      <c r="A154" t="s">
        <v>186</v>
      </c>
      <c r="B154" t="s">
        <v>26</v>
      </c>
      <c r="C154" t="s">
        <v>27</v>
      </c>
      <c r="D154" t="s">
        <v>202</v>
      </c>
      <c r="E154">
        <v>3318.5</v>
      </c>
      <c r="F154">
        <v>3583.25</v>
      </c>
      <c r="G154">
        <v>3318.5</v>
      </c>
      <c r="H154">
        <v>3501.5</v>
      </c>
      <c r="I154">
        <v>3501.5</v>
      </c>
      <c r="J154">
        <v>127</v>
      </c>
      <c r="K154">
        <v>670.11</v>
      </c>
      <c r="L154">
        <v>17100</v>
      </c>
      <c r="M154">
        <v>-300</v>
      </c>
      <c r="O154" s="33">
        <f t="shared" si="8"/>
        <v>-3.3402346445824707</v>
      </c>
      <c r="P154" s="12">
        <v>0.05</v>
      </c>
      <c r="Q154" s="12"/>
      <c r="R154" s="12"/>
      <c r="S154" s="12">
        <f t="shared" si="9"/>
        <v>-3.3902346445824705</v>
      </c>
      <c r="T154" s="12">
        <v>-3.3902346445824705</v>
      </c>
      <c r="U154" s="12"/>
      <c r="V154" s="12"/>
      <c r="Y154" s="33"/>
      <c r="AD154" s="12"/>
    </row>
    <row r="155" spans="1:30" x14ac:dyDescent="0.3">
      <c r="A155" t="s">
        <v>187</v>
      </c>
      <c r="B155" t="s">
        <v>26</v>
      </c>
      <c r="C155" t="s">
        <v>27</v>
      </c>
      <c r="D155" t="s">
        <v>202</v>
      </c>
      <c r="E155">
        <v>3373.05</v>
      </c>
      <c r="F155">
        <v>3418.1</v>
      </c>
      <c r="G155">
        <v>3318.55</v>
      </c>
      <c r="H155">
        <v>3333.15</v>
      </c>
      <c r="I155">
        <v>3333.15</v>
      </c>
      <c r="J155">
        <v>84</v>
      </c>
      <c r="K155">
        <v>424.09</v>
      </c>
      <c r="L155">
        <v>20250</v>
      </c>
      <c r="M155">
        <v>3150</v>
      </c>
      <c r="O155" s="33">
        <f t="shared" si="8"/>
        <v>-4.8079394545194898</v>
      </c>
      <c r="P155" s="12">
        <v>4.99E-2</v>
      </c>
      <c r="Q155" s="12"/>
      <c r="R155" s="12"/>
      <c r="S155" s="12">
        <f t="shared" si="9"/>
        <v>-4.8578394545194898</v>
      </c>
      <c r="T155" s="12">
        <v>-4.8578394545194898</v>
      </c>
      <c r="U155" s="12"/>
      <c r="V155" s="12"/>
      <c r="Y155" s="33"/>
      <c r="AD155" s="12"/>
    </row>
    <row r="156" spans="1:30" x14ac:dyDescent="0.3">
      <c r="A156" t="s">
        <v>188</v>
      </c>
      <c r="B156" t="s">
        <v>26</v>
      </c>
      <c r="C156" t="s">
        <v>27</v>
      </c>
      <c r="D156" t="s">
        <v>202</v>
      </c>
      <c r="E156">
        <v>3316.9</v>
      </c>
      <c r="F156">
        <v>3419.9</v>
      </c>
      <c r="G156">
        <v>3295.05</v>
      </c>
      <c r="H156">
        <v>3366.5</v>
      </c>
      <c r="I156">
        <v>3366.5</v>
      </c>
      <c r="J156">
        <v>129</v>
      </c>
      <c r="K156">
        <v>653.32000000000005</v>
      </c>
      <c r="L156">
        <v>20700</v>
      </c>
      <c r="M156">
        <v>450</v>
      </c>
      <c r="O156" s="33">
        <f t="shared" si="8"/>
        <v>1.0005550305266762</v>
      </c>
      <c r="P156" s="12">
        <v>4.9800000000000004E-2</v>
      </c>
      <c r="Q156" s="12"/>
      <c r="R156" s="12"/>
      <c r="S156" s="12">
        <f t="shared" si="9"/>
        <v>0.9507550305266762</v>
      </c>
      <c r="T156" s="12">
        <v>0.9507550305266762</v>
      </c>
      <c r="U156" s="12"/>
      <c r="V156" s="12"/>
      <c r="Y156" s="33"/>
      <c r="AD156" s="12"/>
    </row>
    <row r="157" spans="1:30" x14ac:dyDescent="0.3">
      <c r="A157" t="s">
        <v>189</v>
      </c>
      <c r="B157" t="s">
        <v>26</v>
      </c>
      <c r="C157" t="s">
        <v>27</v>
      </c>
      <c r="D157" t="s">
        <v>202</v>
      </c>
      <c r="E157">
        <v>3389.45</v>
      </c>
      <c r="F157">
        <v>3427.15</v>
      </c>
      <c r="G157">
        <v>3355.7</v>
      </c>
      <c r="H157">
        <v>3413.45</v>
      </c>
      <c r="I157">
        <v>3413.45</v>
      </c>
      <c r="J157">
        <v>66</v>
      </c>
      <c r="K157">
        <v>336.1</v>
      </c>
      <c r="L157">
        <v>21300</v>
      </c>
      <c r="M157">
        <v>600</v>
      </c>
      <c r="O157" s="33">
        <f t="shared" si="8"/>
        <v>1.3946234962126784</v>
      </c>
      <c r="P157" s="12">
        <v>5.04E-2</v>
      </c>
      <c r="Q157" s="12"/>
      <c r="R157" s="12"/>
      <c r="S157" s="12">
        <f t="shared" si="9"/>
        <v>1.3442234962126784</v>
      </c>
      <c r="T157" s="12">
        <v>1.3442234962126784</v>
      </c>
      <c r="U157" s="12"/>
      <c r="V157" s="12"/>
      <c r="Y157" s="33"/>
      <c r="AD157" s="12"/>
    </row>
    <row r="158" spans="1:30" x14ac:dyDescent="0.3">
      <c r="A158" t="s">
        <v>190</v>
      </c>
      <c r="B158" t="s">
        <v>26</v>
      </c>
      <c r="C158" t="s">
        <v>27</v>
      </c>
      <c r="D158" t="s">
        <v>202</v>
      </c>
      <c r="E158">
        <v>3470</v>
      </c>
      <c r="F158">
        <v>3470</v>
      </c>
      <c r="G158">
        <v>3247.85</v>
      </c>
      <c r="H158">
        <v>3255.45</v>
      </c>
      <c r="I158">
        <v>3255.45</v>
      </c>
      <c r="J158">
        <v>199</v>
      </c>
      <c r="K158">
        <v>1005.55</v>
      </c>
      <c r="L158">
        <v>26100</v>
      </c>
      <c r="M158">
        <v>4800</v>
      </c>
      <c r="O158" s="33">
        <f t="shared" si="8"/>
        <v>-4.628748040838448</v>
      </c>
      <c r="P158" s="12">
        <v>5.0700000000000002E-2</v>
      </c>
      <c r="Q158" s="12"/>
      <c r="R158" s="12"/>
      <c r="S158" s="12">
        <f t="shared" si="9"/>
        <v>-4.679448040838448</v>
      </c>
      <c r="T158" s="12">
        <v>-4.679448040838448</v>
      </c>
      <c r="U158" s="12"/>
      <c r="V158" s="12"/>
      <c r="Y158" s="33"/>
      <c r="AD158" s="12"/>
    </row>
    <row r="159" spans="1:30" x14ac:dyDescent="0.3">
      <c r="A159" t="s">
        <v>191</v>
      </c>
      <c r="B159" t="s">
        <v>26</v>
      </c>
      <c r="C159" t="s">
        <v>27</v>
      </c>
      <c r="D159" t="s">
        <v>202</v>
      </c>
      <c r="E159">
        <v>3233.3</v>
      </c>
      <c r="F159">
        <v>3233.3</v>
      </c>
      <c r="G159">
        <v>3113.3</v>
      </c>
      <c r="H159">
        <v>3191.2</v>
      </c>
      <c r="I159">
        <v>3191.2</v>
      </c>
      <c r="J159">
        <v>308</v>
      </c>
      <c r="K159">
        <v>1460.5</v>
      </c>
      <c r="L159">
        <v>33300</v>
      </c>
      <c r="M159">
        <v>7200</v>
      </c>
      <c r="O159" s="33">
        <f t="shared" si="8"/>
        <v>-1.9736134789353239</v>
      </c>
      <c r="P159" s="12">
        <v>5.1200000000000002E-2</v>
      </c>
      <c r="Q159" s="12"/>
      <c r="R159" s="12"/>
      <c r="S159" s="12">
        <f t="shared" si="9"/>
        <v>-2.0248134789353238</v>
      </c>
      <c r="T159" s="12">
        <v>-2.0248134789353238</v>
      </c>
      <c r="U159" s="12"/>
      <c r="V159" s="12"/>
      <c r="Y159" s="33"/>
      <c r="AD159" s="12"/>
    </row>
    <row r="160" spans="1:30" x14ac:dyDescent="0.3">
      <c r="A160" t="s">
        <v>192</v>
      </c>
      <c r="B160" t="s">
        <v>26</v>
      </c>
      <c r="C160" t="s">
        <v>27</v>
      </c>
      <c r="D160" t="s">
        <v>202</v>
      </c>
      <c r="E160">
        <v>3156.25</v>
      </c>
      <c r="F160">
        <v>3178.2</v>
      </c>
      <c r="G160">
        <v>3100.1</v>
      </c>
      <c r="H160">
        <v>3145.4</v>
      </c>
      <c r="I160">
        <v>3145.4</v>
      </c>
      <c r="J160">
        <v>152</v>
      </c>
      <c r="K160">
        <v>715.87</v>
      </c>
      <c r="L160">
        <v>33900</v>
      </c>
      <c r="M160">
        <v>600</v>
      </c>
      <c r="O160" s="33">
        <f t="shared" si="8"/>
        <v>-1.4351967911757249</v>
      </c>
      <c r="P160" s="12">
        <v>5.0700000000000002E-2</v>
      </c>
      <c r="Q160" s="12"/>
      <c r="R160" s="12"/>
      <c r="S160" s="12">
        <f t="shared" si="9"/>
        <v>-1.4858967911757248</v>
      </c>
      <c r="T160" s="12">
        <v>-1.4858967911757248</v>
      </c>
      <c r="U160" s="12"/>
      <c r="V160" s="12"/>
      <c r="Y160" s="33"/>
      <c r="AD160" s="12"/>
    </row>
    <row r="161" spans="1:30" x14ac:dyDescent="0.3">
      <c r="A161" t="s">
        <v>193</v>
      </c>
      <c r="B161" t="s">
        <v>26</v>
      </c>
      <c r="C161" t="s">
        <v>27</v>
      </c>
      <c r="D161" t="s">
        <v>202</v>
      </c>
      <c r="E161">
        <v>3170</v>
      </c>
      <c r="F161">
        <v>3352</v>
      </c>
      <c r="G161">
        <v>3170</v>
      </c>
      <c r="H161">
        <v>3312.2</v>
      </c>
      <c r="I161">
        <v>3312.2</v>
      </c>
      <c r="J161">
        <v>204</v>
      </c>
      <c r="K161">
        <v>1005.39</v>
      </c>
      <c r="L161">
        <v>34500</v>
      </c>
      <c r="M161">
        <v>600</v>
      </c>
      <c r="O161" s="33">
        <f t="shared" si="8"/>
        <v>5.302982132638129</v>
      </c>
      <c r="P161" s="12">
        <v>5.0499999999999996E-2</v>
      </c>
      <c r="Q161" s="12"/>
      <c r="R161" s="12"/>
      <c r="S161" s="12">
        <f t="shared" si="9"/>
        <v>5.2524821326381286</v>
      </c>
      <c r="T161" s="12">
        <v>5.2524821326381286</v>
      </c>
      <c r="U161" s="12"/>
      <c r="V161" s="12"/>
      <c r="Y161" s="33"/>
      <c r="AD161" s="12"/>
    </row>
    <row r="162" spans="1:30" x14ac:dyDescent="0.3">
      <c r="A162" t="s">
        <v>194</v>
      </c>
      <c r="B162" t="s">
        <v>26</v>
      </c>
      <c r="C162" t="s">
        <v>27</v>
      </c>
      <c r="D162" t="s">
        <v>202</v>
      </c>
      <c r="E162">
        <v>3250</v>
      </c>
      <c r="F162">
        <v>3250.2</v>
      </c>
      <c r="G162">
        <v>3158.6</v>
      </c>
      <c r="H162">
        <v>3222.45</v>
      </c>
      <c r="I162">
        <v>3222.45</v>
      </c>
      <c r="J162">
        <v>203</v>
      </c>
      <c r="K162">
        <v>980.6</v>
      </c>
      <c r="L162">
        <v>38850</v>
      </c>
      <c r="M162">
        <v>4350</v>
      </c>
      <c r="O162" s="33">
        <f t="shared" si="8"/>
        <v>-2.709679367187972</v>
      </c>
      <c r="P162" s="12">
        <v>5.0700000000000002E-2</v>
      </c>
      <c r="Q162" s="12"/>
      <c r="R162" s="12"/>
      <c r="S162" s="12">
        <f t="shared" si="9"/>
        <v>-2.7603793671879719</v>
      </c>
      <c r="T162" s="12">
        <v>-2.7603793671879719</v>
      </c>
      <c r="U162" s="12"/>
      <c r="V162" s="12"/>
      <c r="Y162" s="33"/>
      <c r="AD162" s="12"/>
    </row>
    <row r="163" spans="1:30" x14ac:dyDescent="0.3">
      <c r="A163" t="s">
        <v>195</v>
      </c>
      <c r="B163" t="s">
        <v>26</v>
      </c>
      <c r="C163" t="s">
        <v>27</v>
      </c>
      <c r="D163" t="s">
        <v>202</v>
      </c>
      <c r="E163">
        <v>3280.55</v>
      </c>
      <c r="F163">
        <v>3390</v>
      </c>
      <c r="G163">
        <v>3243.1</v>
      </c>
      <c r="H163">
        <v>3366.45</v>
      </c>
      <c r="I163">
        <v>3366.45</v>
      </c>
      <c r="J163">
        <v>442</v>
      </c>
      <c r="K163">
        <v>2197.8000000000002</v>
      </c>
      <c r="L163">
        <v>46200</v>
      </c>
      <c r="M163">
        <v>7350</v>
      </c>
      <c r="O163" s="33">
        <f t="shared" si="8"/>
        <v>4.4686496299399527</v>
      </c>
      <c r="P163" s="12">
        <v>5.1100000000000007E-2</v>
      </c>
      <c r="Q163" s="12"/>
      <c r="R163" s="12"/>
      <c r="S163" s="12">
        <f t="shared" si="9"/>
        <v>4.4175496299399528</v>
      </c>
      <c r="T163" s="12">
        <v>4.4175496299399528</v>
      </c>
      <c r="U163" s="12"/>
      <c r="V163" s="12"/>
      <c r="Y163" s="33"/>
      <c r="AD163" s="12"/>
    </row>
    <row r="164" spans="1:30" x14ac:dyDescent="0.3">
      <c r="A164" t="s">
        <v>196</v>
      </c>
      <c r="B164" t="s">
        <v>26</v>
      </c>
      <c r="C164" t="s">
        <v>27</v>
      </c>
      <c r="D164" t="s">
        <v>202</v>
      </c>
      <c r="E164">
        <v>3445.95</v>
      </c>
      <c r="F164">
        <v>3445.95</v>
      </c>
      <c r="G164">
        <v>3255</v>
      </c>
      <c r="H164">
        <v>3266.7</v>
      </c>
      <c r="I164">
        <v>3266.7</v>
      </c>
      <c r="J164">
        <v>696</v>
      </c>
      <c r="K164">
        <v>3439.21</v>
      </c>
      <c r="L164">
        <v>79350</v>
      </c>
      <c r="M164">
        <v>33150</v>
      </c>
      <c r="O164" s="33">
        <f t="shared" si="8"/>
        <v>-2.9630619792362878</v>
      </c>
      <c r="P164" s="12">
        <v>5.1100000000000007E-2</v>
      </c>
      <c r="Q164" s="12"/>
      <c r="R164" s="12"/>
      <c r="S164" s="12">
        <f t="shared" si="9"/>
        <v>-3.0141619792362877</v>
      </c>
      <c r="T164" s="12">
        <v>-3.0141619792362877</v>
      </c>
      <c r="U164" s="12"/>
      <c r="V164" s="12"/>
      <c r="Y164" s="33"/>
      <c r="AD164" s="12"/>
    </row>
    <row r="165" spans="1:30" x14ac:dyDescent="0.3">
      <c r="A165" t="s">
        <v>197</v>
      </c>
      <c r="B165" t="s">
        <v>26</v>
      </c>
      <c r="C165" t="s">
        <v>27</v>
      </c>
      <c r="D165" t="s">
        <v>202</v>
      </c>
      <c r="E165">
        <v>3351.6</v>
      </c>
      <c r="F165">
        <v>3482.3</v>
      </c>
      <c r="G165">
        <v>3330</v>
      </c>
      <c r="H165">
        <v>3452.6</v>
      </c>
      <c r="I165">
        <v>3452.6</v>
      </c>
      <c r="J165">
        <v>1751</v>
      </c>
      <c r="K165">
        <v>9048.34</v>
      </c>
      <c r="L165">
        <v>181050</v>
      </c>
      <c r="M165">
        <v>101700</v>
      </c>
      <c r="O165" s="33">
        <f t="shared" si="8"/>
        <v>5.6907582575688025</v>
      </c>
      <c r="P165" s="12">
        <v>5.0799999999999998E-2</v>
      </c>
      <c r="Q165" s="12"/>
      <c r="R165" s="12"/>
      <c r="S165" s="12">
        <f t="shared" si="9"/>
        <v>5.6399582575688028</v>
      </c>
      <c r="T165" s="12">
        <v>5.6399582575688028</v>
      </c>
      <c r="U165" s="12"/>
      <c r="V165" s="12"/>
      <c r="Y165" s="33"/>
      <c r="AD165" s="12"/>
    </row>
    <row r="166" spans="1:30" x14ac:dyDescent="0.3">
      <c r="A166" t="s">
        <v>198</v>
      </c>
      <c r="B166" t="s">
        <v>26</v>
      </c>
      <c r="C166" t="s">
        <v>27</v>
      </c>
      <c r="D166" t="s">
        <v>202</v>
      </c>
      <c r="E166">
        <v>3447.45</v>
      </c>
      <c r="F166">
        <v>3529.9</v>
      </c>
      <c r="G166">
        <v>3361.95</v>
      </c>
      <c r="H166">
        <v>3515.55</v>
      </c>
      <c r="I166">
        <v>3515.55</v>
      </c>
      <c r="J166">
        <v>2355</v>
      </c>
      <c r="K166">
        <v>12161.24</v>
      </c>
      <c r="L166">
        <v>253050</v>
      </c>
      <c r="M166">
        <v>72000</v>
      </c>
      <c r="O166" s="33">
        <f t="shared" si="8"/>
        <v>1.8232636274112344</v>
      </c>
      <c r="P166" s="12">
        <v>5.0999999999999997E-2</v>
      </c>
      <c r="Q166" s="12"/>
      <c r="R166" s="12"/>
      <c r="S166" s="12">
        <f t="shared" si="9"/>
        <v>1.7722636274112344</v>
      </c>
      <c r="T166" s="12">
        <v>1.7722636274112344</v>
      </c>
      <c r="U166" s="12"/>
      <c r="V166" s="12"/>
      <c r="Y166" s="33"/>
      <c r="AD166" s="12"/>
    </row>
    <row r="167" spans="1:30" x14ac:dyDescent="0.3">
      <c r="A167" t="s">
        <v>199</v>
      </c>
      <c r="B167" t="s">
        <v>26</v>
      </c>
      <c r="C167" t="s">
        <v>27</v>
      </c>
      <c r="D167" t="s">
        <v>202</v>
      </c>
      <c r="E167">
        <v>3453.3</v>
      </c>
      <c r="F167">
        <v>3522.45</v>
      </c>
      <c r="G167">
        <v>3417.9</v>
      </c>
      <c r="H167">
        <v>3493.7</v>
      </c>
      <c r="I167">
        <v>3493.7</v>
      </c>
      <c r="J167">
        <v>1920</v>
      </c>
      <c r="K167">
        <v>10070.34</v>
      </c>
      <c r="L167">
        <v>318750</v>
      </c>
      <c r="M167">
        <v>65700</v>
      </c>
      <c r="O167" s="33">
        <f t="shared" si="8"/>
        <v>-0.62152437029768781</v>
      </c>
      <c r="P167" s="12">
        <v>5.1299999999999998E-2</v>
      </c>
      <c r="Q167" s="12"/>
      <c r="R167" s="12"/>
      <c r="S167" s="12">
        <f t="shared" si="9"/>
        <v>-0.67282437029768782</v>
      </c>
      <c r="T167" s="12">
        <v>-0.67282437029768782</v>
      </c>
      <c r="U167" s="12"/>
      <c r="V167" s="12"/>
      <c r="Y167" s="33"/>
      <c r="AD167" s="12"/>
    </row>
    <row r="168" spans="1:30" x14ac:dyDescent="0.3">
      <c r="A168" t="s">
        <v>200</v>
      </c>
      <c r="B168" t="s">
        <v>26</v>
      </c>
      <c r="C168" t="s">
        <v>27</v>
      </c>
      <c r="D168" t="s">
        <v>202</v>
      </c>
      <c r="E168">
        <v>3479.5</v>
      </c>
      <c r="F168">
        <v>3505</v>
      </c>
      <c r="G168">
        <v>3385</v>
      </c>
      <c r="H168">
        <v>3401.65</v>
      </c>
      <c r="I168">
        <v>3401.65</v>
      </c>
      <c r="J168">
        <v>2574</v>
      </c>
      <c r="K168">
        <v>13244.02</v>
      </c>
      <c r="L168">
        <v>399300</v>
      </c>
      <c r="M168">
        <v>80550</v>
      </c>
      <c r="O168" s="33">
        <f t="shared" si="8"/>
        <v>-2.6347425365658106</v>
      </c>
      <c r="P168" s="12">
        <v>5.1399999999999994E-2</v>
      </c>
      <c r="Q168" s="12"/>
      <c r="R168" s="12"/>
      <c r="S168" s="12">
        <f t="shared" si="9"/>
        <v>-2.6861425365658107</v>
      </c>
      <c r="T168" s="12">
        <v>-2.6861425365658107</v>
      </c>
      <c r="U168" s="12"/>
      <c r="V168" s="12"/>
      <c r="Y168" s="33"/>
      <c r="AD168" s="12"/>
    </row>
    <row r="169" spans="1:30" x14ac:dyDescent="0.3">
      <c r="A169" t="s">
        <v>201</v>
      </c>
      <c r="B169" t="s">
        <v>26</v>
      </c>
      <c r="C169" t="s">
        <v>27</v>
      </c>
      <c r="D169" t="s">
        <v>223</v>
      </c>
      <c r="E169">
        <v>3406.65</v>
      </c>
      <c r="F169">
        <v>3406.65</v>
      </c>
      <c r="G169">
        <v>3289.05</v>
      </c>
      <c r="H169">
        <v>3320.85</v>
      </c>
      <c r="I169">
        <v>3320.85</v>
      </c>
      <c r="J169">
        <v>40</v>
      </c>
      <c r="K169">
        <v>199.4</v>
      </c>
      <c r="L169">
        <v>14400</v>
      </c>
      <c r="M169">
        <v>2100</v>
      </c>
      <c r="O169" s="33">
        <f t="shared" si="8"/>
        <v>-2.3753178604500809</v>
      </c>
      <c r="P169" s="12">
        <v>5.1299999999999998E-2</v>
      </c>
      <c r="Q169" s="12"/>
      <c r="R169" s="12"/>
      <c r="S169" s="12">
        <f t="shared" si="9"/>
        <v>-2.4266178604500808</v>
      </c>
      <c r="T169" s="12">
        <v>-2.4266178604500808</v>
      </c>
      <c r="U169" s="12"/>
      <c r="V169" s="12"/>
      <c r="Y169" s="33"/>
      <c r="AD169" s="12"/>
    </row>
    <row r="170" spans="1:30" x14ac:dyDescent="0.3">
      <c r="A170" t="s">
        <v>203</v>
      </c>
      <c r="B170" t="s">
        <v>26</v>
      </c>
      <c r="C170" t="s">
        <v>27</v>
      </c>
      <c r="D170" t="s">
        <v>223</v>
      </c>
      <c r="E170">
        <v>3270</v>
      </c>
      <c r="F170">
        <v>3275.55</v>
      </c>
      <c r="G170">
        <v>3192.7</v>
      </c>
      <c r="H170">
        <v>3267.2</v>
      </c>
      <c r="I170">
        <v>3267.2</v>
      </c>
      <c r="J170">
        <v>56</v>
      </c>
      <c r="K170">
        <v>271.73</v>
      </c>
      <c r="L170">
        <v>15300</v>
      </c>
      <c r="M170">
        <v>900</v>
      </c>
      <c r="O170" s="33">
        <f t="shared" si="8"/>
        <v>-1.6155502356324463</v>
      </c>
      <c r="P170" s="12">
        <v>5.1100000000000007E-2</v>
      </c>
      <c r="Q170" s="12"/>
      <c r="R170" s="12"/>
      <c r="S170" s="12">
        <f t="shared" si="9"/>
        <v>-1.6666502356324462</v>
      </c>
      <c r="T170" s="12">
        <v>-1.6666502356324462</v>
      </c>
      <c r="U170" s="12"/>
      <c r="V170" s="12"/>
      <c r="Y170" s="33"/>
      <c r="AD170" s="12"/>
    </row>
    <row r="171" spans="1:30" x14ac:dyDescent="0.3">
      <c r="A171" t="s">
        <v>204</v>
      </c>
      <c r="B171" t="s">
        <v>26</v>
      </c>
      <c r="C171" t="s">
        <v>27</v>
      </c>
      <c r="D171" t="s">
        <v>223</v>
      </c>
      <c r="E171">
        <v>3270.25</v>
      </c>
      <c r="F171">
        <v>3358.65</v>
      </c>
      <c r="G171">
        <v>3229.25</v>
      </c>
      <c r="H171">
        <v>3242.55</v>
      </c>
      <c r="I171">
        <v>3242.55</v>
      </c>
      <c r="J171">
        <v>85</v>
      </c>
      <c r="K171">
        <v>419.04</v>
      </c>
      <c r="L171">
        <v>17550</v>
      </c>
      <c r="M171">
        <v>2250</v>
      </c>
      <c r="O171" s="33">
        <f t="shared" si="8"/>
        <v>-0.75446865817824549</v>
      </c>
      <c r="P171" s="12">
        <v>5.1200000000000002E-2</v>
      </c>
      <c r="Q171" s="12"/>
      <c r="R171" s="12"/>
      <c r="S171" s="12">
        <f t="shared" si="9"/>
        <v>-0.80566865817824551</v>
      </c>
      <c r="T171" s="12">
        <v>-0.80566865817824551</v>
      </c>
      <c r="U171" s="12"/>
      <c r="V171" s="12"/>
      <c r="Y171" s="33"/>
      <c r="AD171" s="12"/>
    </row>
    <row r="172" spans="1:30" x14ac:dyDescent="0.3">
      <c r="A172" t="s">
        <v>205</v>
      </c>
      <c r="B172" t="s">
        <v>26</v>
      </c>
      <c r="C172" t="s">
        <v>27</v>
      </c>
      <c r="D172" t="s">
        <v>223</v>
      </c>
      <c r="E172">
        <v>3284</v>
      </c>
      <c r="F172">
        <v>3364.75</v>
      </c>
      <c r="G172">
        <v>3266.1</v>
      </c>
      <c r="H172">
        <v>3358.75</v>
      </c>
      <c r="I172">
        <v>3358.75</v>
      </c>
      <c r="J172">
        <v>75</v>
      </c>
      <c r="K172">
        <v>374.73</v>
      </c>
      <c r="L172">
        <v>18000</v>
      </c>
      <c r="M172">
        <v>450</v>
      </c>
      <c r="O172" s="33">
        <f t="shared" si="8"/>
        <v>3.5835993276896212</v>
      </c>
      <c r="P172" s="12">
        <v>5.0900000000000001E-2</v>
      </c>
      <c r="Q172" s="12"/>
      <c r="R172" s="12"/>
      <c r="S172" s="12">
        <f t="shared" si="9"/>
        <v>3.5326993276896212</v>
      </c>
      <c r="T172" s="12">
        <v>3.5326993276896212</v>
      </c>
      <c r="U172" s="12"/>
      <c r="V172" s="12"/>
      <c r="Y172" s="33"/>
      <c r="AD172" s="12"/>
    </row>
    <row r="173" spans="1:30" x14ac:dyDescent="0.3">
      <c r="A173" t="s">
        <v>206</v>
      </c>
      <c r="B173" t="s">
        <v>26</v>
      </c>
      <c r="C173" t="s">
        <v>27</v>
      </c>
      <c r="D173" t="s">
        <v>223</v>
      </c>
      <c r="E173">
        <v>3427.85</v>
      </c>
      <c r="F173">
        <v>3490.25</v>
      </c>
      <c r="G173">
        <v>3373.15</v>
      </c>
      <c r="H173">
        <v>3386.4</v>
      </c>
      <c r="I173">
        <v>3386.4</v>
      </c>
      <c r="J173">
        <v>91</v>
      </c>
      <c r="K173">
        <v>466.15</v>
      </c>
      <c r="L173">
        <v>17700</v>
      </c>
      <c r="M173">
        <v>-300</v>
      </c>
      <c r="O173" s="33">
        <f t="shared" si="8"/>
        <v>0.82322292519538787</v>
      </c>
      <c r="P173" s="12">
        <v>5.16E-2</v>
      </c>
      <c r="Q173" s="12"/>
      <c r="R173" s="12"/>
      <c r="S173" s="12">
        <f t="shared" si="9"/>
        <v>0.77162292519538789</v>
      </c>
      <c r="T173" s="12">
        <v>0.77162292519538789</v>
      </c>
      <c r="U173" s="12"/>
      <c r="V173" s="12"/>
      <c r="Y173" s="33"/>
      <c r="AD173" s="12"/>
    </row>
    <row r="174" spans="1:30" x14ac:dyDescent="0.3">
      <c r="A174" t="s">
        <v>207</v>
      </c>
      <c r="B174" t="s">
        <v>26</v>
      </c>
      <c r="C174" t="s">
        <v>27</v>
      </c>
      <c r="D174" t="s">
        <v>223</v>
      </c>
      <c r="E174">
        <v>3411.6</v>
      </c>
      <c r="F174">
        <v>3456</v>
      </c>
      <c r="G174">
        <v>3368.4</v>
      </c>
      <c r="H174">
        <v>3404.8</v>
      </c>
      <c r="I174">
        <v>3404.8</v>
      </c>
      <c r="J174">
        <v>82</v>
      </c>
      <c r="K174">
        <v>420.79</v>
      </c>
      <c r="L174">
        <v>18000</v>
      </c>
      <c r="M174">
        <v>300</v>
      </c>
      <c r="O174" s="33">
        <f t="shared" si="8"/>
        <v>0.54334987006851199</v>
      </c>
      <c r="P174" s="12">
        <v>5.1699999999999996E-2</v>
      </c>
      <c r="Q174" s="12"/>
      <c r="R174" s="12"/>
      <c r="S174" s="12">
        <f t="shared" si="9"/>
        <v>0.49164987006851202</v>
      </c>
      <c r="T174" s="12">
        <v>0.49164987006851202</v>
      </c>
      <c r="U174" s="12"/>
      <c r="V174" s="12"/>
      <c r="Y174" s="33"/>
      <c r="AD174" s="12"/>
    </row>
    <row r="175" spans="1:30" x14ac:dyDescent="0.3">
      <c r="A175" t="s">
        <v>208</v>
      </c>
      <c r="B175" t="s">
        <v>26</v>
      </c>
      <c r="C175" t="s">
        <v>27</v>
      </c>
      <c r="D175" t="s">
        <v>223</v>
      </c>
      <c r="E175">
        <v>3314.65</v>
      </c>
      <c r="F175">
        <v>3339.55</v>
      </c>
      <c r="G175">
        <v>3250</v>
      </c>
      <c r="H175">
        <v>3290.15</v>
      </c>
      <c r="I175">
        <v>3290.15</v>
      </c>
      <c r="J175">
        <v>100</v>
      </c>
      <c r="K175">
        <v>494.63</v>
      </c>
      <c r="L175">
        <v>21600</v>
      </c>
      <c r="M175">
        <v>3600</v>
      </c>
      <c r="O175" s="33">
        <f t="shared" si="8"/>
        <v>-3.3673049812030098</v>
      </c>
      <c r="P175" s="12">
        <v>5.1500000000000004E-2</v>
      </c>
      <c r="Q175" s="12"/>
      <c r="R175" s="12"/>
      <c r="S175" s="12">
        <f t="shared" si="9"/>
        <v>-3.4188049812030097</v>
      </c>
      <c r="T175" s="12">
        <v>-3.4188049812030097</v>
      </c>
      <c r="U175" s="12"/>
      <c r="V175" s="12"/>
      <c r="Y175" s="33"/>
      <c r="AD175" s="12"/>
    </row>
    <row r="176" spans="1:30" x14ac:dyDescent="0.3">
      <c r="A176" t="s">
        <v>209</v>
      </c>
      <c r="B176" t="s">
        <v>26</v>
      </c>
      <c r="C176" t="s">
        <v>27</v>
      </c>
      <c r="D176" t="s">
        <v>223</v>
      </c>
      <c r="E176">
        <v>3281.95</v>
      </c>
      <c r="F176">
        <v>3375</v>
      </c>
      <c r="G176">
        <v>3281.95</v>
      </c>
      <c r="H176">
        <v>3337</v>
      </c>
      <c r="I176">
        <v>3337</v>
      </c>
      <c r="J176">
        <v>68</v>
      </c>
      <c r="K176">
        <v>341.88</v>
      </c>
      <c r="L176">
        <v>21900</v>
      </c>
      <c r="M176">
        <v>300</v>
      </c>
      <c r="O176" s="33">
        <f t="shared" si="8"/>
        <v>1.4239472364481836</v>
      </c>
      <c r="P176" s="12">
        <v>5.16E-2</v>
      </c>
      <c r="Q176" s="12"/>
      <c r="R176" s="12"/>
      <c r="S176" s="12">
        <f t="shared" si="9"/>
        <v>1.3723472364481835</v>
      </c>
      <c r="T176" s="12">
        <v>1.3723472364481835</v>
      </c>
      <c r="U176" s="12"/>
      <c r="V176" s="12"/>
      <c r="Y176" s="33"/>
      <c r="AD176" s="12"/>
    </row>
    <row r="177" spans="1:30" x14ac:dyDescent="0.3">
      <c r="A177" t="s">
        <v>210</v>
      </c>
      <c r="B177" t="s">
        <v>26</v>
      </c>
      <c r="C177" t="s">
        <v>27</v>
      </c>
      <c r="D177" t="s">
        <v>223</v>
      </c>
      <c r="E177">
        <v>3369.05</v>
      </c>
      <c r="F177">
        <v>3408.05</v>
      </c>
      <c r="G177">
        <v>3326.3</v>
      </c>
      <c r="H177">
        <v>3333.9</v>
      </c>
      <c r="I177">
        <v>3333.9</v>
      </c>
      <c r="J177">
        <v>56</v>
      </c>
      <c r="K177">
        <v>282.89999999999998</v>
      </c>
      <c r="L177">
        <v>22500</v>
      </c>
      <c r="M177">
        <v>600</v>
      </c>
      <c r="O177" s="33">
        <f t="shared" si="8"/>
        <v>-9.2897812406350283E-2</v>
      </c>
      <c r="P177" s="12">
        <v>5.1799999999999999E-2</v>
      </c>
      <c r="Q177" s="12"/>
      <c r="R177" s="12"/>
      <c r="S177" s="12">
        <f t="shared" si="9"/>
        <v>-0.14469781240635027</v>
      </c>
      <c r="T177" s="12">
        <v>-0.14469781240635027</v>
      </c>
      <c r="U177" s="12"/>
      <c r="V177" s="12"/>
      <c r="Y177" s="33"/>
      <c r="AD177" s="12"/>
    </row>
    <row r="178" spans="1:30" x14ac:dyDescent="0.3">
      <c r="A178" t="s">
        <v>211</v>
      </c>
      <c r="B178" t="s">
        <v>26</v>
      </c>
      <c r="C178" t="s">
        <v>27</v>
      </c>
      <c r="D178" t="s">
        <v>223</v>
      </c>
      <c r="E178">
        <v>3352</v>
      </c>
      <c r="F178">
        <v>3352</v>
      </c>
      <c r="G178">
        <v>3125.5</v>
      </c>
      <c r="H178">
        <v>3181.45</v>
      </c>
      <c r="I178">
        <v>3181.45</v>
      </c>
      <c r="J178">
        <v>173</v>
      </c>
      <c r="K178">
        <v>836.78</v>
      </c>
      <c r="L178">
        <v>25500</v>
      </c>
      <c r="M178">
        <v>3000</v>
      </c>
      <c r="O178" s="33">
        <f t="shared" si="8"/>
        <v>-4.572722637151692</v>
      </c>
      <c r="P178" s="12">
        <v>5.2199999999999996E-2</v>
      </c>
      <c r="Q178" s="12"/>
      <c r="R178" s="12"/>
      <c r="S178" s="12">
        <f t="shared" si="9"/>
        <v>-4.6249226371516921</v>
      </c>
      <c r="T178" s="12">
        <v>-4.6249226371516921</v>
      </c>
      <c r="U178" s="12"/>
      <c r="V178" s="12"/>
      <c r="Y178" s="33"/>
      <c r="AD178" s="12"/>
    </row>
    <row r="179" spans="1:30" x14ac:dyDescent="0.3">
      <c r="A179" t="s">
        <v>212</v>
      </c>
      <c r="B179" t="s">
        <v>26</v>
      </c>
      <c r="C179" t="s">
        <v>27</v>
      </c>
      <c r="D179" t="s">
        <v>223</v>
      </c>
      <c r="E179">
        <v>3232.1</v>
      </c>
      <c r="F179">
        <v>3236.25</v>
      </c>
      <c r="G179">
        <v>3130</v>
      </c>
      <c r="H179">
        <v>3159.15</v>
      </c>
      <c r="I179">
        <v>3159.15</v>
      </c>
      <c r="J179">
        <v>140</v>
      </c>
      <c r="K179">
        <v>663.58</v>
      </c>
      <c r="L179">
        <v>30300</v>
      </c>
      <c r="M179">
        <v>4800</v>
      </c>
      <c r="O179" s="33">
        <f t="shared" si="8"/>
        <v>-0.7009382514262279</v>
      </c>
      <c r="P179" s="12">
        <v>5.2300000000000006E-2</v>
      </c>
      <c r="Q179" s="12"/>
      <c r="R179" s="12"/>
      <c r="S179" s="12">
        <f t="shared" si="9"/>
        <v>-0.75323825142622791</v>
      </c>
      <c r="T179" s="12">
        <v>-0.75323825142622791</v>
      </c>
      <c r="U179" s="12"/>
      <c r="V179" s="12"/>
      <c r="Y179" s="33"/>
      <c r="AD179" s="12"/>
    </row>
    <row r="180" spans="1:30" x14ac:dyDescent="0.3">
      <c r="A180" t="s">
        <v>213</v>
      </c>
      <c r="B180" t="s">
        <v>26</v>
      </c>
      <c r="C180" t="s">
        <v>27</v>
      </c>
      <c r="D180" t="s">
        <v>223</v>
      </c>
      <c r="E180">
        <v>3196.95</v>
      </c>
      <c r="F180">
        <v>3276.3</v>
      </c>
      <c r="G180">
        <v>3187.85</v>
      </c>
      <c r="H180">
        <v>3271.35</v>
      </c>
      <c r="I180">
        <v>3271.35</v>
      </c>
      <c r="J180">
        <v>177</v>
      </c>
      <c r="K180">
        <v>859.45</v>
      </c>
      <c r="L180">
        <v>35700</v>
      </c>
      <c r="M180">
        <v>5400</v>
      </c>
      <c r="O180" s="33">
        <f t="shared" si="8"/>
        <v>3.5515882436731339</v>
      </c>
      <c r="P180" s="12">
        <v>5.2300000000000006E-2</v>
      </c>
      <c r="Q180" s="12"/>
      <c r="R180" s="12"/>
      <c r="S180" s="12">
        <f t="shared" si="9"/>
        <v>3.4992882436731341</v>
      </c>
      <c r="T180" s="12">
        <v>3.4992882436731341</v>
      </c>
      <c r="U180" s="12"/>
      <c r="V180" s="12"/>
      <c r="Y180" s="33"/>
      <c r="AD180" s="12"/>
    </row>
    <row r="181" spans="1:30" x14ac:dyDescent="0.3">
      <c r="A181" t="s">
        <v>214</v>
      </c>
      <c r="B181" t="s">
        <v>26</v>
      </c>
      <c r="C181" t="s">
        <v>27</v>
      </c>
      <c r="D181" t="s">
        <v>223</v>
      </c>
      <c r="E181">
        <v>3225.05</v>
      </c>
      <c r="F181">
        <v>3353.6</v>
      </c>
      <c r="G181">
        <v>3221.5</v>
      </c>
      <c r="H181">
        <v>3335.7</v>
      </c>
      <c r="I181">
        <v>3335.7</v>
      </c>
      <c r="J181">
        <v>191</v>
      </c>
      <c r="K181">
        <v>950.95</v>
      </c>
      <c r="L181">
        <v>37500</v>
      </c>
      <c r="M181">
        <v>1800</v>
      </c>
      <c r="O181" s="33">
        <f t="shared" si="8"/>
        <v>1.9670778119125105</v>
      </c>
      <c r="P181" s="12">
        <v>5.2499999999999998E-2</v>
      </c>
      <c r="Q181" s="12"/>
      <c r="R181" s="12"/>
      <c r="S181" s="12">
        <f t="shared" si="9"/>
        <v>1.9145778119125105</v>
      </c>
      <c r="T181" s="12">
        <v>1.9145778119125105</v>
      </c>
      <c r="U181" s="12"/>
      <c r="V181" s="12"/>
      <c r="Y181" s="33"/>
      <c r="AD181" s="12"/>
    </row>
    <row r="182" spans="1:30" x14ac:dyDescent="0.3">
      <c r="A182" t="s">
        <v>215</v>
      </c>
      <c r="B182" t="s">
        <v>26</v>
      </c>
      <c r="C182" t="s">
        <v>27</v>
      </c>
      <c r="D182" t="s">
        <v>223</v>
      </c>
      <c r="E182">
        <v>3371.65</v>
      </c>
      <c r="F182">
        <v>3558.2</v>
      </c>
      <c r="G182">
        <v>3371.65</v>
      </c>
      <c r="H182">
        <v>3540.45</v>
      </c>
      <c r="I182">
        <v>3540.45</v>
      </c>
      <c r="J182">
        <v>643</v>
      </c>
      <c r="K182">
        <v>3361.07</v>
      </c>
      <c r="L182">
        <v>63450</v>
      </c>
      <c r="M182">
        <v>25950</v>
      </c>
      <c r="O182" s="33">
        <f t="shared" si="8"/>
        <v>6.1381419192373414</v>
      </c>
      <c r="P182" s="12">
        <v>5.3699999999999998E-2</v>
      </c>
      <c r="Q182" s="12"/>
      <c r="R182" s="12"/>
      <c r="S182" s="12">
        <f t="shared" si="9"/>
        <v>6.0844419192373413</v>
      </c>
      <c r="T182" s="12">
        <v>6.0844419192373413</v>
      </c>
      <c r="U182" s="12"/>
      <c r="V182" s="12"/>
      <c r="Y182" s="33"/>
      <c r="AD182" s="12"/>
    </row>
    <row r="183" spans="1:30" x14ac:dyDescent="0.3">
      <c r="A183" t="s">
        <v>216</v>
      </c>
      <c r="B183" t="s">
        <v>26</v>
      </c>
      <c r="C183" t="s">
        <v>27</v>
      </c>
      <c r="D183" t="s">
        <v>223</v>
      </c>
      <c r="E183">
        <v>3540.45</v>
      </c>
      <c r="F183">
        <v>3623.75</v>
      </c>
      <c r="G183">
        <v>3470</v>
      </c>
      <c r="H183">
        <v>3581.95</v>
      </c>
      <c r="I183">
        <v>3581.95</v>
      </c>
      <c r="J183">
        <v>661</v>
      </c>
      <c r="K183">
        <v>3547.69</v>
      </c>
      <c r="L183">
        <v>76200</v>
      </c>
      <c r="M183">
        <v>12750</v>
      </c>
      <c r="O183" s="33">
        <f t="shared" si="8"/>
        <v>1.1721673798528436</v>
      </c>
      <c r="P183" s="12">
        <v>5.4299999999999994E-2</v>
      </c>
      <c r="Q183" s="12"/>
      <c r="R183" s="12"/>
      <c r="S183" s="12">
        <f t="shared" si="9"/>
        <v>1.1178673798528436</v>
      </c>
      <c r="T183" s="12">
        <v>1.1178673798528436</v>
      </c>
      <c r="U183" s="12"/>
      <c r="V183" s="12"/>
      <c r="Y183" s="33"/>
      <c r="AD183" s="12"/>
    </row>
    <row r="184" spans="1:30" x14ac:dyDescent="0.3">
      <c r="A184" t="s">
        <v>217</v>
      </c>
      <c r="B184" t="s">
        <v>26</v>
      </c>
      <c r="C184" t="s">
        <v>27</v>
      </c>
      <c r="D184" t="s">
        <v>223</v>
      </c>
      <c r="E184">
        <v>3717.65</v>
      </c>
      <c r="F184">
        <v>3760.35</v>
      </c>
      <c r="G184">
        <v>3610</v>
      </c>
      <c r="H184">
        <v>3650.65</v>
      </c>
      <c r="I184">
        <v>3650.65</v>
      </c>
      <c r="J184">
        <v>2462</v>
      </c>
      <c r="K184">
        <v>13504.35</v>
      </c>
      <c r="L184">
        <v>153750</v>
      </c>
      <c r="M184">
        <v>77550</v>
      </c>
      <c r="O184" s="33">
        <f t="shared" si="8"/>
        <v>1.9179497201245208</v>
      </c>
      <c r="P184" s="12">
        <v>5.45E-2</v>
      </c>
      <c r="Q184" s="12"/>
      <c r="R184" s="12"/>
      <c r="S184" s="12">
        <f t="shared" si="9"/>
        <v>1.8634497201245208</v>
      </c>
      <c r="T184" s="12">
        <v>1.8634497201245208</v>
      </c>
      <c r="U184" s="12"/>
      <c r="V184" s="12"/>
      <c r="Y184" s="33"/>
      <c r="AD184" s="12"/>
    </row>
    <row r="185" spans="1:30" x14ac:dyDescent="0.3">
      <c r="A185" t="s">
        <v>218</v>
      </c>
      <c r="B185" t="s">
        <v>26</v>
      </c>
      <c r="C185" t="s">
        <v>27</v>
      </c>
      <c r="D185" t="s">
        <v>223</v>
      </c>
      <c r="E185">
        <v>3625.15</v>
      </c>
      <c r="F185">
        <v>3686</v>
      </c>
      <c r="G185">
        <v>3595</v>
      </c>
      <c r="H185">
        <v>3621.25</v>
      </c>
      <c r="I185">
        <v>3621.25</v>
      </c>
      <c r="J185">
        <v>2214</v>
      </c>
      <c r="K185">
        <v>12089.63</v>
      </c>
      <c r="L185">
        <v>322050</v>
      </c>
      <c r="M185">
        <v>168300</v>
      </c>
      <c r="O185" s="33">
        <f t="shared" si="8"/>
        <v>-0.80533603604837745</v>
      </c>
      <c r="P185" s="12">
        <v>5.45E-2</v>
      </c>
      <c r="Q185" s="12"/>
      <c r="R185" s="12"/>
      <c r="S185" s="12">
        <f t="shared" si="9"/>
        <v>-0.85983603604837744</v>
      </c>
      <c r="T185" s="12">
        <v>-0.85983603604837744</v>
      </c>
      <c r="U185" s="12"/>
      <c r="V185" s="12"/>
      <c r="Y185" s="33"/>
      <c r="AD185" s="12"/>
    </row>
    <row r="186" spans="1:30" x14ac:dyDescent="0.3">
      <c r="A186" t="s">
        <v>219</v>
      </c>
      <c r="B186" t="s">
        <v>26</v>
      </c>
      <c r="C186" t="s">
        <v>27</v>
      </c>
      <c r="D186" t="s">
        <v>223</v>
      </c>
      <c r="E186">
        <v>3600</v>
      </c>
      <c r="F186">
        <v>3601.95</v>
      </c>
      <c r="G186">
        <v>3335.25</v>
      </c>
      <c r="H186">
        <v>3345.2</v>
      </c>
      <c r="I186">
        <v>3345.2</v>
      </c>
      <c r="J186">
        <v>3396</v>
      </c>
      <c r="K186">
        <v>17470.810000000001</v>
      </c>
      <c r="L186">
        <v>508650</v>
      </c>
      <c r="M186">
        <v>186600</v>
      </c>
      <c r="O186" s="33">
        <f t="shared" si="8"/>
        <v>-7.6230583362098772</v>
      </c>
      <c r="P186" s="12">
        <v>5.4400000000000004E-2</v>
      </c>
      <c r="Q186" s="12"/>
      <c r="R186" s="12"/>
      <c r="S186" s="12">
        <f t="shared" si="9"/>
        <v>-7.6774583362098774</v>
      </c>
      <c r="T186" s="12">
        <v>-7.6774583362098774</v>
      </c>
      <c r="U186" s="12"/>
      <c r="V186" s="12"/>
      <c r="Y186" s="33"/>
      <c r="AD186" s="12"/>
    </row>
    <row r="187" spans="1:30" x14ac:dyDescent="0.3">
      <c r="A187" t="s">
        <v>220</v>
      </c>
      <c r="B187" t="s">
        <v>26</v>
      </c>
      <c r="C187" t="s">
        <v>27</v>
      </c>
      <c r="D187" t="s">
        <v>223</v>
      </c>
      <c r="E187">
        <v>3360</v>
      </c>
      <c r="F187">
        <v>3421.45</v>
      </c>
      <c r="G187">
        <v>3310</v>
      </c>
      <c r="H187">
        <v>3400.9</v>
      </c>
      <c r="I187">
        <v>3400.9</v>
      </c>
      <c r="J187">
        <v>3027</v>
      </c>
      <c r="K187">
        <v>15301.25</v>
      </c>
      <c r="L187">
        <v>602250</v>
      </c>
      <c r="M187">
        <v>93600</v>
      </c>
      <c r="O187" s="33">
        <f t="shared" si="8"/>
        <v>1.6650723424608476</v>
      </c>
      <c r="P187" s="12">
        <v>5.6299999999999996E-2</v>
      </c>
      <c r="Q187" s="12"/>
      <c r="R187" s="12"/>
      <c r="S187" s="12">
        <f t="shared" si="9"/>
        <v>1.6087723424608475</v>
      </c>
      <c r="T187" s="12">
        <v>1.6087723424608475</v>
      </c>
      <c r="U187" s="12"/>
      <c r="V187" s="12"/>
      <c r="Y187" s="33"/>
      <c r="AD187" s="12"/>
    </row>
    <row r="188" spans="1:30" x14ac:dyDescent="0.3">
      <c r="A188" t="s">
        <v>221</v>
      </c>
      <c r="B188" t="s">
        <v>26</v>
      </c>
      <c r="C188" t="s">
        <v>27</v>
      </c>
      <c r="D188" t="s">
        <v>223</v>
      </c>
      <c r="E188">
        <v>3442.6</v>
      </c>
      <c r="F188">
        <v>3551</v>
      </c>
      <c r="G188">
        <v>3442.6</v>
      </c>
      <c r="H188">
        <v>3538.2</v>
      </c>
      <c r="I188">
        <v>3538.2</v>
      </c>
      <c r="J188">
        <v>5210</v>
      </c>
      <c r="K188">
        <v>27450.84</v>
      </c>
      <c r="L188">
        <v>708450</v>
      </c>
      <c r="M188">
        <v>106200</v>
      </c>
      <c r="O188" s="33">
        <f t="shared" si="8"/>
        <v>4.0371666323620135</v>
      </c>
      <c r="P188" s="12">
        <v>5.5999999999999994E-2</v>
      </c>
      <c r="Q188" s="12"/>
      <c r="R188" s="12"/>
      <c r="S188" s="12">
        <f t="shared" si="9"/>
        <v>3.9811666323620134</v>
      </c>
      <c r="T188" s="12">
        <v>3.9811666323620134</v>
      </c>
      <c r="U188" s="12"/>
      <c r="V188" s="12"/>
      <c r="Y188" s="33"/>
      <c r="AD188" s="12"/>
    </row>
    <row r="189" spans="1:30" x14ac:dyDescent="0.3">
      <c r="A189" t="s">
        <v>222</v>
      </c>
      <c r="B189" t="s">
        <v>26</v>
      </c>
      <c r="C189" t="s">
        <v>27</v>
      </c>
      <c r="D189" t="s">
        <v>242</v>
      </c>
      <c r="E189">
        <v>3594.85</v>
      </c>
      <c r="F189">
        <v>3690</v>
      </c>
      <c r="G189">
        <v>3586.7</v>
      </c>
      <c r="H189">
        <v>3658.9</v>
      </c>
      <c r="I189">
        <v>3658.9</v>
      </c>
      <c r="J189">
        <v>75</v>
      </c>
      <c r="K189">
        <v>410.06</v>
      </c>
      <c r="L189">
        <v>17400</v>
      </c>
      <c r="M189">
        <v>3000</v>
      </c>
      <c r="O189" s="33">
        <f t="shared" si="8"/>
        <v>3.4113390989768888</v>
      </c>
      <c r="P189" s="12">
        <v>5.5999999999999994E-2</v>
      </c>
      <c r="Q189" s="12"/>
      <c r="R189" s="12"/>
      <c r="S189" s="12">
        <f t="shared" si="9"/>
        <v>3.3553390989768888</v>
      </c>
      <c r="T189" s="12">
        <v>3.3553390989768888</v>
      </c>
      <c r="U189" s="12"/>
      <c r="V189" s="12"/>
      <c r="Y189" s="33"/>
      <c r="AD189" s="12"/>
    </row>
    <row r="190" spans="1:30" x14ac:dyDescent="0.3">
      <c r="A190" t="s">
        <v>224</v>
      </c>
      <c r="B190" t="s">
        <v>26</v>
      </c>
      <c r="C190" t="s">
        <v>27</v>
      </c>
      <c r="D190" t="s">
        <v>242</v>
      </c>
      <c r="E190">
        <v>3650</v>
      </c>
      <c r="F190">
        <v>3686.2</v>
      </c>
      <c r="G190">
        <v>3633.2</v>
      </c>
      <c r="H190">
        <v>3678.2</v>
      </c>
      <c r="I190">
        <v>3678.2</v>
      </c>
      <c r="J190">
        <v>36</v>
      </c>
      <c r="K190">
        <v>197.8</v>
      </c>
      <c r="L190">
        <v>16950</v>
      </c>
      <c r="M190">
        <v>-450</v>
      </c>
      <c r="O190" s="33">
        <f t="shared" si="8"/>
        <v>0.52748093689359443</v>
      </c>
      <c r="P190" s="12">
        <v>5.5800000000000002E-2</v>
      </c>
      <c r="Q190" s="12"/>
      <c r="R190" s="12"/>
      <c r="S190" s="12">
        <f t="shared" si="9"/>
        <v>0.47168093689359442</v>
      </c>
      <c r="T190" s="12">
        <v>0.47168093689359442</v>
      </c>
      <c r="U190" s="12"/>
      <c r="V190" s="12"/>
      <c r="Y190" s="33"/>
      <c r="AD190" s="12"/>
    </row>
    <row r="191" spans="1:30" x14ac:dyDescent="0.3">
      <c r="A191" t="s">
        <v>225</v>
      </c>
      <c r="B191" t="s">
        <v>26</v>
      </c>
      <c r="C191" t="s">
        <v>27</v>
      </c>
      <c r="D191" t="s">
        <v>242</v>
      </c>
      <c r="E191">
        <v>3655.4</v>
      </c>
      <c r="F191">
        <v>3701.7</v>
      </c>
      <c r="G191">
        <v>3640.5</v>
      </c>
      <c r="H191">
        <v>3644.05</v>
      </c>
      <c r="I191">
        <v>3644.05</v>
      </c>
      <c r="J191">
        <v>40</v>
      </c>
      <c r="K191">
        <v>219.72</v>
      </c>
      <c r="L191">
        <v>16350</v>
      </c>
      <c r="M191">
        <v>-600</v>
      </c>
      <c r="O191" s="33">
        <f t="shared" si="8"/>
        <v>-0.92844326029034963</v>
      </c>
      <c r="P191" s="12">
        <v>5.4699999999999999E-2</v>
      </c>
      <c r="Q191" s="12"/>
      <c r="R191" s="12"/>
      <c r="S191" s="12">
        <f t="shared" si="9"/>
        <v>-0.9831432602903496</v>
      </c>
      <c r="T191" s="12">
        <v>-0.9831432602903496</v>
      </c>
      <c r="U191" s="12"/>
      <c r="V191" s="12"/>
      <c r="Y191" s="33"/>
      <c r="AD191" s="12"/>
    </row>
    <row r="192" spans="1:30" x14ac:dyDescent="0.3">
      <c r="A192" t="s">
        <v>226</v>
      </c>
      <c r="B192" t="s">
        <v>26</v>
      </c>
      <c r="C192" t="s">
        <v>27</v>
      </c>
      <c r="D192" t="s">
        <v>242</v>
      </c>
      <c r="E192">
        <v>3693.3</v>
      </c>
      <c r="F192">
        <v>3761</v>
      </c>
      <c r="G192">
        <v>3693.3</v>
      </c>
      <c r="H192">
        <v>3740.8</v>
      </c>
      <c r="I192">
        <v>3740.8</v>
      </c>
      <c r="J192">
        <v>123</v>
      </c>
      <c r="K192">
        <v>688.34</v>
      </c>
      <c r="L192">
        <v>17250</v>
      </c>
      <c r="M192">
        <v>900</v>
      </c>
      <c r="O192" s="33">
        <f t="shared" si="8"/>
        <v>2.6550129663423938</v>
      </c>
      <c r="P192" s="12">
        <v>5.5300000000000002E-2</v>
      </c>
      <c r="Q192" s="12"/>
      <c r="R192" s="12"/>
      <c r="S192" s="12">
        <f t="shared" si="9"/>
        <v>2.5997129663423939</v>
      </c>
      <c r="T192" s="12">
        <v>2.5997129663423939</v>
      </c>
      <c r="U192" s="12"/>
      <c r="V192" s="12"/>
      <c r="Y192" s="33"/>
      <c r="AD192" s="12"/>
    </row>
    <row r="193" spans="1:30" x14ac:dyDescent="0.3">
      <c r="A193" t="s">
        <v>227</v>
      </c>
      <c r="B193" t="s">
        <v>26</v>
      </c>
      <c r="C193" t="s">
        <v>27</v>
      </c>
      <c r="D193" t="s">
        <v>242</v>
      </c>
      <c r="E193">
        <v>3785.45</v>
      </c>
      <c r="F193">
        <v>3864.7</v>
      </c>
      <c r="G193">
        <v>3710</v>
      </c>
      <c r="H193">
        <v>3794.4</v>
      </c>
      <c r="I193">
        <v>3794.4</v>
      </c>
      <c r="J193">
        <v>194</v>
      </c>
      <c r="K193">
        <v>1104.99</v>
      </c>
      <c r="L193">
        <v>19950</v>
      </c>
      <c r="M193">
        <v>2700</v>
      </c>
      <c r="O193" s="33">
        <f t="shared" si="8"/>
        <v>1.4328485885372089</v>
      </c>
      <c r="P193" s="12">
        <v>5.5300000000000002E-2</v>
      </c>
      <c r="Q193" s="12"/>
      <c r="R193" s="12"/>
      <c r="S193" s="12">
        <f t="shared" si="9"/>
        <v>1.377548588537209</v>
      </c>
      <c r="T193" s="12">
        <v>1.377548588537209</v>
      </c>
      <c r="U193" s="12"/>
      <c r="V193" s="12"/>
      <c r="Y193" s="33"/>
      <c r="AD193" s="12"/>
    </row>
    <row r="194" spans="1:30" x14ac:dyDescent="0.3">
      <c r="A194" t="s">
        <v>228</v>
      </c>
      <c r="B194" t="s">
        <v>26</v>
      </c>
      <c r="C194" t="s">
        <v>27</v>
      </c>
      <c r="D194" t="s">
        <v>242</v>
      </c>
      <c r="E194">
        <v>3808.8</v>
      </c>
      <c r="F194">
        <v>3834.9</v>
      </c>
      <c r="G194">
        <v>3792.4</v>
      </c>
      <c r="H194">
        <v>3825.75</v>
      </c>
      <c r="I194">
        <v>3825.75</v>
      </c>
      <c r="J194">
        <v>65</v>
      </c>
      <c r="K194">
        <v>371.86</v>
      </c>
      <c r="L194">
        <v>20400</v>
      </c>
      <c r="M194">
        <v>450</v>
      </c>
      <c r="O194" s="33">
        <f t="shared" si="8"/>
        <v>0.82621758380771426</v>
      </c>
      <c r="P194" s="12">
        <v>5.5800000000000002E-2</v>
      </c>
      <c r="Q194" s="12"/>
      <c r="R194" s="12"/>
      <c r="S194" s="12">
        <f t="shared" si="9"/>
        <v>0.7704175838077143</v>
      </c>
      <c r="T194" s="12">
        <v>0.7704175838077143</v>
      </c>
      <c r="U194" s="12"/>
      <c r="V194" s="12"/>
      <c r="Y194" s="33"/>
      <c r="AD194" s="12"/>
    </row>
    <row r="195" spans="1:30" x14ac:dyDescent="0.3">
      <c r="A195" t="s">
        <v>229</v>
      </c>
      <c r="B195" t="s">
        <v>26</v>
      </c>
      <c r="C195" t="s">
        <v>27</v>
      </c>
      <c r="D195" t="s">
        <v>242</v>
      </c>
      <c r="E195">
        <v>3786.3</v>
      </c>
      <c r="F195">
        <v>3848.45</v>
      </c>
      <c r="G195">
        <v>3786.3</v>
      </c>
      <c r="H195">
        <v>3794.75</v>
      </c>
      <c r="I195">
        <v>3794.75</v>
      </c>
      <c r="J195">
        <v>43</v>
      </c>
      <c r="K195">
        <v>245.99</v>
      </c>
      <c r="L195">
        <v>21750</v>
      </c>
      <c r="M195">
        <v>1350</v>
      </c>
      <c r="O195" s="33">
        <f t="shared" si="8"/>
        <v>-0.81029863425472126</v>
      </c>
      <c r="P195" s="12">
        <v>5.5800000000000002E-2</v>
      </c>
      <c r="Q195" s="12"/>
      <c r="R195" s="12"/>
      <c r="S195" s="12">
        <f t="shared" si="9"/>
        <v>-0.86609863425472122</v>
      </c>
      <c r="T195" s="12">
        <v>-0.86609863425472122</v>
      </c>
      <c r="U195" s="12"/>
      <c r="V195" s="12"/>
      <c r="Y195" s="33"/>
      <c r="AD195" s="12"/>
    </row>
    <row r="196" spans="1:30" x14ac:dyDescent="0.3">
      <c r="A196" t="s">
        <v>230</v>
      </c>
      <c r="B196" t="s">
        <v>26</v>
      </c>
      <c r="C196" t="s">
        <v>27</v>
      </c>
      <c r="D196" t="s">
        <v>242</v>
      </c>
      <c r="E196">
        <v>3788.1</v>
      </c>
      <c r="F196">
        <v>3788.1</v>
      </c>
      <c r="G196">
        <v>3639.75</v>
      </c>
      <c r="H196">
        <v>3673.35</v>
      </c>
      <c r="I196">
        <v>3673.35</v>
      </c>
      <c r="J196">
        <v>108</v>
      </c>
      <c r="K196">
        <v>595.63</v>
      </c>
      <c r="L196">
        <v>21600</v>
      </c>
      <c r="M196">
        <v>-150</v>
      </c>
      <c r="O196" s="33">
        <f t="shared" ref="O196:O250" si="10">(I196-I195)*100/I195</f>
        <v>-3.1991567296923407</v>
      </c>
      <c r="P196" s="12">
        <v>5.5300000000000002E-2</v>
      </c>
      <c r="Q196" s="12"/>
      <c r="R196" s="12"/>
      <c r="S196" s="12">
        <f t="shared" ref="S196:S250" si="11">O196-P196</f>
        <v>-3.2544567296923406</v>
      </c>
      <c r="T196" s="12">
        <v>-3.2544567296923406</v>
      </c>
      <c r="U196" s="12"/>
      <c r="V196" s="12"/>
      <c r="Y196" s="33"/>
      <c r="AD196" s="12"/>
    </row>
    <row r="197" spans="1:30" x14ac:dyDescent="0.3">
      <c r="A197" t="s">
        <v>231</v>
      </c>
      <c r="B197" t="s">
        <v>26</v>
      </c>
      <c r="C197" t="s">
        <v>27</v>
      </c>
      <c r="D197" t="s">
        <v>242</v>
      </c>
      <c r="E197">
        <v>3749</v>
      </c>
      <c r="F197">
        <v>3855.95</v>
      </c>
      <c r="G197">
        <v>3748.95</v>
      </c>
      <c r="H197">
        <v>3763.1</v>
      </c>
      <c r="I197">
        <v>3763.1</v>
      </c>
      <c r="J197">
        <v>126</v>
      </c>
      <c r="K197">
        <v>717.89</v>
      </c>
      <c r="L197">
        <v>22350</v>
      </c>
      <c r="M197">
        <v>750</v>
      </c>
      <c r="O197" s="33">
        <f t="shared" si="10"/>
        <v>2.443273850844597</v>
      </c>
      <c r="P197" s="12">
        <v>5.6100000000000004E-2</v>
      </c>
      <c r="Q197" s="12"/>
      <c r="R197" s="12"/>
      <c r="S197" s="12">
        <f t="shared" si="11"/>
        <v>2.3871738508445972</v>
      </c>
      <c r="T197" s="12">
        <v>2.3871738508445972</v>
      </c>
      <c r="U197" s="12"/>
      <c r="V197" s="12"/>
      <c r="Y197" s="33"/>
      <c r="AD197" s="12"/>
    </row>
    <row r="198" spans="1:30" x14ac:dyDescent="0.3">
      <c r="A198" t="s">
        <v>232</v>
      </c>
      <c r="B198" t="s">
        <v>26</v>
      </c>
      <c r="C198" t="s">
        <v>27</v>
      </c>
      <c r="D198" t="s">
        <v>242</v>
      </c>
      <c r="E198">
        <v>3706.6</v>
      </c>
      <c r="F198">
        <v>3761.4</v>
      </c>
      <c r="G198">
        <v>3693.3</v>
      </c>
      <c r="H198">
        <v>3746.55</v>
      </c>
      <c r="I198">
        <v>3746.55</v>
      </c>
      <c r="J198">
        <v>59</v>
      </c>
      <c r="K198">
        <v>330.14</v>
      </c>
      <c r="L198">
        <v>21900</v>
      </c>
      <c r="M198">
        <v>-450</v>
      </c>
      <c r="O198" s="33">
        <f t="shared" si="10"/>
        <v>-0.43979697589752403</v>
      </c>
      <c r="P198" s="12">
        <v>5.5500000000000001E-2</v>
      </c>
      <c r="Q198" s="12"/>
      <c r="R198" s="12"/>
      <c r="S198" s="12">
        <f t="shared" si="11"/>
        <v>-0.49529697589752403</v>
      </c>
      <c r="T198" s="12">
        <v>-0.49529697589752403</v>
      </c>
      <c r="U198" s="12"/>
      <c r="V198" s="12"/>
      <c r="Y198" s="33"/>
      <c r="AD198" s="12"/>
    </row>
    <row r="199" spans="1:30" x14ac:dyDescent="0.3">
      <c r="A199" t="s">
        <v>233</v>
      </c>
      <c r="B199" t="s">
        <v>26</v>
      </c>
      <c r="C199" t="s">
        <v>27</v>
      </c>
      <c r="D199" t="s">
        <v>242</v>
      </c>
      <c r="E199">
        <v>3795.7</v>
      </c>
      <c r="F199">
        <v>3795.7</v>
      </c>
      <c r="G199">
        <v>3728.4</v>
      </c>
      <c r="H199">
        <v>3756.75</v>
      </c>
      <c r="I199">
        <v>3756.75</v>
      </c>
      <c r="J199">
        <v>45</v>
      </c>
      <c r="K199">
        <v>253.2</v>
      </c>
      <c r="L199">
        <v>23250</v>
      </c>
      <c r="M199">
        <v>1350</v>
      </c>
      <c r="O199" s="33">
        <f t="shared" si="10"/>
        <v>0.27225047043279332</v>
      </c>
      <c r="P199" s="12">
        <v>5.5599999999999997E-2</v>
      </c>
      <c r="Q199" s="12"/>
      <c r="R199" s="12"/>
      <c r="S199" s="12">
        <f t="shared" si="11"/>
        <v>0.21665047043279334</v>
      </c>
      <c r="T199" s="12">
        <v>0.21665047043279334</v>
      </c>
      <c r="U199" s="12"/>
      <c r="V199" s="12"/>
      <c r="Y199" s="33"/>
      <c r="AD199" s="12"/>
    </row>
    <row r="200" spans="1:30" x14ac:dyDescent="0.3">
      <c r="A200" t="s">
        <v>234</v>
      </c>
      <c r="B200" t="s">
        <v>26</v>
      </c>
      <c r="C200" t="s">
        <v>27</v>
      </c>
      <c r="D200" t="s">
        <v>242</v>
      </c>
      <c r="E200">
        <v>3774.4</v>
      </c>
      <c r="F200">
        <v>3885</v>
      </c>
      <c r="G200">
        <v>3764.05</v>
      </c>
      <c r="H200">
        <v>3831.5</v>
      </c>
      <c r="I200">
        <v>3831.5</v>
      </c>
      <c r="J200">
        <v>397</v>
      </c>
      <c r="K200">
        <v>2295.5</v>
      </c>
      <c r="L200">
        <v>29250</v>
      </c>
      <c r="M200">
        <v>6000</v>
      </c>
      <c r="O200" s="33">
        <f t="shared" si="10"/>
        <v>1.9897517801291009</v>
      </c>
      <c r="P200" s="12">
        <v>5.5399999999999998E-2</v>
      </c>
      <c r="Q200" s="12"/>
      <c r="R200" s="12"/>
      <c r="S200" s="12">
        <f t="shared" si="11"/>
        <v>1.934351780129101</v>
      </c>
      <c r="T200" s="12">
        <v>1.934351780129101</v>
      </c>
      <c r="U200" s="12"/>
      <c r="V200" s="12"/>
      <c r="Y200" s="33"/>
      <c r="AD200" s="12"/>
    </row>
    <row r="201" spans="1:30" x14ac:dyDescent="0.3">
      <c r="A201" t="s">
        <v>235</v>
      </c>
      <c r="B201" t="s">
        <v>26</v>
      </c>
      <c r="C201" t="s">
        <v>27</v>
      </c>
      <c r="D201" t="s">
        <v>242</v>
      </c>
      <c r="E201">
        <v>3786.6</v>
      </c>
      <c r="F201">
        <v>3915</v>
      </c>
      <c r="G201">
        <v>3786.6</v>
      </c>
      <c r="H201">
        <v>3862.75</v>
      </c>
      <c r="I201">
        <v>3862.75</v>
      </c>
      <c r="J201">
        <v>400</v>
      </c>
      <c r="K201">
        <v>2324.88</v>
      </c>
      <c r="L201">
        <v>45450</v>
      </c>
      <c r="M201">
        <v>16200</v>
      </c>
      <c r="O201" s="33">
        <f t="shared" si="10"/>
        <v>0.8156074644395146</v>
      </c>
      <c r="P201" s="12">
        <v>5.5599999999999997E-2</v>
      </c>
      <c r="Q201" s="12"/>
      <c r="R201" s="12"/>
      <c r="S201" s="12">
        <f t="shared" si="11"/>
        <v>0.76000746443951461</v>
      </c>
      <c r="T201" s="12">
        <v>0.76000746443951461</v>
      </c>
      <c r="U201" s="12"/>
      <c r="V201" s="12"/>
      <c r="Y201" s="33"/>
      <c r="AD201" s="12"/>
    </row>
    <row r="202" spans="1:30" x14ac:dyDescent="0.3">
      <c r="A202" t="s">
        <v>236</v>
      </c>
      <c r="B202" t="s">
        <v>26</v>
      </c>
      <c r="C202" t="s">
        <v>27</v>
      </c>
      <c r="D202" t="s">
        <v>242</v>
      </c>
      <c r="E202">
        <v>3880.45</v>
      </c>
      <c r="F202">
        <v>3941.95</v>
      </c>
      <c r="G202">
        <v>3760</v>
      </c>
      <c r="H202">
        <v>3778.35</v>
      </c>
      <c r="I202">
        <v>3778.35</v>
      </c>
      <c r="J202">
        <v>760</v>
      </c>
      <c r="K202">
        <v>4399.92</v>
      </c>
      <c r="L202">
        <v>78750</v>
      </c>
      <c r="M202">
        <v>33300</v>
      </c>
      <c r="O202" s="33">
        <f t="shared" si="10"/>
        <v>-2.1849718464824308</v>
      </c>
      <c r="P202" s="12">
        <v>5.5500000000000001E-2</v>
      </c>
      <c r="Q202" s="12"/>
      <c r="R202" s="12"/>
      <c r="S202" s="12">
        <f t="shared" si="11"/>
        <v>-2.2404718464824307</v>
      </c>
      <c r="T202" s="12">
        <v>-2.2404718464824307</v>
      </c>
      <c r="U202" s="12"/>
      <c r="V202" s="12"/>
      <c r="Y202" s="33"/>
      <c r="AD202" s="12"/>
    </row>
    <row r="203" spans="1:30" x14ac:dyDescent="0.3">
      <c r="A203" t="s">
        <v>237</v>
      </c>
      <c r="B203" t="s">
        <v>26</v>
      </c>
      <c r="C203" t="s">
        <v>27</v>
      </c>
      <c r="D203" t="s">
        <v>242</v>
      </c>
      <c r="E203">
        <v>3720.35</v>
      </c>
      <c r="F203">
        <v>3750</v>
      </c>
      <c r="G203">
        <v>3689.55</v>
      </c>
      <c r="H203">
        <v>3707.95</v>
      </c>
      <c r="I203">
        <v>3707.95</v>
      </c>
      <c r="J203">
        <v>1446</v>
      </c>
      <c r="K203">
        <v>8088.26</v>
      </c>
      <c r="L203">
        <v>233850</v>
      </c>
      <c r="M203">
        <v>155100</v>
      </c>
      <c r="O203" s="33">
        <f t="shared" si="10"/>
        <v>-1.8632471846176266</v>
      </c>
      <c r="P203" s="12">
        <v>5.5800000000000002E-2</v>
      </c>
      <c r="Q203" s="12"/>
      <c r="R203" s="12"/>
      <c r="S203" s="12">
        <f t="shared" si="11"/>
        <v>-1.9190471846176267</v>
      </c>
      <c r="T203" s="12">
        <v>-1.9190471846176267</v>
      </c>
      <c r="U203" s="12"/>
      <c r="V203" s="12"/>
      <c r="Y203" s="33"/>
      <c r="AD203" s="12"/>
    </row>
    <row r="204" spans="1:30" x14ac:dyDescent="0.3">
      <c r="A204" t="s">
        <v>238</v>
      </c>
      <c r="B204" t="s">
        <v>26</v>
      </c>
      <c r="C204" t="s">
        <v>27</v>
      </c>
      <c r="D204" t="s">
        <v>242</v>
      </c>
      <c r="E204">
        <v>3668.2</v>
      </c>
      <c r="F204">
        <v>3710.15</v>
      </c>
      <c r="G204">
        <v>3585.7</v>
      </c>
      <c r="H204">
        <v>3655.6</v>
      </c>
      <c r="I204">
        <v>3655.6</v>
      </c>
      <c r="J204">
        <v>1969</v>
      </c>
      <c r="K204">
        <v>10745.48</v>
      </c>
      <c r="L204">
        <v>305250</v>
      </c>
      <c r="M204">
        <v>71400</v>
      </c>
      <c r="O204" s="33">
        <f t="shared" si="10"/>
        <v>-1.4118313353739913</v>
      </c>
      <c r="P204" s="12">
        <v>5.5199999999999999E-2</v>
      </c>
      <c r="Q204" s="12"/>
      <c r="R204" s="12"/>
      <c r="S204" s="12">
        <f t="shared" si="11"/>
        <v>-1.4670313353739912</v>
      </c>
      <c r="T204" s="12">
        <v>-1.4670313353739912</v>
      </c>
      <c r="U204" s="12"/>
      <c r="V204" s="12"/>
      <c r="Y204" s="33"/>
      <c r="AD204" s="12"/>
    </row>
    <row r="205" spans="1:30" x14ac:dyDescent="0.3">
      <c r="A205" t="s">
        <v>239</v>
      </c>
      <c r="B205" t="s">
        <v>26</v>
      </c>
      <c r="C205" t="s">
        <v>27</v>
      </c>
      <c r="D205" t="s">
        <v>242</v>
      </c>
      <c r="E205">
        <v>3675</v>
      </c>
      <c r="F205">
        <v>3712.7</v>
      </c>
      <c r="G205">
        <v>3600.1</v>
      </c>
      <c r="H205">
        <v>3628.6</v>
      </c>
      <c r="I205">
        <v>3628.6</v>
      </c>
      <c r="J205">
        <v>1432</v>
      </c>
      <c r="K205">
        <v>7814.91</v>
      </c>
      <c r="L205">
        <v>343500</v>
      </c>
      <c r="M205">
        <v>38250</v>
      </c>
      <c r="O205" s="33">
        <f t="shared" si="10"/>
        <v>-0.73859284385600177</v>
      </c>
      <c r="P205" s="12">
        <v>5.5800000000000002E-2</v>
      </c>
      <c r="Q205" s="12"/>
      <c r="R205" s="12"/>
      <c r="S205" s="12">
        <f t="shared" si="11"/>
        <v>-0.79439284385600173</v>
      </c>
      <c r="T205" s="12">
        <v>-0.79439284385600173</v>
      </c>
      <c r="U205" s="12"/>
      <c r="V205" s="12"/>
      <c r="Y205" s="33"/>
      <c r="AD205" s="12"/>
    </row>
    <row r="206" spans="1:30" x14ac:dyDescent="0.3">
      <c r="A206" t="s">
        <v>240</v>
      </c>
      <c r="B206" t="s">
        <v>26</v>
      </c>
      <c r="C206" t="s">
        <v>27</v>
      </c>
      <c r="D206" t="s">
        <v>242</v>
      </c>
      <c r="E206">
        <v>3669.95</v>
      </c>
      <c r="F206">
        <v>3680.8</v>
      </c>
      <c r="G206">
        <v>3542</v>
      </c>
      <c r="H206">
        <v>3559.6</v>
      </c>
      <c r="I206">
        <v>3559.6</v>
      </c>
      <c r="J206">
        <v>2173</v>
      </c>
      <c r="K206">
        <v>11728.91</v>
      </c>
      <c r="L206">
        <v>438900</v>
      </c>
      <c r="M206">
        <v>95400</v>
      </c>
      <c r="O206" s="33">
        <f t="shared" si="10"/>
        <v>-1.9015598302375571</v>
      </c>
      <c r="P206" s="12">
        <v>5.62E-2</v>
      </c>
      <c r="Q206" s="12"/>
      <c r="R206" s="12"/>
      <c r="S206" s="12">
        <f t="shared" si="11"/>
        <v>-1.9577598302375572</v>
      </c>
      <c r="T206" s="12">
        <v>-1.9577598302375572</v>
      </c>
      <c r="U206" s="12"/>
      <c r="V206" s="12"/>
      <c r="Y206" s="33"/>
      <c r="AD206" s="12"/>
    </row>
    <row r="207" spans="1:30" x14ac:dyDescent="0.3">
      <c r="A207" t="s">
        <v>241</v>
      </c>
      <c r="B207" t="s">
        <v>26</v>
      </c>
      <c r="C207" t="s">
        <v>27</v>
      </c>
      <c r="D207" t="s">
        <v>267</v>
      </c>
      <c r="E207">
        <v>3639.1</v>
      </c>
      <c r="F207">
        <v>3646.85</v>
      </c>
      <c r="G207">
        <v>3552</v>
      </c>
      <c r="H207">
        <v>3565.15</v>
      </c>
      <c r="I207">
        <v>3565.15</v>
      </c>
      <c r="J207">
        <v>38</v>
      </c>
      <c r="K207">
        <v>204.83</v>
      </c>
      <c r="L207">
        <v>6750</v>
      </c>
      <c r="M207">
        <v>600</v>
      </c>
      <c r="O207" s="33">
        <f t="shared" si="10"/>
        <v>0.15591639510057823</v>
      </c>
      <c r="P207" s="12">
        <v>5.5899999999999998E-2</v>
      </c>
      <c r="Q207" s="12"/>
      <c r="R207" s="12"/>
      <c r="S207" s="12">
        <f t="shared" si="11"/>
        <v>0.10001639510057822</v>
      </c>
      <c r="T207" s="12">
        <v>0.10001639510057822</v>
      </c>
      <c r="U207" s="12"/>
      <c r="V207" s="12"/>
      <c r="Y207" s="33"/>
      <c r="AD207" s="12"/>
    </row>
    <row r="208" spans="1:30" x14ac:dyDescent="0.3">
      <c r="A208" t="s">
        <v>243</v>
      </c>
      <c r="B208" t="s">
        <v>26</v>
      </c>
      <c r="C208" t="s">
        <v>27</v>
      </c>
      <c r="D208" t="s">
        <v>267</v>
      </c>
      <c r="E208">
        <v>3353.9</v>
      </c>
      <c r="F208">
        <v>3469.7</v>
      </c>
      <c r="G208">
        <v>3353.85</v>
      </c>
      <c r="H208">
        <v>3442.3</v>
      </c>
      <c r="I208">
        <v>3442.3</v>
      </c>
      <c r="J208">
        <v>76</v>
      </c>
      <c r="K208">
        <v>391.36</v>
      </c>
      <c r="L208">
        <v>10200</v>
      </c>
      <c r="M208">
        <v>3450</v>
      </c>
      <c r="O208" s="33">
        <f t="shared" si="10"/>
        <v>-3.4458578180441188</v>
      </c>
      <c r="P208" s="12">
        <v>5.5999999999999994E-2</v>
      </c>
      <c r="Q208" s="12"/>
      <c r="R208" s="12"/>
      <c r="S208" s="12">
        <f t="shared" si="11"/>
        <v>-3.5018578180441189</v>
      </c>
      <c r="T208" s="12">
        <v>-3.5018578180441189</v>
      </c>
      <c r="U208" s="12"/>
      <c r="V208" s="12"/>
      <c r="Y208" s="33"/>
      <c r="AD208" s="12"/>
    </row>
    <row r="209" spans="1:30" x14ac:dyDescent="0.3">
      <c r="A209" t="s">
        <v>244</v>
      </c>
      <c r="B209" t="s">
        <v>26</v>
      </c>
      <c r="C209" t="s">
        <v>27</v>
      </c>
      <c r="D209" t="s">
        <v>267</v>
      </c>
      <c r="E209">
        <v>3522.75</v>
      </c>
      <c r="F209">
        <v>3575.5</v>
      </c>
      <c r="G209">
        <v>3458.8</v>
      </c>
      <c r="H209">
        <v>3560.45</v>
      </c>
      <c r="I209">
        <v>3560.45</v>
      </c>
      <c r="J209">
        <v>75</v>
      </c>
      <c r="K209">
        <v>396.38</v>
      </c>
      <c r="L209">
        <v>9900</v>
      </c>
      <c r="M209">
        <v>-300</v>
      </c>
      <c r="O209" s="33">
        <f t="shared" si="10"/>
        <v>3.4322981727333359</v>
      </c>
      <c r="P209" s="12">
        <v>5.5899999999999998E-2</v>
      </c>
      <c r="Q209" s="12"/>
      <c r="R209" s="12"/>
      <c r="S209" s="12">
        <f t="shared" si="11"/>
        <v>3.3763981727333361</v>
      </c>
      <c r="T209" s="12">
        <v>3.3763981727333361</v>
      </c>
      <c r="U209" s="12"/>
      <c r="V209" s="12"/>
      <c r="Y209" s="33"/>
      <c r="AD209" s="12"/>
    </row>
    <row r="210" spans="1:30" x14ac:dyDescent="0.3">
      <c r="A210" t="s">
        <v>245</v>
      </c>
      <c r="B210" t="s">
        <v>26</v>
      </c>
      <c r="C210" t="s">
        <v>27</v>
      </c>
      <c r="D210" t="s">
        <v>267</v>
      </c>
      <c r="E210">
        <v>3492.95</v>
      </c>
      <c r="F210">
        <v>3492.95</v>
      </c>
      <c r="G210">
        <v>3426</v>
      </c>
      <c r="H210">
        <v>3442.6</v>
      </c>
      <c r="I210">
        <v>3442.6</v>
      </c>
      <c r="J210">
        <v>65</v>
      </c>
      <c r="K210">
        <v>336.16</v>
      </c>
      <c r="L210">
        <v>15300</v>
      </c>
      <c r="M210">
        <v>5400</v>
      </c>
      <c r="O210" s="33">
        <f t="shared" si="10"/>
        <v>-3.3099748627280237</v>
      </c>
      <c r="P210" s="12">
        <v>5.6600000000000004E-2</v>
      </c>
      <c r="Q210" s="12"/>
      <c r="R210" s="12"/>
      <c r="S210" s="12">
        <f t="shared" si="11"/>
        <v>-3.3665748627280236</v>
      </c>
      <c r="T210" s="12">
        <v>-3.3665748627280236</v>
      </c>
      <c r="U210" s="12"/>
      <c r="V210" s="12"/>
      <c r="Y210" s="33"/>
      <c r="AD210" s="12"/>
    </row>
    <row r="211" spans="1:30" x14ac:dyDescent="0.3">
      <c r="A211" t="s">
        <v>246</v>
      </c>
      <c r="B211" t="s">
        <v>26</v>
      </c>
      <c r="C211" t="s">
        <v>27</v>
      </c>
      <c r="D211" t="s">
        <v>267</v>
      </c>
      <c r="E211">
        <v>3443.7</v>
      </c>
      <c r="F211">
        <v>3458.8</v>
      </c>
      <c r="G211">
        <v>3420.55</v>
      </c>
      <c r="H211">
        <v>3426.7</v>
      </c>
      <c r="I211">
        <v>3426.7</v>
      </c>
      <c r="J211">
        <v>260</v>
      </c>
      <c r="K211">
        <v>1338.69</v>
      </c>
      <c r="L211">
        <v>32400</v>
      </c>
      <c r="M211">
        <v>17100</v>
      </c>
      <c r="O211" s="33">
        <f t="shared" si="10"/>
        <v>-0.46186022192529169</v>
      </c>
      <c r="P211" s="12">
        <v>5.6299999999999996E-2</v>
      </c>
      <c r="Q211" s="12"/>
      <c r="R211" s="12"/>
      <c r="S211" s="12">
        <f t="shared" si="11"/>
        <v>-0.51816022192529165</v>
      </c>
      <c r="T211" s="12">
        <v>-0.51816022192529165</v>
      </c>
      <c r="U211" s="12"/>
      <c r="V211" s="12"/>
      <c r="Y211" s="33"/>
      <c r="AD211" s="12"/>
    </row>
    <row r="212" spans="1:30" x14ac:dyDescent="0.3">
      <c r="A212" t="s">
        <v>247</v>
      </c>
      <c r="B212" t="s">
        <v>26</v>
      </c>
      <c r="C212" t="s">
        <v>27</v>
      </c>
      <c r="D212" t="s">
        <v>267</v>
      </c>
      <c r="E212">
        <v>3444.15</v>
      </c>
      <c r="F212">
        <v>3450.45</v>
      </c>
      <c r="G212">
        <v>3371.95</v>
      </c>
      <c r="H212">
        <v>3380.15</v>
      </c>
      <c r="I212">
        <v>3380.15</v>
      </c>
      <c r="J212">
        <v>282</v>
      </c>
      <c r="K212">
        <v>1440</v>
      </c>
      <c r="L212">
        <v>48300</v>
      </c>
      <c r="M212">
        <v>15900</v>
      </c>
      <c r="O212" s="33">
        <f t="shared" si="10"/>
        <v>-1.3584498205270299</v>
      </c>
      <c r="P212" s="12">
        <v>5.6299999999999996E-2</v>
      </c>
      <c r="Q212" s="12"/>
      <c r="R212" s="12"/>
      <c r="S212" s="12">
        <f t="shared" si="11"/>
        <v>-1.4147498205270299</v>
      </c>
      <c r="T212" s="12">
        <v>-1.4147498205270299</v>
      </c>
      <c r="U212" s="12"/>
      <c r="V212" s="12"/>
      <c r="Y212" s="33"/>
      <c r="AD212" s="12"/>
    </row>
    <row r="213" spans="1:30" x14ac:dyDescent="0.3">
      <c r="A213" t="s">
        <v>248</v>
      </c>
      <c r="B213" t="s">
        <v>26</v>
      </c>
      <c r="C213" t="s">
        <v>27</v>
      </c>
      <c r="D213" t="s">
        <v>267</v>
      </c>
      <c r="E213">
        <v>3405.75</v>
      </c>
      <c r="F213">
        <v>3405.75</v>
      </c>
      <c r="G213">
        <v>3330.1</v>
      </c>
      <c r="H213">
        <v>3351.35</v>
      </c>
      <c r="I213">
        <v>3351.35</v>
      </c>
      <c r="J213">
        <v>122</v>
      </c>
      <c r="K213">
        <v>616.1</v>
      </c>
      <c r="L213">
        <v>51300</v>
      </c>
      <c r="M213">
        <v>3000</v>
      </c>
      <c r="O213" s="33">
        <f t="shared" si="10"/>
        <v>-0.85203319379318021</v>
      </c>
      <c r="P213" s="12">
        <v>5.5999999999999994E-2</v>
      </c>
      <c r="Q213" s="12"/>
      <c r="R213" s="12"/>
      <c r="S213" s="12">
        <f t="shared" si="11"/>
        <v>-0.90803319379318026</v>
      </c>
      <c r="T213" s="12">
        <v>-0.90803319379318026</v>
      </c>
      <c r="U213" s="12"/>
      <c r="V213" s="12"/>
      <c r="Y213" s="33"/>
      <c r="AD213" s="12"/>
    </row>
    <row r="214" spans="1:30" x14ac:dyDescent="0.3">
      <c r="A214" t="s">
        <v>249</v>
      </c>
      <c r="B214" t="s">
        <v>26</v>
      </c>
      <c r="C214" t="s">
        <v>27</v>
      </c>
      <c r="D214" t="s">
        <v>267</v>
      </c>
      <c r="E214">
        <v>3319.95</v>
      </c>
      <c r="F214">
        <v>3343.15</v>
      </c>
      <c r="G214">
        <v>3286</v>
      </c>
      <c r="H214">
        <v>3312.1</v>
      </c>
      <c r="I214">
        <v>3312.1</v>
      </c>
      <c r="J214">
        <v>101</v>
      </c>
      <c r="K214">
        <v>500.88</v>
      </c>
      <c r="L214">
        <v>53550</v>
      </c>
      <c r="M214">
        <v>2250</v>
      </c>
      <c r="O214" s="33">
        <f t="shared" si="10"/>
        <v>-1.1711698270846078</v>
      </c>
      <c r="P214" s="12">
        <v>5.5899999999999998E-2</v>
      </c>
      <c r="Q214" s="12"/>
      <c r="R214" s="12"/>
      <c r="S214" s="12">
        <f t="shared" si="11"/>
        <v>-1.2270698270846079</v>
      </c>
      <c r="T214" s="12">
        <v>-1.2270698270846079</v>
      </c>
      <c r="U214" s="12"/>
      <c r="V214" s="12"/>
      <c r="Y214" s="33"/>
      <c r="AD214" s="12"/>
    </row>
    <row r="215" spans="1:30" x14ac:dyDescent="0.3">
      <c r="A215" t="s">
        <v>250</v>
      </c>
      <c r="B215" t="s">
        <v>26</v>
      </c>
      <c r="C215" t="s">
        <v>27</v>
      </c>
      <c r="D215" t="s">
        <v>267</v>
      </c>
      <c r="E215">
        <v>3362.05</v>
      </c>
      <c r="F215">
        <v>3395</v>
      </c>
      <c r="G215">
        <v>3283</v>
      </c>
      <c r="H215">
        <v>3295.8</v>
      </c>
      <c r="I215">
        <v>3295.8</v>
      </c>
      <c r="J215">
        <v>231</v>
      </c>
      <c r="K215">
        <v>1156.0999999999999</v>
      </c>
      <c r="L215">
        <v>60750</v>
      </c>
      <c r="M215">
        <v>7200</v>
      </c>
      <c r="O215" s="33">
        <f t="shared" si="10"/>
        <v>-0.4921348993085875</v>
      </c>
      <c r="P215" s="12">
        <v>5.6399999999999999E-2</v>
      </c>
      <c r="Q215" s="12"/>
      <c r="R215" s="12"/>
      <c r="S215" s="12">
        <f t="shared" si="11"/>
        <v>-0.54853489930858745</v>
      </c>
      <c r="T215" s="12">
        <v>-0.54853489930858745</v>
      </c>
      <c r="U215" s="12"/>
      <c r="V215" s="12"/>
      <c r="Y215" s="33"/>
      <c r="AD215" s="12"/>
    </row>
    <row r="216" spans="1:30" x14ac:dyDescent="0.3">
      <c r="A216" t="s">
        <v>251</v>
      </c>
      <c r="B216" t="s">
        <v>26</v>
      </c>
      <c r="C216" t="s">
        <v>27</v>
      </c>
      <c r="D216" t="s">
        <v>267</v>
      </c>
      <c r="E216">
        <v>3311.9</v>
      </c>
      <c r="F216">
        <v>3409.6</v>
      </c>
      <c r="G216">
        <v>3295</v>
      </c>
      <c r="H216">
        <v>3401.5</v>
      </c>
      <c r="I216">
        <v>3401.5</v>
      </c>
      <c r="J216">
        <v>370</v>
      </c>
      <c r="K216">
        <v>1863.86</v>
      </c>
      <c r="L216">
        <v>72450</v>
      </c>
      <c r="M216">
        <v>11700</v>
      </c>
      <c r="O216" s="33">
        <f t="shared" si="10"/>
        <v>3.2071120820438077</v>
      </c>
      <c r="P216" s="12">
        <v>5.6399999999999999E-2</v>
      </c>
      <c r="Q216" s="12"/>
      <c r="R216" s="12"/>
      <c r="S216" s="12">
        <f t="shared" si="11"/>
        <v>3.1507120820438077</v>
      </c>
      <c r="T216" s="12">
        <v>3.1507120820438077</v>
      </c>
      <c r="U216" s="12"/>
      <c r="V216" s="12"/>
      <c r="Y216" s="33"/>
      <c r="AD216" s="12"/>
    </row>
    <row r="217" spans="1:30" x14ac:dyDescent="0.3">
      <c r="A217" t="s">
        <v>252</v>
      </c>
      <c r="B217" t="s">
        <v>26</v>
      </c>
      <c r="C217" t="s">
        <v>27</v>
      </c>
      <c r="D217" t="s">
        <v>267</v>
      </c>
      <c r="E217">
        <v>3429.95</v>
      </c>
      <c r="F217">
        <v>3478</v>
      </c>
      <c r="G217">
        <v>3425</v>
      </c>
      <c r="H217">
        <v>3436</v>
      </c>
      <c r="I217">
        <v>3436</v>
      </c>
      <c r="J217">
        <v>332</v>
      </c>
      <c r="K217">
        <v>1717.04</v>
      </c>
      <c r="L217">
        <v>80100</v>
      </c>
      <c r="M217">
        <v>7650</v>
      </c>
      <c r="O217" s="33">
        <f t="shared" si="10"/>
        <v>1.0142584154049683</v>
      </c>
      <c r="P217" s="12">
        <v>5.6600000000000004E-2</v>
      </c>
      <c r="Q217" s="12"/>
      <c r="R217" s="12"/>
      <c r="S217" s="12">
        <f t="shared" si="11"/>
        <v>0.95765841540496832</v>
      </c>
      <c r="T217" s="12">
        <v>0.95765841540496832</v>
      </c>
      <c r="U217" s="12"/>
      <c r="V217" s="12"/>
      <c r="Y217" s="33"/>
      <c r="AD217" s="12"/>
    </row>
    <row r="218" spans="1:30" x14ac:dyDescent="0.3">
      <c r="A218" t="s">
        <v>253</v>
      </c>
      <c r="B218" t="s">
        <v>26</v>
      </c>
      <c r="C218" t="s">
        <v>27</v>
      </c>
      <c r="D218" t="s">
        <v>267</v>
      </c>
      <c r="E218">
        <v>3455.95</v>
      </c>
      <c r="F218">
        <v>3466</v>
      </c>
      <c r="G218">
        <v>3390.55</v>
      </c>
      <c r="H218">
        <v>3399.65</v>
      </c>
      <c r="I218">
        <v>3399.65</v>
      </c>
      <c r="J218">
        <v>136</v>
      </c>
      <c r="K218">
        <v>701.17</v>
      </c>
      <c r="L218">
        <v>85350</v>
      </c>
      <c r="M218">
        <v>5250</v>
      </c>
      <c r="O218" s="33">
        <f t="shared" si="10"/>
        <v>-1.0579161816065166</v>
      </c>
      <c r="P218" s="12">
        <v>5.6600000000000004E-2</v>
      </c>
      <c r="Q218" s="12"/>
      <c r="R218" s="12"/>
      <c r="S218" s="12">
        <f t="shared" si="11"/>
        <v>-1.1145161816065166</v>
      </c>
      <c r="T218" s="12">
        <v>-1.1145161816065166</v>
      </c>
      <c r="U218" s="12"/>
      <c r="V218" s="12"/>
      <c r="Y218" s="33"/>
      <c r="AD218" s="12"/>
    </row>
    <row r="219" spans="1:30" x14ac:dyDescent="0.3">
      <c r="A219" t="s">
        <v>254</v>
      </c>
      <c r="B219" t="s">
        <v>26</v>
      </c>
      <c r="C219" t="s">
        <v>27</v>
      </c>
      <c r="D219" t="s">
        <v>267</v>
      </c>
      <c r="E219">
        <v>3286.25</v>
      </c>
      <c r="F219">
        <v>3344.6</v>
      </c>
      <c r="G219">
        <v>3261.45</v>
      </c>
      <c r="H219">
        <v>3310.7</v>
      </c>
      <c r="I219">
        <v>3310.7</v>
      </c>
      <c r="J219">
        <v>246</v>
      </c>
      <c r="K219">
        <v>1221.3</v>
      </c>
      <c r="L219">
        <v>88950</v>
      </c>
      <c r="M219">
        <v>3600</v>
      </c>
      <c r="O219" s="33">
        <f t="shared" si="10"/>
        <v>-2.6164458105981576</v>
      </c>
      <c r="P219" s="12">
        <v>5.7000000000000002E-2</v>
      </c>
      <c r="Q219" s="12"/>
      <c r="R219" s="12"/>
      <c r="S219" s="12">
        <f t="shared" si="11"/>
        <v>-2.6734458105981576</v>
      </c>
      <c r="T219" s="12">
        <v>-2.6734458105981576</v>
      </c>
      <c r="U219" s="12"/>
      <c r="V219" s="12"/>
      <c r="Y219" s="33"/>
      <c r="AD219" s="12"/>
    </row>
    <row r="220" spans="1:30" x14ac:dyDescent="0.3">
      <c r="A220" t="s">
        <v>255</v>
      </c>
      <c r="B220" t="s">
        <v>26</v>
      </c>
      <c r="C220" t="s">
        <v>27</v>
      </c>
      <c r="D220" t="s">
        <v>267</v>
      </c>
      <c r="E220">
        <v>3332.95</v>
      </c>
      <c r="F220">
        <v>3333</v>
      </c>
      <c r="G220">
        <v>3261.55</v>
      </c>
      <c r="H220">
        <v>3275.65</v>
      </c>
      <c r="I220">
        <v>3275.65</v>
      </c>
      <c r="J220">
        <v>334</v>
      </c>
      <c r="K220">
        <v>1645.27</v>
      </c>
      <c r="L220">
        <v>94650</v>
      </c>
      <c r="M220">
        <v>5700</v>
      </c>
      <c r="O220" s="33">
        <f t="shared" si="10"/>
        <v>-1.0586884948802286</v>
      </c>
      <c r="P220" s="12">
        <v>5.7599999999999998E-2</v>
      </c>
      <c r="Q220" s="12"/>
      <c r="R220" s="12"/>
      <c r="S220" s="12">
        <f t="shared" si="11"/>
        <v>-1.1162884948802287</v>
      </c>
      <c r="T220" s="12">
        <v>-1.1162884948802287</v>
      </c>
      <c r="U220" s="12"/>
      <c r="V220" s="12"/>
      <c r="Y220" s="33"/>
      <c r="AD220" s="12"/>
    </row>
    <row r="221" spans="1:30" x14ac:dyDescent="0.3">
      <c r="A221" t="s">
        <v>256</v>
      </c>
      <c r="B221" t="s">
        <v>26</v>
      </c>
      <c r="C221" t="s">
        <v>27</v>
      </c>
      <c r="D221" t="s">
        <v>267</v>
      </c>
      <c r="E221">
        <v>3253.65</v>
      </c>
      <c r="F221">
        <v>3283.35</v>
      </c>
      <c r="G221">
        <v>3157.35</v>
      </c>
      <c r="H221">
        <v>3175.65</v>
      </c>
      <c r="I221">
        <v>3175.65</v>
      </c>
      <c r="J221">
        <v>506</v>
      </c>
      <c r="K221">
        <v>2438.2600000000002</v>
      </c>
      <c r="L221">
        <v>101700</v>
      </c>
      <c r="M221">
        <v>7050</v>
      </c>
      <c r="O221" s="33">
        <f t="shared" si="10"/>
        <v>-3.0528292094698761</v>
      </c>
      <c r="P221" s="12">
        <v>5.7699999999999994E-2</v>
      </c>
      <c r="Q221" s="12"/>
      <c r="R221" s="12"/>
      <c r="S221" s="12">
        <f t="shared" si="11"/>
        <v>-3.1105292094698762</v>
      </c>
      <c r="T221" s="12">
        <v>-3.1105292094698762</v>
      </c>
      <c r="U221" s="12"/>
      <c r="V221" s="12"/>
      <c r="Y221" s="33"/>
      <c r="AD221" s="12"/>
    </row>
    <row r="222" spans="1:30" x14ac:dyDescent="0.3">
      <c r="A222" t="s">
        <v>257</v>
      </c>
      <c r="B222" t="s">
        <v>26</v>
      </c>
      <c r="C222" t="s">
        <v>27</v>
      </c>
      <c r="D222" t="s">
        <v>267</v>
      </c>
      <c r="E222">
        <v>3184.95</v>
      </c>
      <c r="F222">
        <v>3208.55</v>
      </c>
      <c r="G222">
        <v>3144</v>
      </c>
      <c r="H222">
        <v>3180.95</v>
      </c>
      <c r="I222">
        <v>3180.95</v>
      </c>
      <c r="J222">
        <v>353</v>
      </c>
      <c r="K222">
        <v>1686.34</v>
      </c>
      <c r="L222">
        <v>98400</v>
      </c>
      <c r="M222">
        <v>-3300</v>
      </c>
      <c r="O222" s="33">
        <f t="shared" si="10"/>
        <v>0.16689496638482601</v>
      </c>
      <c r="P222" s="12">
        <v>5.7800000000000004E-2</v>
      </c>
      <c r="Q222" s="12"/>
      <c r="R222" s="12"/>
      <c r="S222" s="12">
        <f t="shared" si="11"/>
        <v>0.10909496638482601</v>
      </c>
      <c r="T222" s="12">
        <v>0.10909496638482601</v>
      </c>
      <c r="U222" s="12"/>
      <c r="V222" s="12"/>
      <c r="Y222" s="33"/>
      <c r="AD222" s="12"/>
    </row>
    <row r="223" spans="1:30" x14ac:dyDescent="0.3">
      <c r="A223" t="s">
        <v>258</v>
      </c>
      <c r="B223" t="s">
        <v>26</v>
      </c>
      <c r="C223" t="s">
        <v>27</v>
      </c>
      <c r="D223" t="s">
        <v>267</v>
      </c>
      <c r="E223">
        <v>3233.15</v>
      </c>
      <c r="F223">
        <v>3270.25</v>
      </c>
      <c r="G223">
        <v>3195.05</v>
      </c>
      <c r="H223">
        <v>3202</v>
      </c>
      <c r="I223">
        <v>3202</v>
      </c>
      <c r="J223">
        <v>207</v>
      </c>
      <c r="K223">
        <v>1003.52</v>
      </c>
      <c r="L223">
        <v>105300</v>
      </c>
      <c r="M223">
        <v>6900</v>
      </c>
      <c r="O223" s="33">
        <f t="shared" si="10"/>
        <v>0.66175199232934134</v>
      </c>
      <c r="P223" s="12">
        <v>5.79E-2</v>
      </c>
      <c r="Q223" s="12"/>
      <c r="R223" s="12"/>
      <c r="S223" s="12">
        <f t="shared" si="11"/>
        <v>0.60385199232934139</v>
      </c>
      <c r="T223" s="12">
        <v>0.60385199232934139</v>
      </c>
      <c r="U223" s="12"/>
      <c r="V223" s="12"/>
      <c r="Y223" s="33"/>
      <c r="AD223" s="12"/>
    </row>
    <row r="224" spans="1:30" x14ac:dyDescent="0.3">
      <c r="A224" t="s">
        <v>259</v>
      </c>
      <c r="B224" t="s">
        <v>26</v>
      </c>
      <c r="C224" t="s">
        <v>27</v>
      </c>
      <c r="D224" t="s">
        <v>267</v>
      </c>
      <c r="E224">
        <v>3171.3</v>
      </c>
      <c r="F224">
        <v>3250.6</v>
      </c>
      <c r="G224">
        <v>3141</v>
      </c>
      <c r="H224">
        <v>3194.55</v>
      </c>
      <c r="I224">
        <v>3194.55</v>
      </c>
      <c r="J224">
        <v>1123</v>
      </c>
      <c r="K224">
        <v>5365.01</v>
      </c>
      <c r="L224">
        <v>140100</v>
      </c>
      <c r="M224">
        <v>34800</v>
      </c>
      <c r="O224" s="33">
        <f t="shared" si="10"/>
        <v>-0.23266708307307365</v>
      </c>
      <c r="P224" s="12">
        <v>5.8499999999999996E-2</v>
      </c>
      <c r="Q224" s="12"/>
      <c r="R224" s="12"/>
      <c r="S224" s="12">
        <f t="shared" si="11"/>
        <v>-0.29116708307307365</v>
      </c>
      <c r="T224" s="12">
        <v>-0.29116708307307365</v>
      </c>
      <c r="U224" s="12"/>
      <c r="V224" s="12"/>
      <c r="Y224" s="33"/>
      <c r="AD224" s="12"/>
    </row>
    <row r="225" spans="1:30" x14ac:dyDescent="0.3">
      <c r="A225" t="s">
        <v>260</v>
      </c>
      <c r="B225" t="s">
        <v>26</v>
      </c>
      <c r="C225" t="s">
        <v>27</v>
      </c>
      <c r="D225" t="s">
        <v>267</v>
      </c>
      <c r="E225">
        <v>3172</v>
      </c>
      <c r="F225">
        <v>3235.2</v>
      </c>
      <c r="G225">
        <v>3140.05</v>
      </c>
      <c r="H225">
        <v>3223.8</v>
      </c>
      <c r="I225">
        <v>3223.8</v>
      </c>
      <c r="J225">
        <v>731</v>
      </c>
      <c r="K225">
        <v>3506.69</v>
      </c>
      <c r="L225">
        <v>155400</v>
      </c>
      <c r="M225">
        <v>15300</v>
      </c>
      <c r="O225" s="33">
        <f t="shared" si="10"/>
        <v>0.91562191858008168</v>
      </c>
      <c r="P225" s="12">
        <v>5.8799999999999998E-2</v>
      </c>
      <c r="Q225" s="12"/>
      <c r="R225" s="12"/>
      <c r="S225" s="12">
        <f t="shared" si="11"/>
        <v>0.85682191858008172</v>
      </c>
      <c r="T225" s="12">
        <v>0.85682191858008172</v>
      </c>
      <c r="U225" s="12"/>
      <c r="V225" s="12"/>
      <c r="Y225" s="33"/>
      <c r="AD225" s="12"/>
    </row>
    <row r="226" spans="1:30" x14ac:dyDescent="0.3">
      <c r="A226" t="s">
        <v>261</v>
      </c>
      <c r="B226" t="s">
        <v>26</v>
      </c>
      <c r="C226" t="s">
        <v>27</v>
      </c>
      <c r="D226" t="s">
        <v>267</v>
      </c>
      <c r="E226">
        <v>3223</v>
      </c>
      <c r="F226">
        <v>3276.75</v>
      </c>
      <c r="G226">
        <v>3150.05</v>
      </c>
      <c r="H226">
        <v>3165.3</v>
      </c>
      <c r="I226">
        <v>3165.3</v>
      </c>
      <c r="J226">
        <v>772</v>
      </c>
      <c r="K226">
        <v>3714.65</v>
      </c>
      <c r="L226">
        <v>174000</v>
      </c>
      <c r="M226">
        <v>18600</v>
      </c>
      <c r="O226" s="33">
        <f t="shared" si="10"/>
        <v>-1.8146286990508096</v>
      </c>
      <c r="P226" s="12">
        <v>5.9000000000000004E-2</v>
      </c>
      <c r="Q226" s="12"/>
      <c r="R226" s="12"/>
      <c r="S226" s="12">
        <f t="shared" si="11"/>
        <v>-1.8736286990508095</v>
      </c>
      <c r="T226" s="12">
        <v>-1.8736286990508095</v>
      </c>
      <c r="U226" s="12"/>
      <c r="V226" s="12"/>
      <c r="Y226" s="33"/>
      <c r="AD226" s="12"/>
    </row>
    <row r="227" spans="1:30" x14ac:dyDescent="0.3">
      <c r="A227" t="s">
        <v>262</v>
      </c>
      <c r="B227" t="s">
        <v>26</v>
      </c>
      <c r="C227" t="s">
        <v>27</v>
      </c>
      <c r="D227" t="s">
        <v>267</v>
      </c>
      <c r="E227">
        <v>3148</v>
      </c>
      <c r="F227">
        <v>3237.35</v>
      </c>
      <c r="G227">
        <v>3101</v>
      </c>
      <c r="H227">
        <v>3175</v>
      </c>
      <c r="I227">
        <v>3175</v>
      </c>
      <c r="J227">
        <v>2261</v>
      </c>
      <c r="K227">
        <v>10774.88</v>
      </c>
      <c r="L227">
        <v>251550</v>
      </c>
      <c r="M227">
        <v>77550</v>
      </c>
      <c r="O227" s="33">
        <f t="shared" si="10"/>
        <v>0.30644804599879372</v>
      </c>
      <c r="P227" s="12">
        <v>5.9400000000000001E-2</v>
      </c>
      <c r="Q227" s="12"/>
      <c r="R227" s="12"/>
      <c r="S227" s="12">
        <f t="shared" si="11"/>
        <v>0.24704804599879371</v>
      </c>
      <c r="T227" s="12">
        <v>0.24704804599879371</v>
      </c>
      <c r="U227" s="12"/>
      <c r="V227" s="12"/>
      <c r="Y227" s="33"/>
      <c r="AD227" s="12"/>
    </row>
    <row r="228" spans="1:30" x14ac:dyDescent="0.3">
      <c r="A228" t="s">
        <v>263</v>
      </c>
      <c r="B228" t="s">
        <v>26</v>
      </c>
      <c r="C228" t="s">
        <v>27</v>
      </c>
      <c r="D228" t="s">
        <v>267</v>
      </c>
      <c r="E228">
        <v>3217.65</v>
      </c>
      <c r="F228">
        <v>3228.7</v>
      </c>
      <c r="G228">
        <v>3134.55</v>
      </c>
      <c r="H228">
        <v>3195.3</v>
      </c>
      <c r="I228">
        <v>3195.3</v>
      </c>
      <c r="J228">
        <v>2468</v>
      </c>
      <c r="K228">
        <v>11782.21</v>
      </c>
      <c r="L228">
        <v>393600</v>
      </c>
      <c r="M228">
        <v>142050</v>
      </c>
      <c r="O228" s="33">
        <f t="shared" si="10"/>
        <v>0.63937007874016316</v>
      </c>
      <c r="P228" s="12">
        <v>5.9699999999999996E-2</v>
      </c>
      <c r="Q228" s="12"/>
      <c r="R228" s="12"/>
      <c r="S228" s="12">
        <f t="shared" si="11"/>
        <v>0.57967007874016319</v>
      </c>
      <c r="T228" s="12">
        <v>0.57967007874016319</v>
      </c>
      <c r="U228" s="12"/>
      <c r="V228" s="12"/>
      <c r="Y228" s="33"/>
      <c r="AD228" s="12"/>
    </row>
    <row r="229" spans="1:30" x14ac:dyDescent="0.3">
      <c r="A229" t="s">
        <v>264</v>
      </c>
      <c r="B229" t="s">
        <v>26</v>
      </c>
      <c r="C229" t="s">
        <v>27</v>
      </c>
      <c r="D229" t="s">
        <v>267</v>
      </c>
      <c r="E229">
        <v>3150.6</v>
      </c>
      <c r="F229">
        <v>3244.45</v>
      </c>
      <c r="G229">
        <v>3134.9</v>
      </c>
      <c r="H229">
        <v>3209.05</v>
      </c>
      <c r="I229">
        <v>3209.05</v>
      </c>
      <c r="J229">
        <v>2509</v>
      </c>
      <c r="K229">
        <v>12108.93</v>
      </c>
      <c r="L229">
        <v>471300</v>
      </c>
      <c r="M229">
        <v>77700</v>
      </c>
      <c r="O229" s="33">
        <f t="shared" si="10"/>
        <v>0.43031953181234939</v>
      </c>
      <c r="P229" s="12">
        <v>6.0999999999999999E-2</v>
      </c>
      <c r="Q229" s="12"/>
      <c r="R229" s="12"/>
      <c r="S229" s="12">
        <f t="shared" si="11"/>
        <v>0.36931953181234939</v>
      </c>
      <c r="T229" s="12">
        <v>0.36931953181234939</v>
      </c>
      <c r="U229" s="12"/>
      <c r="V229" s="12"/>
      <c r="Y229" s="33"/>
      <c r="AD229" s="12"/>
    </row>
    <row r="230" spans="1:30" x14ac:dyDescent="0.3">
      <c r="A230" t="s">
        <v>265</v>
      </c>
      <c r="B230" t="s">
        <v>26</v>
      </c>
      <c r="C230" t="s">
        <v>27</v>
      </c>
      <c r="D230" t="s">
        <v>267</v>
      </c>
      <c r="E230">
        <v>3247</v>
      </c>
      <c r="F230">
        <v>3262.6</v>
      </c>
      <c r="G230">
        <v>3143.4</v>
      </c>
      <c r="H230">
        <v>3189.25</v>
      </c>
      <c r="I230">
        <v>3189.25</v>
      </c>
      <c r="J230">
        <v>5278</v>
      </c>
      <c r="K230">
        <v>25321.279999999999</v>
      </c>
      <c r="L230">
        <v>581250</v>
      </c>
      <c r="M230">
        <v>109950</v>
      </c>
      <c r="O230" s="33">
        <f t="shared" si="10"/>
        <v>-0.61700503264206485</v>
      </c>
      <c r="P230" s="12">
        <v>6.0899999999999996E-2</v>
      </c>
      <c r="Q230" s="12"/>
      <c r="R230" s="12"/>
      <c r="S230" s="12">
        <f t="shared" si="11"/>
        <v>-0.67790503264206481</v>
      </c>
      <c r="T230" s="12">
        <v>-0.67790503264206481</v>
      </c>
      <c r="U230" s="12"/>
      <c r="V230" s="12"/>
      <c r="Y230" s="33"/>
      <c r="AD230" s="12"/>
    </row>
    <row r="231" spans="1:30" x14ac:dyDescent="0.3">
      <c r="A231" t="s">
        <v>266</v>
      </c>
      <c r="B231" t="s">
        <v>26</v>
      </c>
      <c r="C231" t="s">
        <v>27</v>
      </c>
      <c r="D231" t="s">
        <v>286</v>
      </c>
      <c r="E231">
        <v>3238</v>
      </c>
      <c r="F231">
        <v>3278.3</v>
      </c>
      <c r="G231">
        <v>3218.55</v>
      </c>
      <c r="H231">
        <v>3261.8</v>
      </c>
      <c r="I231">
        <v>3261.8</v>
      </c>
      <c r="J231">
        <v>56</v>
      </c>
      <c r="K231">
        <v>272.33999999999997</v>
      </c>
      <c r="L231">
        <v>14400</v>
      </c>
      <c r="M231">
        <v>750</v>
      </c>
      <c r="O231" s="33">
        <f t="shared" si="10"/>
        <v>2.2748295053696066</v>
      </c>
      <c r="P231" s="12">
        <v>6.0899999999999996E-2</v>
      </c>
      <c r="Q231" s="12"/>
      <c r="R231" s="12"/>
      <c r="S231" s="12">
        <f t="shared" si="11"/>
        <v>2.2139295053696064</v>
      </c>
      <c r="T231" s="12">
        <v>2.2139295053696064</v>
      </c>
      <c r="U231" s="12"/>
      <c r="V231" s="12"/>
      <c r="Y231" s="33"/>
      <c r="AD231" s="12"/>
    </row>
    <row r="232" spans="1:30" x14ac:dyDescent="0.3">
      <c r="A232" t="s">
        <v>268</v>
      </c>
      <c r="B232" t="s">
        <v>26</v>
      </c>
      <c r="C232" t="s">
        <v>27</v>
      </c>
      <c r="D232" t="s">
        <v>286</v>
      </c>
      <c r="E232">
        <v>3210</v>
      </c>
      <c r="F232">
        <v>3238.25</v>
      </c>
      <c r="G232">
        <v>3180.15</v>
      </c>
      <c r="H232">
        <v>3196.85</v>
      </c>
      <c r="I232">
        <v>3196.85</v>
      </c>
      <c r="J232">
        <v>26</v>
      </c>
      <c r="K232">
        <v>125.03</v>
      </c>
      <c r="L232">
        <v>15900</v>
      </c>
      <c r="M232">
        <v>1500</v>
      </c>
      <c r="O232" s="33">
        <f t="shared" si="10"/>
        <v>-1.991231835183036</v>
      </c>
      <c r="P232" s="12">
        <v>5.9800000000000006E-2</v>
      </c>
      <c r="Q232" s="12"/>
      <c r="R232" s="12"/>
      <c r="S232" s="12">
        <f t="shared" si="11"/>
        <v>-2.0510318351830361</v>
      </c>
      <c r="T232" s="12">
        <v>-2.0510318351830361</v>
      </c>
      <c r="U232" s="12"/>
      <c r="V232" s="12"/>
      <c r="Y232" s="33"/>
      <c r="AD232" s="12"/>
    </row>
    <row r="233" spans="1:30" x14ac:dyDescent="0.3">
      <c r="A233" t="s">
        <v>269</v>
      </c>
      <c r="B233" t="s">
        <v>26</v>
      </c>
      <c r="C233" t="s">
        <v>27</v>
      </c>
      <c r="D233" t="s">
        <v>286</v>
      </c>
      <c r="E233">
        <v>3243</v>
      </c>
      <c r="F233">
        <v>3330</v>
      </c>
      <c r="G233">
        <v>3239.3</v>
      </c>
      <c r="H233">
        <v>3319.85</v>
      </c>
      <c r="I233">
        <v>3319.85</v>
      </c>
      <c r="J233">
        <v>73</v>
      </c>
      <c r="K233">
        <v>361.41</v>
      </c>
      <c r="L233">
        <v>15300</v>
      </c>
      <c r="M233">
        <v>-600</v>
      </c>
      <c r="O233" s="33">
        <f t="shared" si="10"/>
        <v>3.8475374196474657</v>
      </c>
      <c r="P233" s="12">
        <v>5.96E-2</v>
      </c>
      <c r="Q233" s="12"/>
      <c r="R233" s="12"/>
      <c r="S233" s="12">
        <f t="shared" si="11"/>
        <v>3.7879374196474656</v>
      </c>
      <c r="T233" s="12">
        <v>3.7879374196474656</v>
      </c>
      <c r="U233" s="12"/>
      <c r="V233" s="12"/>
      <c r="Y233" s="33"/>
      <c r="AD233" s="12"/>
    </row>
    <row r="234" spans="1:30" x14ac:dyDescent="0.3">
      <c r="A234" t="s">
        <v>270</v>
      </c>
      <c r="B234" t="s">
        <v>26</v>
      </c>
      <c r="C234" t="s">
        <v>27</v>
      </c>
      <c r="D234" t="s">
        <v>286</v>
      </c>
      <c r="E234">
        <v>3390.5</v>
      </c>
      <c r="F234">
        <v>3582.05</v>
      </c>
      <c r="G234">
        <v>3390.5</v>
      </c>
      <c r="H234">
        <v>3574.2</v>
      </c>
      <c r="I234">
        <v>3574.2</v>
      </c>
      <c r="J234">
        <v>201</v>
      </c>
      <c r="K234">
        <v>1058.54</v>
      </c>
      <c r="L234">
        <v>18000</v>
      </c>
      <c r="M234">
        <v>2700</v>
      </c>
      <c r="O234" s="33">
        <f t="shared" si="10"/>
        <v>7.6614907300028596</v>
      </c>
      <c r="P234" s="12">
        <v>6.0899999999999996E-2</v>
      </c>
      <c r="Q234" s="12"/>
      <c r="R234" s="12"/>
      <c r="S234" s="12">
        <f t="shared" si="11"/>
        <v>7.6005907300028595</v>
      </c>
      <c r="T234" s="12">
        <v>7.6005907300028595</v>
      </c>
      <c r="U234" s="12"/>
      <c r="V234" s="12"/>
      <c r="Y234" s="33"/>
      <c r="AD234" s="12"/>
    </row>
    <row r="235" spans="1:30" x14ac:dyDescent="0.3">
      <c r="A235" t="s">
        <v>271</v>
      </c>
      <c r="B235" t="s">
        <v>26</v>
      </c>
      <c r="C235" t="s">
        <v>27</v>
      </c>
      <c r="D235" t="s">
        <v>286</v>
      </c>
      <c r="E235">
        <v>3541.2</v>
      </c>
      <c r="F235">
        <v>3576.25</v>
      </c>
      <c r="G235">
        <v>3494.05</v>
      </c>
      <c r="H235">
        <v>3512.3</v>
      </c>
      <c r="I235">
        <v>3512.3</v>
      </c>
      <c r="J235">
        <v>132</v>
      </c>
      <c r="K235">
        <v>698.07</v>
      </c>
      <c r="L235">
        <v>19500</v>
      </c>
      <c r="M235">
        <v>1500</v>
      </c>
      <c r="O235" s="33">
        <f t="shared" si="10"/>
        <v>-1.7318560796821565</v>
      </c>
      <c r="P235" s="12">
        <v>6.1200000000000004E-2</v>
      </c>
      <c r="Q235" s="12"/>
      <c r="R235" s="12"/>
      <c r="S235" s="12">
        <f t="shared" si="11"/>
        <v>-1.7930560796821564</v>
      </c>
      <c r="T235" s="12">
        <v>-1.7930560796821564</v>
      </c>
      <c r="U235" s="12"/>
      <c r="V235" s="12"/>
      <c r="Y235" s="33"/>
      <c r="AD235" s="12"/>
    </row>
    <row r="236" spans="1:30" x14ac:dyDescent="0.3">
      <c r="A236" t="s">
        <v>272</v>
      </c>
      <c r="B236" t="s">
        <v>26</v>
      </c>
      <c r="C236" t="s">
        <v>27</v>
      </c>
      <c r="D236" t="s">
        <v>286</v>
      </c>
      <c r="E236">
        <v>3451.9</v>
      </c>
      <c r="F236">
        <v>3600.95</v>
      </c>
      <c r="G236">
        <v>3451.9</v>
      </c>
      <c r="H236">
        <v>3582.5</v>
      </c>
      <c r="I236">
        <v>3582.5</v>
      </c>
      <c r="J236">
        <v>100</v>
      </c>
      <c r="K236">
        <v>529.26</v>
      </c>
      <c r="L236">
        <v>22350</v>
      </c>
      <c r="M236">
        <v>2850</v>
      </c>
      <c r="O236" s="33">
        <f t="shared" si="10"/>
        <v>1.9986903168863654</v>
      </c>
      <c r="P236" s="12">
        <v>6.13E-2</v>
      </c>
      <c r="Q236" s="12"/>
      <c r="R236" s="12"/>
      <c r="S236" s="12">
        <f t="shared" si="11"/>
        <v>1.9373903168863655</v>
      </c>
      <c r="T236" s="12">
        <v>1.9373903168863655</v>
      </c>
      <c r="U236" s="12"/>
      <c r="V236" s="12"/>
      <c r="Y236" s="33"/>
      <c r="AD236" s="12"/>
    </row>
    <row r="237" spans="1:30" x14ac:dyDescent="0.3">
      <c r="A237" t="s">
        <v>273</v>
      </c>
      <c r="B237" t="s">
        <v>26</v>
      </c>
      <c r="C237" t="s">
        <v>27</v>
      </c>
      <c r="D237" t="s">
        <v>286</v>
      </c>
      <c r="E237">
        <v>3619.15</v>
      </c>
      <c r="F237">
        <v>3649.05</v>
      </c>
      <c r="G237">
        <v>3552</v>
      </c>
      <c r="H237">
        <v>3554.1</v>
      </c>
      <c r="I237">
        <v>3554.1</v>
      </c>
      <c r="J237">
        <v>87</v>
      </c>
      <c r="K237">
        <v>469.41</v>
      </c>
      <c r="L237">
        <v>24300</v>
      </c>
      <c r="M237">
        <v>1950</v>
      </c>
      <c r="O237" s="33">
        <f t="shared" si="10"/>
        <v>-0.79274249825541077</v>
      </c>
      <c r="P237" s="12">
        <v>6.2E-2</v>
      </c>
      <c r="Q237" s="12"/>
      <c r="R237" s="12"/>
      <c r="S237" s="12">
        <f t="shared" si="11"/>
        <v>-0.85474249825541082</v>
      </c>
      <c r="T237" s="12">
        <v>-0.85474249825541082</v>
      </c>
      <c r="U237" s="12"/>
      <c r="V237" s="12"/>
      <c r="Y237" s="33"/>
      <c r="AD237" s="12"/>
    </row>
    <row r="238" spans="1:30" x14ac:dyDescent="0.3">
      <c r="A238" t="s">
        <v>274</v>
      </c>
      <c r="B238" t="s">
        <v>26</v>
      </c>
      <c r="C238" t="s">
        <v>27</v>
      </c>
      <c r="D238" t="s">
        <v>286</v>
      </c>
      <c r="E238">
        <v>3570</v>
      </c>
      <c r="F238">
        <v>3620.8</v>
      </c>
      <c r="G238">
        <v>3549.85</v>
      </c>
      <c r="H238">
        <v>3603.55</v>
      </c>
      <c r="I238">
        <v>3603.55</v>
      </c>
      <c r="J238">
        <v>72</v>
      </c>
      <c r="K238">
        <v>387.61</v>
      </c>
      <c r="L238">
        <v>23400</v>
      </c>
      <c r="M238">
        <v>-900</v>
      </c>
      <c r="O238" s="33">
        <f t="shared" si="10"/>
        <v>1.3913508342477778</v>
      </c>
      <c r="P238" s="12">
        <v>6.2300000000000001E-2</v>
      </c>
      <c r="Q238" s="12"/>
      <c r="R238" s="12"/>
      <c r="S238" s="12">
        <f t="shared" si="11"/>
        <v>1.3290508342477778</v>
      </c>
      <c r="T238" s="12">
        <v>1.3290508342477778</v>
      </c>
      <c r="U238" s="12"/>
      <c r="V238" s="12"/>
      <c r="Y238" s="33"/>
      <c r="AD238" s="12"/>
    </row>
    <row r="239" spans="1:30" x14ac:dyDescent="0.3">
      <c r="A239" t="s">
        <v>275</v>
      </c>
      <c r="B239" t="s">
        <v>26</v>
      </c>
      <c r="C239" t="s">
        <v>27</v>
      </c>
      <c r="D239" t="s">
        <v>286</v>
      </c>
      <c r="E239">
        <v>3609.05</v>
      </c>
      <c r="F239">
        <v>3609.05</v>
      </c>
      <c r="G239">
        <v>3516.9</v>
      </c>
      <c r="H239">
        <v>3525.25</v>
      </c>
      <c r="I239">
        <v>3525.25</v>
      </c>
      <c r="J239">
        <v>62</v>
      </c>
      <c r="K239">
        <v>329.49</v>
      </c>
      <c r="L239">
        <v>21900</v>
      </c>
      <c r="M239">
        <v>-1500</v>
      </c>
      <c r="O239" s="33">
        <f t="shared" si="10"/>
        <v>-2.1728573212526587</v>
      </c>
      <c r="P239" s="12">
        <v>6.3E-2</v>
      </c>
      <c r="Q239" s="12"/>
      <c r="R239" s="12"/>
      <c r="S239" s="12">
        <f t="shared" si="11"/>
        <v>-2.2358573212526589</v>
      </c>
      <c r="T239" s="12">
        <v>-2.2358573212526589</v>
      </c>
      <c r="U239" s="12"/>
      <c r="V239" s="12"/>
      <c r="Y239" s="33"/>
      <c r="AD239" s="12"/>
    </row>
    <row r="240" spans="1:30" x14ac:dyDescent="0.3">
      <c r="A240" t="s">
        <v>276</v>
      </c>
      <c r="B240" t="s">
        <v>26</v>
      </c>
      <c r="C240" t="s">
        <v>27</v>
      </c>
      <c r="D240" t="s">
        <v>286</v>
      </c>
      <c r="E240">
        <v>3589.2</v>
      </c>
      <c r="F240">
        <v>3690</v>
      </c>
      <c r="G240">
        <v>3589.2</v>
      </c>
      <c r="H240">
        <v>3651.15</v>
      </c>
      <c r="I240">
        <v>3651.15</v>
      </c>
      <c r="J240">
        <v>157</v>
      </c>
      <c r="K240">
        <v>859.71</v>
      </c>
      <c r="L240">
        <v>23400</v>
      </c>
      <c r="M240">
        <v>1500</v>
      </c>
      <c r="O240" s="33">
        <f t="shared" si="10"/>
        <v>3.5713779164598281</v>
      </c>
      <c r="P240" s="12">
        <v>6.3299999999999995E-2</v>
      </c>
      <c r="Q240" s="12"/>
      <c r="R240" s="12"/>
      <c r="S240" s="12">
        <f t="shared" si="11"/>
        <v>3.5080779164598281</v>
      </c>
      <c r="T240" s="12">
        <v>3.5080779164598281</v>
      </c>
      <c r="U240" s="12"/>
      <c r="V240" s="12"/>
      <c r="Y240" s="33"/>
      <c r="AD240" s="12"/>
    </row>
    <row r="241" spans="1:30" x14ac:dyDescent="0.3">
      <c r="A241" t="s">
        <v>277</v>
      </c>
      <c r="B241" t="s">
        <v>26</v>
      </c>
      <c r="C241" t="s">
        <v>27</v>
      </c>
      <c r="D241" t="s">
        <v>286</v>
      </c>
      <c r="E241">
        <v>3672.95</v>
      </c>
      <c r="F241">
        <v>3672.95</v>
      </c>
      <c r="G241">
        <v>3596.05</v>
      </c>
      <c r="H241">
        <v>3626.45</v>
      </c>
      <c r="I241">
        <v>3626.45</v>
      </c>
      <c r="J241">
        <v>222</v>
      </c>
      <c r="K241">
        <v>1211.0999999999999</v>
      </c>
      <c r="L241">
        <v>29550</v>
      </c>
      <c r="M241">
        <v>6150</v>
      </c>
      <c r="O241" s="33">
        <f t="shared" si="10"/>
        <v>-0.67649918518823582</v>
      </c>
      <c r="P241" s="12">
        <v>6.3E-2</v>
      </c>
      <c r="Q241" s="12"/>
      <c r="R241" s="12"/>
      <c r="S241" s="12">
        <f t="shared" si="11"/>
        <v>-0.73949918518823576</v>
      </c>
      <c r="T241" s="12">
        <v>-0.73949918518823576</v>
      </c>
      <c r="U241" s="12"/>
      <c r="V241" s="12"/>
      <c r="Y241" s="33"/>
      <c r="AD241" s="12"/>
    </row>
    <row r="242" spans="1:30" x14ac:dyDescent="0.3">
      <c r="A242" t="s">
        <v>278</v>
      </c>
      <c r="B242" t="s">
        <v>26</v>
      </c>
      <c r="C242" t="s">
        <v>27</v>
      </c>
      <c r="D242" t="s">
        <v>286</v>
      </c>
      <c r="E242">
        <v>3653</v>
      </c>
      <c r="F242">
        <v>3735.95</v>
      </c>
      <c r="G242">
        <v>3646.7</v>
      </c>
      <c r="H242">
        <v>3706.35</v>
      </c>
      <c r="I242">
        <v>3706.35</v>
      </c>
      <c r="J242">
        <v>216</v>
      </c>
      <c r="K242">
        <v>1198.44</v>
      </c>
      <c r="L242">
        <v>31950</v>
      </c>
      <c r="M242">
        <v>2400</v>
      </c>
      <c r="O242" s="33">
        <f t="shared" si="10"/>
        <v>2.2032566283831323</v>
      </c>
      <c r="P242" s="12">
        <v>6.3E-2</v>
      </c>
      <c r="Q242" s="12"/>
      <c r="R242" s="12"/>
      <c r="S242" s="12">
        <f t="shared" si="11"/>
        <v>2.1402566283831321</v>
      </c>
      <c r="T242" s="12">
        <v>2.1402566283831321</v>
      </c>
      <c r="U242" s="12"/>
      <c r="V242" s="12"/>
      <c r="Y242" s="33"/>
      <c r="AD242" s="12"/>
    </row>
    <row r="243" spans="1:30" x14ac:dyDescent="0.3">
      <c r="A243" t="s">
        <v>279</v>
      </c>
      <c r="B243" t="s">
        <v>26</v>
      </c>
      <c r="C243" t="s">
        <v>27</v>
      </c>
      <c r="D243" t="s">
        <v>286</v>
      </c>
      <c r="E243">
        <v>3705.25</v>
      </c>
      <c r="F243">
        <v>3729.75</v>
      </c>
      <c r="G243">
        <v>3663.7</v>
      </c>
      <c r="H243">
        <v>3671.9</v>
      </c>
      <c r="I243">
        <v>3671.9</v>
      </c>
      <c r="J243">
        <v>141</v>
      </c>
      <c r="K243">
        <v>781.3</v>
      </c>
      <c r="L243">
        <v>33750</v>
      </c>
      <c r="M243">
        <v>1800</v>
      </c>
      <c r="O243" s="33">
        <f t="shared" si="10"/>
        <v>-0.92948588233706531</v>
      </c>
      <c r="P243" s="12">
        <v>6.3299999999999995E-2</v>
      </c>
      <c r="Q243" s="12"/>
      <c r="R243" s="12"/>
      <c r="S243" s="12">
        <f t="shared" si="11"/>
        <v>-0.99278588233706533</v>
      </c>
      <c r="T243" s="12">
        <v>-0.99278588233706533</v>
      </c>
      <c r="U243" s="12"/>
      <c r="V243" s="12"/>
      <c r="Y243" s="33"/>
      <c r="AD243" s="12"/>
    </row>
    <row r="244" spans="1:30" x14ac:dyDescent="0.3">
      <c r="A244" t="s">
        <v>280</v>
      </c>
      <c r="B244" t="s">
        <v>26</v>
      </c>
      <c r="C244" t="s">
        <v>27</v>
      </c>
      <c r="D244" t="s">
        <v>286</v>
      </c>
      <c r="E244">
        <v>3630.75</v>
      </c>
      <c r="F244">
        <v>3710</v>
      </c>
      <c r="G244">
        <v>3588.4</v>
      </c>
      <c r="H244">
        <v>3689.4</v>
      </c>
      <c r="I244">
        <v>3689.4</v>
      </c>
      <c r="J244">
        <v>1740</v>
      </c>
      <c r="K244">
        <v>9596.52</v>
      </c>
      <c r="L244">
        <v>190200</v>
      </c>
      <c r="M244">
        <v>156450</v>
      </c>
      <c r="O244" s="33">
        <f t="shared" si="10"/>
        <v>0.47659249979574608</v>
      </c>
      <c r="P244" s="12">
        <v>6.3799999999999996E-2</v>
      </c>
      <c r="Q244" s="12"/>
      <c r="R244" s="12"/>
      <c r="S244" s="12">
        <f t="shared" si="11"/>
        <v>0.41279249979574606</v>
      </c>
      <c r="T244" s="12">
        <v>0.41279249979574606</v>
      </c>
      <c r="U244" s="12"/>
      <c r="V244" s="12"/>
      <c r="Y244" s="33"/>
      <c r="AD244" s="12"/>
    </row>
    <row r="245" spans="1:30" x14ac:dyDescent="0.3">
      <c r="A245" t="s">
        <v>281</v>
      </c>
      <c r="B245" t="s">
        <v>26</v>
      </c>
      <c r="C245" t="s">
        <v>27</v>
      </c>
      <c r="D245" t="s">
        <v>286</v>
      </c>
      <c r="E245">
        <v>3712</v>
      </c>
      <c r="F245">
        <v>3726.3</v>
      </c>
      <c r="G245">
        <v>3640</v>
      </c>
      <c r="H245">
        <v>3673.75</v>
      </c>
      <c r="I245">
        <v>3673.75</v>
      </c>
      <c r="J245">
        <v>2561</v>
      </c>
      <c r="K245">
        <v>14123.47</v>
      </c>
      <c r="L245">
        <v>282150</v>
      </c>
      <c r="M245">
        <v>91950</v>
      </c>
      <c r="O245" s="33">
        <f t="shared" si="10"/>
        <v>-0.42418821488589176</v>
      </c>
      <c r="P245" s="12">
        <v>6.3799999999999996E-2</v>
      </c>
      <c r="Q245" s="12"/>
      <c r="R245" s="12"/>
      <c r="S245" s="12">
        <f t="shared" si="11"/>
        <v>-0.48798821488589172</v>
      </c>
      <c r="T245" s="12">
        <v>-0.48798821488589172</v>
      </c>
      <c r="U245" s="12"/>
      <c r="V245" s="12"/>
      <c r="Y245" s="33"/>
      <c r="AD245" s="12"/>
    </row>
    <row r="246" spans="1:30" x14ac:dyDescent="0.3">
      <c r="A246" t="s">
        <v>282</v>
      </c>
      <c r="B246" t="s">
        <v>26</v>
      </c>
      <c r="C246" t="s">
        <v>27</v>
      </c>
      <c r="D246" t="s">
        <v>286</v>
      </c>
      <c r="E246">
        <v>3714.35</v>
      </c>
      <c r="F246">
        <v>3726.75</v>
      </c>
      <c r="G246">
        <v>3679.9</v>
      </c>
      <c r="H246">
        <v>3709.6</v>
      </c>
      <c r="I246">
        <v>3709.6</v>
      </c>
      <c r="J246">
        <v>372</v>
      </c>
      <c r="K246">
        <v>2070.21</v>
      </c>
      <c r="L246">
        <v>285300</v>
      </c>
      <c r="M246">
        <v>3150</v>
      </c>
      <c r="O246" s="33">
        <f t="shared" si="10"/>
        <v>0.97584212317114416</v>
      </c>
      <c r="P246" s="12">
        <v>6.25E-2</v>
      </c>
      <c r="Q246" s="12"/>
      <c r="R246" s="12"/>
      <c r="S246" s="12">
        <f t="shared" si="11"/>
        <v>0.91334212317114416</v>
      </c>
      <c r="T246" s="12">
        <v>0.91334212317114416</v>
      </c>
      <c r="U246" s="12"/>
      <c r="V246" s="12"/>
      <c r="Y246" s="33"/>
      <c r="AD246" s="12"/>
    </row>
    <row r="247" spans="1:30" x14ac:dyDescent="0.3">
      <c r="A247" t="s">
        <v>283</v>
      </c>
      <c r="B247" t="s">
        <v>26</v>
      </c>
      <c r="C247" t="s">
        <v>27</v>
      </c>
      <c r="D247" t="s">
        <v>286</v>
      </c>
      <c r="E247">
        <v>3722.65</v>
      </c>
      <c r="F247">
        <v>3874.2</v>
      </c>
      <c r="G247">
        <v>3715.1</v>
      </c>
      <c r="H247">
        <v>3838.55</v>
      </c>
      <c r="I247">
        <v>3838.55</v>
      </c>
      <c r="J247">
        <v>3553</v>
      </c>
      <c r="K247">
        <v>20335.5</v>
      </c>
      <c r="L247">
        <v>411450</v>
      </c>
      <c r="M247">
        <v>126150</v>
      </c>
      <c r="O247" s="33">
        <f t="shared" si="10"/>
        <v>3.4761160232909285</v>
      </c>
      <c r="P247" s="12">
        <v>6.3600000000000004E-2</v>
      </c>
      <c r="Q247" s="12"/>
      <c r="R247" s="12"/>
      <c r="S247" s="12">
        <f t="shared" si="11"/>
        <v>3.4125160232909284</v>
      </c>
      <c r="T247" s="12">
        <v>3.4125160232909284</v>
      </c>
      <c r="U247" s="12"/>
      <c r="V247" s="12"/>
      <c r="Y247" s="33"/>
      <c r="AD247" s="12"/>
    </row>
    <row r="248" spans="1:30" x14ac:dyDescent="0.3">
      <c r="A248" t="s">
        <v>284</v>
      </c>
      <c r="B248" t="s">
        <v>26</v>
      </c>
      <c r="C248" t="s">
        <v>27</v>
      </c>
      <c r="D248" t="s">
        <v>286</v>
      </c>
      <c r="E248">
        <v>3827</v>
      </c>
      <c r="F248">
        <v>3875.2</v>
      </c>
      <c r="G248">
        <v>3733.85</v>
      </c>
      <c r="H248">
        <v>3782.4</v>
      </c>
      <c r="I248">
        <v>3782.4</v>
      </c>
      <c r="J248">
        <v>3426</v>
      </c>
      <c r="K248">
        <v>19507.8</v>
      </c>
      <c r="L248">
        <v>537600</v>
      </c>
      <c r="M248">
        <v>126150</v>
      </c>
      <c r="O248" s="33">
        <f t="shared" si="10"/>
        <v>-1.4627919396647195</v>
      </c>
      <c r="P248" s="12">
        <v>6.3799999999999996E-2</v>
      </c>
      <c r="Q248" s="12"/>
      <c r="R248" s="12"/>
      <c r="S248" s="12">
        <f t="shared" si="11"/>
        <v>-1.5265919396647196</v>
      </c>
      <c r="T248" s="12">
        <v>-1.5265919396647196</v>
      </c>
      <c r="U248" s="12"/>
      <c r="V248" s="12"/>
      <c r="Y248" s="33"/>
      <c r="AD248" s="12"/>
    </row>
    <row r="249" spans="1:30" x14ac:dyDescent="0.3">
      <c r="A249" t="s">
        <v>285</v>
      </c>
      <c r="B249" t="s">
        <v>26</v>
      </c>
      <c r="C249" t="s">
        <v>27</v>
      </c>
      <c r="D249" t="s">
        <v>288</v>
      </c>
      <c r="E249">
        <v>3780.65</v>
      </c>
      <c r="F249">
        <v>3780.65</v>
      </c>
      <c r="G249">
        <v>3635.65</v>
      </c>
      <c r="H249">
        <v>3637.15</v>
      </c>
      <c r="I249">
        <v>3637.15</v>
      </c>
      <c r="J249">
        <v>39</v>
      </c>
      <c r="K249">
        <v>215.86</v>
      </c>
      <c r="L249">
        <v>8400</v>
      </c>
      <c r="M249">
        <v>3150</v>
      </c>
      <c r="O249" s="33">
        <f t="shared" si="10"/>
        <v>-3.8401543993231808</v>
      </c>
      <c r="P249" s="12">
        <v>6.4500000000000002E-2</v>
      </c>
      <c r="Q249" s="12"/>
      <c r="R249" s="12"/>
      <c r="S249" s="12">
        <f t="shared" si="11"/>
        <v>-3.9046543993231806</v>
      </c>
      <c r="T249" s="12">
        <v>-3.9046543993231806</v>
      </c>
      <c r="U249" s="12"/>
      <c r="V249" s="12"/>
      <c r="Y249" s="33"/>
      <c r="AD249" s="12"/>
    </row>
    <row r="250" spans="1:30" x14ac:dyDescent="0.3">
      <c r="A250" t="s">
        <v>287</v>
      </c>
      <c r="B250" t="s">
        <v>26</v>
      </c>
      <c r="C250" t="s">
        <v>27</v>
      </c>
      <c r="D250" t="s">
        <v>288</v>
      </c>
      <c r="E250">
        <v>3670</v>
      </c>
      <c r="F250">
        <v>3734.3</v>
      </c>
      <c r="G250">
        <v>3670</v>
      </c>
      <c r="H250">
        <v>3706.75</v>
      </c>
      <c r="I250">
        <v>3706.75</v>
      </c>
      <c r="J250">
        <v>30</v>
      </c>
      <c r="K250">
        <v>166.91</v>
      </c>
      <c r="L250">
        <v>8700</v>
      </c>
      <c r="M250">
        <v>300</v>
      </c>
      <c r="O250" s="33">
        <f t="shared" si="10"/>
        <v>1.9135861869870614</v>
      </c>
      <c r="P250" s="12">
        <v>6.4399999999999999E-2</v>
      </c>
      <c r="Q250" s="12"/>
      <c r="R250" s="12"/>
      <c r="S250" s="12">
        <f t="shared" si="11"/>
        <v>1.8491861869870614</v>
      </c>
      <c r="T250" s="12">
        <v>1.8491861869870614</v>
      </c>
      <c r="U250" s="12"/>
      <c r="V250" s="12"/>
      <c r="Y250" s="33"/>
      <c r="AD250" s="12"/>
    </row>
    <row r="251" spans="1:30" x14ac:dyDescent="0.3">
      <c r="A251" s="20">
        <v>44866</v>
      </c>
      <c r="B251" t="s">
        <v>26</v>
      </c>
      <c r="C251" t="s">
        <v>27</v>
      </c>
      <c r="D251" s="19">
        <v>44924</v>
      </c>
      <c r="E251">
        <v>3727.2</v>
      </c>
      <c r="F251">
        <v>3802</v>
      </c>
      <c r="G251">
        <v>3726.2</v>
      </c>
      <c r="H251">
        <v>3791.15</v>
      </c>
      <c r="I251">
        <v>3791.15</v>
      </c>
      <c r="J251">
        <v>99</v>
      </c>
      <c r="K251">
        <v>560.77</v>
      </c>
      <c r="L251">
        <v>10500</v>
      </c>
      <c r="M251">
        <v>1800</v>
      </c>
      <c r="S251" s="15"/>
      <c r="T251" s="15"/>
      <c r="U251" s="15"/>
      <c r="V251" s="15"/>
    </row>
    <row r="252" spans="1:30" x14ac:dyDescent="0.3">
      <c r="P252" s="51">
        <v>4.58E-2</v>
      </c>
      <c r="Q252" s="15"/>
      <c r="R252" s="15"/>
    </row>
  </sheetData>
  <mergeCells count="6">
    <mergeCell ref="AO2:AP2"/>
    <mergeCell ref="Q2:R2"/>
    <mergeCell ref="U2:V2"/>
    <mergeCell ref="AB2:AC2"/>
    <mergeCell ref="AE2:AF2"/>
    <mergeCell ref="AL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PERSISTENT_DAILY</vt:lpstr>
      <vt:lpstr>CONCOR_DAILY</vt:lpstr>
      <vt:lpstr>PERSISTENT_WEEKLY</vt:lpstr>
      <vt:lpstr>CONCOR_WEEKLY</vt:lpstr>
      <vt:lpstr>PERSISTENT_MONTHLY</vt:lpstr>
      <vt:lpstr>CONCOR_MONTHLY</vt:lpstr>
      <vt:lpstr>PERSISTENT_FUTURES_NEAR</vt:lpstr>
      <vt:lpstr>CONCOR_FUTURES_NEAR</vt:lpstr>
      <vt:lpstr>PERSISTENT_FUTURES_NEXT</vt:lpstr>
      <vt:lpstr>CONCOR_FUTURES_NEXT</vt:lpstr>
      <vt:lpstr>PERSISTENT_FUTURES_FAR</vt:lpstr>
      <vt:lpstr>CONCOR_FUTURES_FAR</vt:lpstr>
      <vt:lpstr>CONCORnearVSnextVSfargraphs</vt:lpstr>
      <vt:lpstr>Persistent Spot vs. Futures</vt:lpstr>
      <vt:lpstr>Concor Spot vs. 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2022-12-08T11:22:10Z</dcterms:modified>
</cp:coreProperties>
</file>