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Excel\Excel_Project\"/>
    </mc:Choice>
  </mc:AlternateContent>
  <xr:revisionPtr revIDLastSave="0" documentId="13_ncr:1_{FBBA658A-8EB8-44AD-AF08-2B967D30EA5B}" xr6:coauthVersionLast="47" xr6:coauthVersionMax="47" xr10:uidLastSave="{00000000-0000-0000-0000-000000000000}"/>
  <bookViews>
    <workbookView xWindow="-120" yWindow="-120" windowWidth="29040" windowHeight="15720" xr2:uid="{00000000-000D-0000-FFFF-FFFF00000000}"/>
  </bookViews>
  <sheets>
    <sheet name="DashBoard" sheetId="2" r:id="rId1"/>
    <sheet name="PivotTable" sheetId="3" r:id="rId2"/>
    <sheet name="Finance_data" sheetId="1" r:id="rId3"/>
  </sheets>
  <definedNames>
    <definedName name="Slicer_gender">#N/A</definedName>
  </definedNames>
  <calcPr calcId="191029"/>
  <pivotCaches>
    <pivotCache cacheId="2"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6" i="3" l="1"/>
  <c r="J5" i="3"/>
  <c r="Q15" i="3"/>
  <c r="J8" i="3"/>
  <c r="P16" i="3"/>
  <c r="J7" i="3"/>
  <c r="P15" i="3"/>
  <c r="O16" i="3"/>
  <c r="O15" i="3"/>
  <c r="N16" i="3"/>
  <c r="R16" i="3"/>
  <c r="R15" i="3"/>
  <c r="N15" i="3"/>
  <c r="S16" i="3"/>
  <c r="M16" i="3"/>
  <c r="S15" i="3"/>
  <c r="M15" i="3"/>
  <c r="J6" i="3"/>
  <c r="K6" i="3" l="1"/>
  <c r="L6" i="3"/>
  <c r="L7" i="3"/>
  <c r="K7" i="3"/>
  <c r="L8" i="3"/>
  <c r="K8" i="3"/>
  <c r="L5" i="3"/>
  <c r="K5" i="3"/>
</calcChain>
</file>

<file path=xl/sharedStrings.xml><?xml version="1.0" encoding="utf-8"?>
<sst xmlns="http://schemas.openxmlformats.org/spreadsheetml/2006/main" count="714" uniqueCount="86">
  <si>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</si>
  <si>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</si>
  <si>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</si>
  <si>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</si>
  <si>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</si>
  <si>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</si>
  <si>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</si>
  <si>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</si>
  <si>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</si>
  <si>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</si>
  <si>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</si>
  <si>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</si>
  <si>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</si>
  <si>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</si>
  <si>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</si>
  <si>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</si>
  <si>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</si>
  <si>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</si>
  <si>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</si>
  <si>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</si>
  <si>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</si>
  <si>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</si>
  <si>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</si>
  <si>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</si>
  <si>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</si>
  <si>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</si>
  <si>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</si>
  <si>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</si>
  <si>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</si>
  <si>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</si>
  <si>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</si>
  <si>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</si>
  <si>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</si>
  <si>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</si>
  <si>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</si>
  <si>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</si>
  <si>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</si>
  <si>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</si>
  <si>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</si>
  <si>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</si>
  <si>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</si>
  <si>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</si>
  <si>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</si>
  <si>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</si>
  <si>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</si>
  <si>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</si>
  <si>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</si>
  <si>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</si>
  <si>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</si>
  <si>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</si>
  <si>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</si>
  <si>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</si>
  <si>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</si>
  <si>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</si>
  <si>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</si>
  <si>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</si>
  <si>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</si>
  <si>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</si>
  <si>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</si>
  <si>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</si>
  <si>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</si>
  <si>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</si>
  <si>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</si>
  <si>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</si>
  <si>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</si>
  <si>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</si>
  <si>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</si>
  <si>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</si>
  <si>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</si>
  <si>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</si>
  <si>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Sum of age</t>
  </si>
  <si>
    <t>Sum of age2</t>
  </si>
  <si>
    <t>X</t>
  </si>
  <si>
    <t>Y</t>
  </si>
  <si>
    <t>Age</t>
  </si>
  <si>
    <t>Max</t>
  </si>
  <si>
    <t>Without Max</t>
  </si>
  <si>
    <t>Sum of Mutual_Funds</t>
  </si>
  <si>
    <t>Sum of Equity_Market</t>
  </si>
  <si>
    <t>Sum of Debentures</t>
  </si>
  <si>
    <t>Sum of Government_Bonds</t>
  </si>
  <si>
    <t>Sum of Fixed_Deposits</t>
  </si>
  <si>
    <t>Sum of PPF</t>
  </si>
  <si>
    <t>Sum of Gold</t>
  </si>
  <si>
    <t>Count of Avenue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</si>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</sst>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color theme="0"/>
      </font>
    </dxf>
    <dxf>
      <fill>
        <patternFill>
          <bgColor theme="1"/>
        </patternFill>
      </fill>
    </dxf>
    <dxf>
      <font>
        <b/>
        <i val="0"/>
        <color theme="0"/>
      </font>
    </dxf>
    <dxf>
      <fill>
        <patternFill>
          <bgColor theme="1"/>
        </patternFill>
      </fill>
    </dxf>
  </dxfs>
  <tableStyles count="2" defaultTableStyle="TableStyleMedium2" defaultPivotStyle="PivotStyleLight16">
    <tableStyle name="Slicer Style 2" pivot="0" table="0" count="6" xr9:uid="{2C8369CE-D9F1-40C6-B99C-151F6A334DB7}">
      <tableStyleElement type="wholeTable" dxfId="3"/>
      <tableStyleElement type="headerRow" dxfId="2"/>
    </tableStyle>
    <tableStyle name="Slicer Style 3" pivot="0" table="0" count="6" xr9:uid="{252A2B6B-F88F-4CC3-BC24-2037BAF4CFD7}">
      <tableStyleElement type="wholeTable" dxfId="1"/>
      <tableStyleElement type="headerRow" dxfId="0"/>
    </tableStyle>
  </tableStyles>
  <colors>
    <mruColors>
      <color rgb="FF7417BD"/>
      <color rgb="FF194AFE"/>
      <color rgb="FFDD115E"/>
      <color rgb="FF100D83"/>
      <color rgb="FF1D1D3C"/>
    </mruColors>
  </colors>
  <extLst>
    <ext xmlns:x14="http://schemas.microsoft.com/office/spreadsheetml/2009/9/main" uri="{46F421CA-312F-682f-3DD2-61675219B42D}">
      <x14:dxfs count="8">
        <dxf>
          <font>
            <color theme="1"/>
          </font>
          <fill>
            <patternFill>
              <bgColor theme="0"/>
            </patternFill>
          </fill>
        </dxf>
        <dxf>
          <font>
            <color theme="0"/>
          </font>
        </dxf>
        <dxf>
          <font>
            <color theme="1"/>
          </font>
          <fill>
            <patternFill>
              <bgColor theme="0"/>
            </patternFill>
          </fill>
        </dxf>
        <dxf>
          <font>
            <color theme="0"/>
          </font>
          <fill>
            <patternFill>
              <bgColor theme="1"/>
            </patternFill>
          </fill>
        </dxf>
        <dxf>
          <font>
            <color theme="1"/>
          </font>
        </dxf>
        <dxf>
          <font>
            <color theme="0"/>
          </font>
        </dxf>
        <dxf>
          <font>
            <color theme="1"/>
          </font>
          <fill>
            <patternFill>
              <bgColor theme="0"/>
            </patternFill>
          </fill>
        </dxf>
        <dxf>
          <font>
            <color theme="0"/>
          </font>
          <fill>
            <patternFill>
              <bgColor theme="1"/>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3">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7777777777776E-2"/>
          <c:y val="5.0925925925925923E-2"/>
          <c:w val="0.9320987654320988"/>
          <c:h val="0.89814814814814814"/>
        </c:manualLayout>
      </c:layout>
      <c:bubbleChart>
        <c:varyColors val="0"/>
        <c:ser>
          <c:idx val="0"/>
          <c:order val="0"/>
          <c:tx>
            <c:v>Financial Sources</c:v>
          </c:tx>
          <c:spPr>
            <a:gradFill flip="none" rotWithShape="1">
              <a:gsLst>
                <a:gs pos="34000">
                  <a:srgbClr val="100D83"/>
                </a:gs>
                <a:gs pos="73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invertIfNegative val="0"/>
          <c:dPt>
            <c:idx val="3"/>
            <c:invertIfNegative val="0"/>
            <c:bubble3D val="0"/>
            <c:spPr>
              <a:gradFill flip="none" rotWithShape="1">
                <a:gsLst>
                  <a:gs pos="34000">
                    <a:srgbClr val="100D83"/>
                  </a:gs>
                  <a:gs pos="73000">
                    <a:srgbClr val="7417BD"/>
                  </a:gs>
                </a:gsLst>
                <a:path path="circle">
                  <a:fillToRect l="100000" t="100000"/>
                </a:path>
                <a:tileRect r="-100000" b="-100000"/>
              </a:gradFill>
              <a:ln w="25400">
                <a:noFill/>
              </a:ln>
              <a:effectLst>
                <a:outerShdw blurRad="127000" sx="109000" sy="109000" algn="ctr" rotWithShape="0">
                  <a:srgbClr val="7417BD">
                    <a:alpha val="80000"/>
                  </a:srgbClr>
                </a:outerShdw>
              </a:effectLst>
            </c:spPr>
            <c:extLst>
              <c:ext xmlns:c16="http://schemas.microsoft.com/office/drawing/2014/chart" uri="{C3380CC4-5D6E-409C-BE32-E72D297353CC}">
                <c16:uniqueId val="{00000003-0E9A-47FA-8B6E-B89681A0B7B3}"/>
              </c:ext>
            </c:extLst>
          </c:dPt>
          <c:dLbls>
            <c:dLbl>
              <c:idx val="0"/>
              <c:tx>
                <c:rich>
                  <a:bodyPr/>
                  <a:lstStyle/>
                  <a:p>
                    <a:fld id="{D854AAEB-D376-4F13-AE25-E1DFBD36240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0E9A-47FA-8B6E-B89681A0B7B3}"/>
                </c:ext>
              </c:extLst>
            </c:dLbl>
            <c:dLbl>
              <c:idx val="1"/>
              <c:tx>
                <c:rich>
                  <a:bodyPr/>
                  <a:lstStyle/>
                  <a:p>
                    <a:fld id="{80A39605-8962-4E37-BA8E-8989C9CFDC4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E9A-47FA-8B6E-B89681A0B7B3}"/>
                </c:ext>
              </c:extLst>
            </c:dLbl>
            <c:dLbl>
              <c:idx val="2"/>
              <c:tx>
                <c:rich>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fld id="{6E51AB97-D1DB-424F-899E-5FB05FFD774B}" type="CELLRANGE">
                      <a:rPr lang="en-US"/>
                      <a:pPr>
                        <a:defRPr sz="16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E9A-47FA-8B6E-B89681A0B7B3}"/>
                </c:ext>
              </c:extLst>
            </c:dLbl>
            <c:dLbl>
              <c:idx val="3"/>
              <c:tx>
                <c:rich>
                  <a:bodyPr/>
                  <a:lstStyle/>
                  <a:p>
                    <a:fld id="{A1465701-27C7-4709-96B9-CD92DD00391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E9A-47FA-8B6E-B89681A0B7B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PivotTable!$H$5:$H$8</c:f>
              <c:numCache>
                <c:formatCode>General</c:formatCode>
                <c:ptCount val="4"/>
                <c:pt idx="0">
                  <c:v>1</c:v>
                </c:pt>
                <c:pt idx="1">
                  <c:v>2</c:v>
                </c:pt>
                <c:pt idx="2">
                  <c:v>2.7</c:v>
                </c:pt>
                <c:pt idx="3">
                  <c:v>1.8</c:v>
                </c:pt>
              </c:numCache>
            </c:numRef>
          </c:xVal>
          <c:yVal>
            <c:numRef>
              <c:f>PivotTable!$I$5:$I$8</c:f>
              <c:numCache>
                <c:formatCode>General</c:formatCode>
                <c:ptCount val="4"/>
                <c:pt idx="0">
                  <c:v>5</c:v>
                </c:pt>
                <c:pt idx="1">
                  <c:v>8</c:v>
                </c:pt>
                <c:pt idx="2">
                  <c:v>4</c:v>
                </c:pt>
                <c:pt idx="3">
                  <c:v>3</c:v>
                </c:pt>
              </c:numCache>
            </c:numRef>
          </c:yVal>
          <c:bubbleSize>
            <c:numRef>
              <c:f>PivotTable!$J$5:$J$8</c:f>
              <c:numCache>
                <c:formatCode>General</c:formatCode>
                <c:ptCount val="4"/>
                <c:pt idx="0">
                  <c:v>274</c:v>
                </c:pt>
                <c:pt idx="1">
                  <c:v>22</c:v>
                </c:pt>
                <c:pt idx="2">
                  <c:v>248</c:v>
                </c:pt>
                <c:pt idx="3">
                  <c:v>152</c:v>
                </c:pt>
              </c:numCache>
            </c:numRef>
          </c:bubbleSize>
          <c:bubble3D val="0"/>
          <c:extLst>
            <c:ext xmlns:c15="http://schemas.microsoft.com/office/drawing/2012/chart" uri="{02D57815-91ED-43cb-92C2-25804820EDAC}">
              <c15:datalabelsRange>
                <c15:f>PivotTable!$L$5:$L$8</c15:f>
                <c15:dlblRangeCache>
                  <c:ptCount val="4"/>
                  <c:pt idx="1">
                    <c:v>22</c:v>
                  </c:pt>
                  <c:pt idx="2">
                    <c:v>248</c:v>
                  </c:pt>
                  <c:pt idx="3">
                    <c:v>152</c:v>
                  </c:pt>
                </c15:dlblRangeCache>
              </c15:datalabelsRange>
            </c:ext>
            <c:ext xmlns:c16="http://schemas.microsoft.com/office/drawing/2014/chart" uri="{C3380CC4-5D6E-409C-BE32-E72D297353CC}">
              <c16:uniqueId val="{00000004-0E9A-47FA-8B6E-B89681A0B7B3}"/>
            </c:ext>
          </c:extLst>
        </c:ser>
        <c:ser>
          <c:idx val="1"/>
          <c:order val="1"/>
          <c:tx>
            <c:v>Max</c:v>
          </c:tx>
          <c:spPr>
            <a:solidFill>
              <a:schemeClr val="accent2"/>
            </a:solidFill>
            <a:ln w="25400">
              <a:noFill/>
            </a:ln>
            <a:effectLst>
              <a:glow>
                <a:schemeClr val="accent1">
                  <a:alpha val="0"/>
                </a:schemeClr>
              </a:glow>
              <a:outerShdw blurRad="190500" sx="109000" sy="109000" algn="ctr" rotWithShape="0">
                <a:srgbClr val="DD115E">
                  <a:alpha val="80000"/>
                </a:srgbClr>
              </a:outerShdw>
            </a:effectLst>
          </c:spPr>
          <c:invertIfNegative val="0"/>
          <c:dPt>
            <c:idx val="0"/>
            <c:invertIfNegative val="0"/>
            <c:bubble3D val="0"/>
            <c:spPr>
              <a:gradFill flip="none" rotWithShape="1">
                <a:gsLst>
                  <a:gs pos="40000">
                    <a:srgbClr val="DD115E"/>
                  </a:gs>
                  <a:gs pos="89000">
                    <a:srgbClr val="100D83"/>
                  </a:gs>
                </a:gsLst>
                <a:path path="circle">
                  <a:fillToRect r="100000" b="100000"/>
                </a:path>
                <a:tileRect l="-100000" t="-100000"/>
              </a:gradFill>
              <a:ln w="25400">
                <a:noFill/>
              </a:ln>
              <a:effectLst>
                <a:glow>
                  <a:schemeClr val="accent1">
                    <a:alpha val="0"/>
                  </a:schemeClr>
                </a:glow>
                <a:outerShdw blurRad="190500" sx="109000" sy="109000" algn="ctr" rotWithShape="0">
                  <a:srgbClr val="DD115E">
                    <a:alpha val="80000"/>
                  </a:srgbClr>
                </a:outerShdw>
              </a:effectLst>
            </c:spPr>
            <c:extLst>
              <c:ext xmlns:c16="http://schemas.microsoft.com/office/drawing/2014/chart" uri="{C3380CC4-5D6E-409C-BE32-E72D297353CC}">
                <c16:uniqueId val="{00000006-0E9A-47FA-8B6E-B89681A0B7B3}"/>
              </c:ext>
            </c:extLst>
          </c:dPt>
          <c:dLbls>
            <c:dLbl>
              <c:idx val="0"/>
              <c:tx>
                <c:rich>
                  <a:bodyPr/>
                  <a:lstStyle/>
                  <a:p>
                    <a:fld id="{C9EC3CC9-CD76-4010-8A43-C335EE43AC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0E9A-47FA-8B6E-B89681A0B7B3}"/>
                </c:ext>
              </c:extLst>
            </c:dLbl>
            <c:dLbl>
              <c:idx val="1"/>
              <c:tx>
                <c:rich>
                  <a:bodyPr/>
                  <a:lstStyle/>
                  <a:p>
                    <a:fld id="{737037FA-E619-4FD0-8602-3A102A401FB0}" type="CELLRANGE">
                      <a:rPr lang="en-US"/>
                      <a:pPr/>
                      <a:t>[CELLRANGE]</a:t>
                    </a:fld>
                    <a:r>
                      <a:rPr lang="en-US" baseline="0"/>
                      <a:t>, </a:t>
                    </a:r>
                    <a:fld id="{6CCBAF89-00F6-4DE3-858F-1FE7B3BEF25D}"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E9A-47FA-8B6E-B89681A0B7B3}"/>
                </c:ext>
              </c:extLst>
            </c:dLbl>
            <c:dLbl>
              <c:idx val="2"/>
              <c:tx>
                <c:rich>
                  <a:bodyPr/>
                  <a:lstStyle/>
                  <a:p>
                    <a:fld id="{24AF6E3E-5A1E-40F8-933E-370BB9D2A198}" type="CELLRANGE">
                      <a:rPr lang="en-US"/>
                      <a:pPr/>
                      <a:t>[CELLRANGE]</a:t>
                    </a:fld>
                    <a:r>
                      <a:rPr lang="en-US" baseline="0"/>
                      <a:t>, </a:t>
                    </a:r>
                    <a:fld id="{9409707E-8F8C-4929-99A1-5530475E2FDA}"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E9A-47FA-8B6E-B89681A0B7B3}"/>
                </c:ext>
              </c:extLst>
            </c:dLbl>
            <c:dLbl>
              <c:idx val="3"/>
              <c:tx>
                <c:rich>
                  <a:bodyPr/>
                  <a:lstStyle/>
                  <a:p>
                    <a:fld id="{EB6EA123-34E5-4410-BA73-FD957119EB80}" type="CELLRANGE">
                      <a:rPr lang="en-US"/>
                      <a:pPr/>
                      <a:t>[CELLRANGE]</a:t>
                    </a:fld>
                    <a:r>
                      <a:rPr lang="en-US" baseline="0"/>
                      <a:t>, </a:t>
                    </a:r>
                    <a:fld id="{089C1B5E-F2F8-4A18-9FFD-0FA2852D1614}" type="YVALUE">
                      <a:rPr lang="en-US" baseline="0"/>
                      <a:pPr/>
                      <a:t>[Y VALUE]</a:t>
                    </a:fld>
                    <a:endParaRPr lang="en-US" baseline="0"/>
                  </a:p>
                </c:rich>
              </c:tx>
              <c:dLblPos val="ct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E9A-47FA-8B6E-B89681A0B7B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PivotTable!$H$5:$H$8</c:f>
              <c:numCache>
                <c:formatCode>General</c:formatCode>
                <c:ptCount val="4"/>
                <c:pt idx="0">
                  <c:v>1</c:v>
                </c:pt>
                <c:pt idx="1">
                  <c:v>2</c:v>
                </c:pt>
                <c:pt idx="2">
                  <c:v>2.7</c:v>
                </c:pt>
                <c:pt idx="3">
                  <c:v>1.8</c:v>
                </c:pt>
              </c:numCache>
            </c:numRef>
          </c:xVal>
          <c:yVal>
            <c:numRef>
              <c:f>PivotTable!$I$5:$I$8</c:f>
              <c:numCache>
                <c:formatCode>General</c:formatCode>
                <c:ptCount val="4"/>
                <c:pt idx="0">
                  <c:v>5</c:v>
                </c:pt>
                <c:pt idx="1">
                  <c:v>8</c:v>
                </c:pt>
                <c:pt idx="2">
                  <c:v>4</c:v>
                </c:pt>
                <c:pt idx="3">
                  <c:v>3</c:v>
                </c:pt>
              </c:numCache>
            </c:numRef>
          </c:yVal>
          <c:bubbleSize>
            <c:numRef>
              <c:f>PivotTable!$K$5:$K$8</c:f>
              <c:numCache>
                <c:formatCode>General</c:formatCode>
                <c:ptCount val="4"/>
                <c:pt idx="0">
                  <c:v>274</c:v>
                </c:pt>
                <c:pt idx="1">
                  <c:v>0</c:v>
                </c:pt>
                <c:pt idx="2">
                  <c:v>0</c:v>
                </c:pt>
                <c:pt idx="3">
                  <c:v>0</c:v>
                </c:pt>
              </c:numCache>
            </c:numRef>
          </c:bubbleSize>
          <c:bubble3D val="0"/>
          <c:extLst>
            <c:ext xmlns:c15="http://schemas.microsoft.com/office/drawing/2012/chart" uri="{02D57815-91ED-43cb-92C2-25804820EDAC}">
              <c15:datalabelsRange>
                <c15:f>PivotTable!$K$5:$K$8</c15:f>
                <c15:dlblRangeCache>
                  <c:ptCount val="4"/>
                  <c:pt idx="0">
                    <c:v>274</c:v>
                  </c:pt>
                </c15:dlblRangeCache>
              </c15:datalabelsRange>
            </c:ext>
            <c:ext xmlns:c16="http://schemas.microsoft.com/office/drawing/2014/chart" uri="{C3380CC4-5D6E-409C-BE32-E72D297353CC}">
              <c16:uniqueId val="{0000000A-0E9A-47FA-8B6E-B89681A0B7B3}"/>
            </c:ext>
          </c:extLst>
        </c:ser>
        <c:dLbls>
          <c:showLegendKey val="0"/>
          <c:showVal val="0"/>
          <c:showCatName val="0"/>
          <c:showSerName val="0"/>
          <c:showPercent val="0"/>
          <c:showBubbleSize val="0"/>
        </c:dLbls>
        <c:bubbleScale val="100"/>
        <c:showNegBubbles val="0"/>
        <c:axId val="473783999"/>
        <c:axId val="473780639"/>
      </c:bubbleChart>
      <c:valAx>
        <c:axId val="473783999"/>
        <c:scaling>
          <c:orientation val="minMax"/>
        </c:scaling>
        <c:delete val="1"/>
        <c:axPos val="b"/>
        <c:numFmt formatCode="General" sourceLinked="1"/>
        <c:majorTickMark val="none"/>
        <c:minorTickMark val="none"/>
        <c:tickLblPos val="nextTo"/>
        <c:crossAx val="473780639"/>
        <c:crosses val="autoZero"/>
        <c:crossBetween val="midCat"/>
      </c:valAx>
      <c:valAx>
        <c:axId val="473780639"/>
        <c:scaling>
          <c:orientation val="minMax"/>
          <c:min val="0"/>
        </c:scaling>
        <c:delete val="1"/>
        <c:axPos val="l"/>
        <c:numFmt formatCode="General" sourceLinked="1"/>
        <c:majorTickMark val="none"/>
        <c:minorTickMark val="none"/>
        <c:tickLblPos val="nextTo"/>
        <c:crossAx val="47378399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PivotTable!$L$15</c:f>
              <c:strCache>
                <c:ptCount val="1"/>
                <c:pt idx="0">
                  <c:v>Female</c:v>
                </c:pt>
              </c:strCache>
            </c:strRef>
          </c:tx>
          <c:spPr>
            <a:gradFill flip="none" rotWithShape="1">
              <a:gsLst>
                <a:gs pos="37000">
                  <a:srgbClr val="DD115E">
                    <a:lumMod val="100000"/>
                  </a:srgbClr>
                </a:gs>
                <a:gs pos="71000">
                  <a:srgbClr val="7417BD">
                    <a:alpha val="61000"/>
                  </a:srgbClr>
                </a:gs>
              </a:gsLst>
              <a:path path="circle">
                <a:fillToRect r="100000" b="100000"/>
              </a:path>
              <a:tileRect l="-100000" t="-100000"/>
            </a:gradFill>
            <a:ln>
              <a:noFill/>
            </a:ln>
            <a:effectLst>
              <a:glow rad="342900">
                <a:srgbClr val="DD115E">
                  <a:alpha val="35000"/>
                </a:srgbClr>
              </a:glow>
              <a:outerShdw blurRad="127000" sx="120000" sy="120000" algn="ctr" rotWithShape="0">
                <a:prstClr val="black">
                  <a:alpha val="80000"/>
                </a:prstClr>
              </a:outerShdw>
            </a:effectLst>
          </c:spPr>
          <c:dLbls>
            <c:dLbl>
              <c:idx val="0"/>
              <c:layout>
                <c:manualLayout>
                  <c:x val="-3.0133335876970396E-18"/>
                  <c:y val="-0.11111111111111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7C-4E4C-AFC7-898AFBB14AEB}"/>
                </c:ext>
              </c:extLst>
            </c:dLbl>
            <c:dLbl>
              <c:idx val="1"/>
              <c:layout>
                <c:manualLayout>
                  <c:x val="2.6402640264026403E-3"/>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7C-4E4C-AFC7-898AFBB14AEB}"/>
                </c:ext>
              </c:extLst>
            </c:dLbl>
            <c:dLbl>
              <c:idx val="2"/>
              <c:layout>
                <c:manualLayout>
                  <c:x val="0"/>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7C-4E4C-AFC7-898AFBB14AEB}"/>
                </c:ext>
              </c:extLst>
            </c:dLbl>
            <c:dLbl>
              <c:idx val="3"/>
              <c:layout>
                <c:manualLayout>
                  <c:x val="0"/>
                  <c:y val="-0.21759259259259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7C-4E4C-AFC7-898AFBB14AEB}"/>
                </c:ext>
              </c:extLst>
            </c:dLbl>
            <c:dLbl>
              <c:idx val="4"/>
              <c:layout>
                <c:manualLayout>
                  <c:x val="-1.2942491099503651E-3"/>
                  <c:y val="-0.16203703703703712"/>
                </c:manualLayout>
              </c:layout>
              <c:spPr>
                <a:noFill/>
                <a:ln>
                  <a:noFill/>
                </a:ln>
                <a:effectLst/>
              </c:spPr>
              <c:txPr>
                <a:bodyPr rot="0" spcFirstLastPara="1" vertOverflow="ellipsis" wrap="square" lIns="0" tIns="0" rIns="0" bIns="0" anchor="ctr" anchorCtr="0">
                  <a:no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4816712999632439E-2"/>
                      <c:h val="4.7797462817147855E-2"/>
                    </c:manualLayout>
                  </c15:layout>
                </c:ext>
                <c:ext xmlns:c16="http://schemas.microsoft.com/office/drawing/2014/chart" uri="{C3380CC4-5D6E-409C-BE32-E72D297353CC}">
                  <c16:uniqueId val="{00000001-177C-4E4C-AFC7-898AFBB14AEB}"/>
                </c:ext>
              </c:extLst>
            </c:dLbl>
            <c:dLbl>
              <c:idx val="5"/>
              <c:layout>
                <c:manualLayout>
                  <c:x val="2.640264026402737E-3"/>
                  <c:y val="-6.4814814814814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7C-4E4C-AFC7-898AFBB14AEB}"/>
                </c:ext>
              </c:extLst>
            </c:dLbl>
            <c:dLbl>
              <c:idx val="6"/>
              <c:layout>
                <c:manualLayout>
                  <c:x val="0"/>
                  <c:y val="-0.31944444444444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7C-4E4C-AFC7-898AFBB14AEB}"/>
                </c:ext>
              </c:extLst>
            </c:dLbl>
            <c:spPr>
              <a:noFill/>
              <a:ln>
                <a:noFill/>
              </a:ln>
              <a:effectLst/>
            </c:spPr>
            <c:txPr>
              <a:bodyPr rot="0" spcFirstLastPara="1" vertOverflow="ellipsis" wrap="square" lIns="0" tIns="0" rIns="0" bIns="0" anchor="ctr" anchorCtr="0">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val>
            <c:numRef>
              <c:f>PivotTable!$M$15:$S$15</c:f>
              <c:numCache>
                <c:formatCode>General</c:formatCode>
                <c:ptCount val="7"/>
                <c:pt idx="0">
                  <c:v>61</c:v>
                </c:pt>
                <c:pt idx="1">
                  <c:v>89</c:v>
                </c:pt>
                <c:pt idx="2">
                  <c:v>152</c:v>
                </c:pt>
                <c:pt idx="3">
                  <c:v>121</c:v>
                </c:pt>
                <c:pt idx="4">
                  <c:v>80</c:v>
                </c:pt>
                <c:pt idx="5">
                  <c:v>46</c:v>
                </c:pt>
                <c:pt idx="6">
                  <c:v>151</c:v>
                </c:pt>
              </c:numCache>
            </c:numRef>
          </c:val>
          <c:extLst>
            <c:ext xmlns:c16="http://schemas.microsoft.com/office/drawing/2014/chart" uri="{C3380CC4-5D6E-409C-BE32-E72D297353CC}">
              <c16:uniqueId val="{00000000-A116-4119-8F42-ED7890B4578A}"/>
            </c:ext>
          </c:extLst>
        </c:ser>
        <c:ser>
          <c:idx val="1"/>
          <c:order val="1"/>
          <c:tx>
            <c:strRef>
              <c:f>PivotTable!$L$16</c:f>
              <c:strCache>
                <c:ptCount val="1"/>
                <c:pt idx="0">
                  <c:v>Male</c:v>
                </c:pt>
              </c:strCache>
            </c:strRef>
          </c:tx>
          <c:spPr>
            <a:gradFill flip="none" rotWithShape="1">
              <a:gsLst>
                <a:gs pos="100000">
                  <a:srgbClr val="DD115E"/>
                </a:gs>
                <a:gs pos="41000">
                  <a:srgbClr val="7417BD">
                    <a:alpha val="61000"/>
                  </a:srgbClr>
                </a:gs>
              </a:gsLst>
              <a:lin ang="5400000" scaled="0"/>
              <a:tileRect/>
            </a:gradFill>
            <a:ln>
              <a:noFill/>
            </a:ln>
            <a:effectLst/>
          </c:spPr>
          <c:val>
            <c:numRef>
              <c:f>PivotTable!$M$16:$S$16</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A116-4119-8F42-ED7890B4578A}"/>
            </c:ext>
          </c:extLst>
        </c:ser>
        <c:dLbls>
          <c:showLegendKey val="0"/>
          <c:showVal val="0"/>
          <c:showCatName val="0"/>
          <c:showSerName val="0"/>
          <c:showPercent val="0"/>
          <c:showBubbleSize val="0"/>
        </c:dLbls>
        <c:axId val="893574095"/>
        <c:axId val="893581295"/>
      </c:areaChart>
      <c:catAx>
        <c:axId val="893574095"/>
        <c:scaling>
          <c:orientation val="minMax"/>
        </c:scaling>
        <c:delete val="1"/>
        <c:axPos val="b"/>
        <c:majorTickMark val="out"/>
        <c:minorTickMark val="none"/>
        <c:tickLblPos val="nextTo"/>
        <c:crossAx val="893581295"/>
        <c:crosses val="autoZero"/>
        <c:auto val="1"/>
        <c:lblAlgn val="ctr"/>
        <c:lblOffset val="100"/>
        <c:noMultiLvlLbl val="0"/>
      </c:catAx>
      <c:valAx>
        <c:axId val="893581295"/>
        <c:scaling>
          <c:orientation val="minMax"/>
        </c:scaling>
        <c:delete val="1"/>
        <c:axPos val="l"/>
        <c:numFmt formatCode="General" sourceLinked="1"/>
        <c:majorTickMark val="none"/>
        <c:minorTickMark val="none"/>
        <c:tickLblPos val="nextTo"/>
        <c:crossAx val="893574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[Finance_data(1).xlsx]PivotTable!PivotTable4</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DD115E"/>
              </a:gs>
              <a:gs pos="79000">
                <a:srgbClr val="7417BD"/>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PivotTable!$C$24</c:f>
              <c:strCache>
                <c:ptCount val="1"/>
                <c:pt idx="0">
                  <c:v>Total</c:v>
                </c:pt>
              </c:strCache>
            </c:strRef>
          </c:tx>
          <c:spPr>
            <a:gradFill flip="none" rotWithShape="1">
              <a:gsLst>
                <a:gs pos="0">
                  <a:srgbClr val="DD115E"/>
                </a:gs>
                <a:gs pos="79000">
                  <a:srgbClr val="7417BD"/>
                </a:gs>
              </a:gsLst>
              <a:path path="circle">
                <a:fillToRect l="100000" t="100000"/>
              </a:path>
              <a:tileRect r="-100000" b="-100000"/>
            </a:gradFill>
            <a:ln>
              <a:noFill/>
            </a:ln>
            <a:effectLst/>
          </c:spPr>
          <c:invertIfNegative val="0"/>
          <c:cat>
            <c:strRef>
              <c:f>PivotTable!$B$25:$B$27</c:f>
              <c:strCache>
                <c:ptCount val="2"/>
                <c:pt idx="0">
                  <c:v>Returns</c:v>
                </c:pt>
                <c:pt idx="1">
                  <c:v>Risk</c:v>
                </c:pt>
              </c:strCache>
            </c:strRef>
          </c:cat>
          <c:val>
            <c:numRef>
              <c:f>PivotTable!$C$25:$C$27</c:f>
              <c:numCache>
                <c:formatCode>General</c:formatCode>
                <c:ptCount val="2"/>
                <c:pt idx="0">
                  <c:v>16</c:v>
                </c:pt>
                <c:pt idx="1">
                  <c:v>9</c:v>
                </c:pt>
              </c:numCache>
            </c:numRef>
          </c:val>
          <c:extLst>
            <c:ext xmlns:c16="http://schemas.microsoft.com/office/drawing/2014/chart" uri="{C3380CC4-5D6E-409C-BE32-E72D297353CC}">
              <c16:uniqueId val="{00000000-1AE3-43A6-B51E-8C83D5DCEFA1}"/>
            </c:ext>
          </c:extLst>
        </c:ser>
        <c:dLbls>
          <c:showLegendKey val="0"/>
          <c:showVal val="0"/>
          <c:showCatName val="0"/>
          <c:showSerName val="0"/>
          <c:showPercent val="0"/>
          <c:showBubbleSize val="0"/>
        </c:dLbls>
        <c:gapWidth val="150"/>
        <c:axId val="257802464"/>
        <c:axId val="257800064"/>
      </c:barChart>
      <c:catAx>
        <c:axId val="2578024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57800064"/>
        <c:crosses val="autoZero"/>
        <c:auto val="1"/>
        <c:lblAlgn val="ctr"/>
        <c:lblOffset val="100"/>
        <c:noMultiLvlLbl val="0"/>
      </c:catAx>
      <c:valAx>
        <c:axId val="257800064"/>
        <c:scaling>
          <c:orientation val="minMax"/>
        </c:scaling>
        <c:delete val="1"/>
        <c:axPos val="b"/>
        <c:numFmt formatCode="General" sourceLinked="1"/>
        <c:majorTickMark val="none"/>
        <c:minorTickMark val="none"/>
        <c:tickLblPos val="nextTo"/>
        <c:crossAx val="2578024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newlifeofmyjsr18.wixsite.com/home-page" TargetMode="Externa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504825</xdr:colOff>
      <xdr:row>6</xdr:row>
      <xdr:rowOff>152400</xdr:rowOff>
    </xdr:from>
    <xdr:to>
      <xdr:col>3</xdr:col>
      <xdr:colOff>314325</xdr:colOff>
      <xdr:row>9</xdr:row>
      <xdr:rowOff>142875</xdr:rowOff>
    </xdr:to>
    <xdr:sp macro="" textlink="">
      <xdr:nvSpPr>
        <xdr:cNvPr id="10" name="Rectangle: Rounded Corners 9">
          <a:extLst>
            <a:ext uri="{FF2B5EF4-FFF2-40B4-BE49-F238E27FC236}">
              <a16:creationId xmlns:a16="http://schemas.microsoft.com/office/drawing/2014/main" id="{10D84A2A-A93B-FDDF-B5F1-331A1A40752B}"/>
            </a:ext>
          </a:extLst>
        </xdr:cNvPr>
        <xdr:cNvSpPr/>
      </xdr:nvSpPr>
      <xdr:spPr>
        <a:xfrm>
          <a:off x="504825" y="1295400"/>
          <a:ext cx="1638300" cy="561975"/>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9525</xdr:colOff>
      <xdr:row>0</xdr:row>
      <xdr:rowOff>0</xdr:rowOff>
    </xdr:from>
    <xdr:to>
      <xdr:col>30</xdr:col>
      <xdr:colOff>552450</xdr:colOff>
      <xdr:row>3</xdr:row>
      <xdr:rowOff>47187</xdr:rowOff>
    </xdr:to>
    <xdr:grpSp>
      <xdr:nvGrpSpPr>
        <xdr:cNvPr id="12" name="Group 11">
          <a:extLst>
            <a:ext uri="{FF2B5EF4-FFF2-40B4-BE49-F238E27FC236}">
              <a16:creationId xmlns:a16="http://schemas.microsoft.com/office/drawing/2014/main" id="{9B8D3BE7-C20D-5F25-1790-91855A6A674B}"/>
            </a:ext>
          </a:extLst>
        </xdr:cNvPr>
        <xdr:cNvGrpSpPr/>
      </xdr:nvGrpSpPr>
      <xdr:grpSpPr>
        <a:xfrm>
          <a:off x="9525" y="0"/>
          <a:ext cx="18830925" cy="618687"/>
          <a:chOff x="9525" y="0"/>
          <a:chExt cx="18830925" cy="618687"/>
        </a:xfrm>
      </xdr:grpSpPr>
      <xdr:sp macro="" textlink="">
        <xdr:nvSpPr>
          <xdr:cNvPr id="2" name="Rectangle: Rounded Corners 1">
            <a:extLst>
              <a:ext uri="{FF2B5EF4-FFF2-40B4-BE49-F238E27FC236}">
                <a16:creationId xmlns:a16="http://schemas.microsoft.com/office/drawing/2014/main" id="{00B701E5-5DA1-4D34-D204-E8E9A322E9E9}"/>
              </a:ext>
            </a:extLst>
          </xdr:cNvPr>
          <xdr:cNvSpPr/>
        </xdr:nvSpPr>
        <xdr:spPr>
          <a:xfrm>
            <a:off x="9525" y="0"/>
            <a:ext cx="18830925" cy="585216"/>
          </a:xfrm>
          <a:prstGeom prst="round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3" name="TextBox 2">
            <a:extLst>
              <a:ext uri="{FF2B5EF4-FFF2-40B4-BE49-F238E27FC236}">
                <a16:creationId xmlns:a16="http://schemas.microsoft.com/office/drawing/2014/main" id="{F18A4221-A420-34B2-583D-1E9C84203568}"/>
              </a:ext>
            </a:extLst>
          </xdr:cNvPr>
          <xdr:cNvSpPr txBox="1"/>
        </xdr:nvSpPr>
        <xdr:spPr>
          <a:xfrm>
            <a:off x="714375" y="171450"/>
            <a:ext cx="13239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solidFill>
                  <a:schemeClr val="bg1"/>
                </a:solidFill>
              </a:rPr>
              <a:t>Nishant</a:t>
            </a:r>
            <a:r>
              <a:rPr lang="en-US" sz="1400" baseline="0">
                <a:solidFill>
                  <a:schemeClr val="bg1"/>
                </a:solidFill>
              </a:rPr>
              <a:t> Mehta</a:t>
            </a:r>
            <a:endParaRPr lang="en-US" sz="1400">
              <a:solidFill>
                <a:schemeClr val="bg1"/>
              </a:solidFill>
            </a:endParaRPr>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AEF46075-CCC6-7FF0-8433-CEA9724B06BB}"/>
              </a:ext>
            </a:extLst>
          </xdr:cNvPr>
          <xdr:cNvSpPr txBox="1"/>
        </xdr:nvSpPr>
        <xdr:spPr>
          <a:xfrm>
            <a:off x="7086600" y="187671"/>
            <a:ext cx="13239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r>
              <a:rPr lang="en-US" sz="1400">
                <a:solidFill>
                  <a:schemeClr val="bg1"/>
                </a:solidFill>
              </a:rPr>
              <a:t>Go</a:t>
            </a:r>
            <a:r>
              <a:rPr lang="en-US" sz="1400" baseline="0">
                <a:solidFill>
                  <a:schemeClr val="bg1"/>
                </a:solidFill>
              </a:rPr>
              <a:t> to website </a:t>
            </a:r>
            <a:endParaRPr lang="en-US" sz="1400">
              <a:solidFill>
                <a:schemeClr val="bg1"/>
              </a:solidFill>
            </a:endParaRPr>
          </a:p>
        </xdr:txBody>
      </xdr:sp>
      <xdr:pic>
        <xdr:nvPicPr>
          <xdr:cNvPr id="6" name="Graphic 5" descr="Compass">
            <a:hlinkClick xmlns:r="http://schemas.openxmlformats.org/officeDocument/2006/relationships" r:id="rId1"/>
            <a:extLst>
              <a:ext uri="{FF2B5EF4-FFF2-40B4-BE49-F238E27FC236}">
                <a16:creationId xmlns:a16="http://schemas.microsoft.com/office/drawing/2014/main" id="{2591AF3D-392E-E362-1688-8A88539B49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01025" y="187671"/>
            <a:ext cx="320040" cy="320040"/>
          </a:xfrm>
          <a:prstGeom prst="rect">
            <a:avLst/>
          </a:prstGeom>
        </xdr:spPr>
      </xdr:pic>
      <xdr:sp macro="" textlink="">
        <xdr:nvSpPr>
          <xdr:cNvPr id="7" name="TextBox 6">
            <a:extLst>
              <a:ext uri="{FF2B5EF4-FFF2-40B4-BE49-F238E27FC236}">
                <a16:creationId xmlns:a16="http://schemas.microsoft.com/office/drawing/2014/main" id="{044A271E-60BA-FAEB-ED60-547E9EF020C2}"/>
              </a:ext>
            </a:extLst>
          </xdr:cNvPr>
          <xdr:cNvSpPr txBox="1"/>
        </xdr:nvSpPr>
        <xdr:spPr>
          <a:xfrm>
            <a:off x="1314450" y="361950"/>
            <a:ext cx="828675"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50">
                <a:solidFill>
                  <a:schemeClr val="bg1"/>
                </a:solidFill>
              </a:rPr>
              <a:t>My Project </a:t>
            </a:r>
          </a:p>
        </xdr:txBody>
      </xdr:sp>
    </xdr:grpSp>
    <xdr:clientData/>
  </xdr:twoCellAnchor>
  <xdr:twoCellAnchor>
    <xdr:from>
      <xdr:col>1</xdr:col>
      <xdr:colOff>0</xdr:colOff>
      <xdr:row>7</xdr:row>
      <xdr:rowOff>76200</xdr:rowOff>
    </xdr:from>
    <xdr:to>
      <xdr:col>3</xdr:col>
      <xdr:colOff>285750</xdr:colOff>
      <xdr:row>9</xdr:row>
      <xdr:rowOff>6696</xdr:rowOff>
    </xdr:to>
    <xdr:sp macro="" textlink="">
      <xdr:nvSpPr>
        <xdr:cNvPr id="11" name="TextBox 10">
          <a:extLst>
            <a:ext uri="{FF2B5EF4-FFF2-40B4-BE49-F238E27FC236}">
              <a16:creationId xmlns:a16="http://schemas.microsoft.com/office/drawing/2014/main" id="{70EE9D06-D7D6-D5A5-3FC1-D393E7ED6613}"/>
            </a:ext>
          </a:extLst>
        </xdr:cNvPr>
        <xdr:cNvSpPr txBox="1"/>
      </xdr:nvSpPr>
      <xdr:spPr>
        <a:xfrm>
          <a:off x="609600" y="1409700"/>
          <a:ext cx="15049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a:solidFill>
                <a:schemeClr val="bg1"/>
              </a:solidFill>
            </a:rPr>
            <a:t>Financial Data</a:t>
          </a:r>
        </a:p>
        <a:p>
          <a:pPr algn="l"/>
          <a:endParaRPr lang="en-US" sz="1800">
            <a:solidFill>
              <a:schemeClr val="bg1"/>
            </a:solidFill>
          </a:endParaRPr>
        </a:p>
      </xdr:txBody>
    </xdr:sp>
    <xdr:clientData/>
  </xdr:twoCellAnchor>
  <xdr:twoCellAnchor>
    <xdr:from>
      <xdr:col>0</xdr:col>
      <xdr:colOff>457200</xdr:colOff>
      <xdr:row>12</xdr:row>
      <xdr:rowOff>47624</xdr:rowOff>
    </xdr:from>
    <xdr:to>
      <xdr:col>8</xdr:col>
      <xdr:colOff>9525</xdr:colOff>
      <xdr:row>19</xdr:row>
      <xdr:rowOff>85725</xdr:rowOff>
    </xdr:to>
    <xdr:sp macro="" textlink="">
      <xdr:nvSpPr>
        <xdr:cNvPr id="13" name="TextBox 12">
          <a:extLst>
            <a:ext uri="{FF2B5EF4-FFF2-40B4-BE49-F238E27FC236}">
              <a16:creationId xmlns:a16="http://schemas.microsoft.com/office/drawing/2014/main" id="{85A8B258-C810-FFF0-F5A7-10FD516CD2B8}"/>
            </a:ext>
          </a:extLst>
        </xdr:cNvPr>
        <xdr:cNvSpPr txBox="1"/>
      </xdr:nvSpPr>
      <xdr:spPr>
        <a:xfrm>
          <a:off x="457200" y="2333624"/>
          <a:ext cx="4429125" cy="1371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200" b="0" i="0">
              <a:solidFill>
                <a:schemeClr val="bg1"/>
              </a:solidFill>
              <a:effectLst/>
              <a:latin typeface="+mn-lt"/>
              <a:ea typeface="+mn-ea"/>
              <a:cs typeface="+mn-cs"/>
            </a:rPr>
            <a:t>Personal financPersonal finance is the process of planning and managing personal financial activities such as income generation, spending, saving, investing, and protection.e is the process of planning and managing personal financial activities such as income generation, spending, saving, investing, and protection.</a:t>
          </a:r>
          <a:endParaRPr lang="en-US" sz="1600">
            <a:solidFill>
              <a:schemeClr val="bg1"/>
            </a:solidFill>
          </a:endParaRPr>
        </a:p>
      </xdr:txBody>
    </xdr:sp>
    <xdr:clientData/>
  </xdr:twoCellAnchor>
  <xdr:twoCellAnchor>
    <xdr:from>
      <xdr:col>1</xdr:col>
      <xdr:colOff>28575</xdr:colOff>
      <xdr:row>22</xdr:row>
      <xdr:rowOff>66675</xdr:rowOff>
    </xdr:from>
    <xdr:to>
      <xdr:col>5</xdr:col>
      <xdr:colOff>409575</xdr:colOff>
      <xdr:row>25</xdr:row>
      <xdr:rowOff>38101</xdr:rowOff>
    </xdr:to>
    <xdr:sp macro="" textlink="">
      <xdr:nvSpPr>
        <xdr:cNvPr id="14" name="TextBox 13">
          <a:extLst>
            <a:ext uri="{FF2B5EF4-FFF2-40B4-BE49-F238E27FC236}">
              <a16:creationId xmlns:a16="http://schemas.microsoft.com/office/drawing/2014/main" id="{4AC7087C-9262-F891-485B-120BC687A311}"/>
            </a:ext>
          </a:extLst>
        </xdr:cNvPr>
        <xdr:cNvSpPr txBox="1"/>
      </xdr:nvSpPr>
      <xdr:spPr>
        <a:xfrm>
          <a:off x="638175" y="4257675"/>
          <a:ext cx="2819400" cy="542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2800">
              <a:solidFill>
                <a:schemeClr val="bg1"/>
              </a:solidFill>
            </a:rPr>
            <a:t>Financial</a:t>
          </a:r>
          <a:r>
            <a:rPr lang="en-US" sz="2800" baseline="0">
              <a:solidFill>
                <a:schemeClr val="bg1"/>
              </a:solidFill>
            </a:rPr>
            <a:t> Statistics </a:t>
          </a:r>
          <a:endParaRPr lang="en-US" sz="2800">
            <a:solidFill>
              <a:schemeClr val="bg1"/>
            </a:solidFill>
          </a:endParaRPr>
        </a:p>
      </xdr:txBody>
    </xdr:sp>
    <xdr:clientData/>
  </xdr:twoCellAnchor>
  <xdr:twoCellAnchor>
    <xdr:from>
      <xdr:col>9</xdr:col>
      <xdr:colOff>266698</xdr:colOff>
      <xdr:row>3</xdr:row>
      <xdr:rowOff>152401</xdr:rowOff>
    </xdr:from>
    <xdr:to>
      <xdr:col>25</xdr:col>
      <xdr:colOff>590549</xdr:colOff>
      <xdr:row>36</xdr:row>
      <xdr:rowOff>57151</xdr:rowOff>
    </xdr:to>
    <xdr:graphicFrame macro="">
      <xdr:nvGraphicFramePr>
        <xdr:cNvPr id="5" name="Chart 4">
          <a:extLst>
            <a:ext uri="{FF2B5EF4-FFF2-40B4-BE49-F238E27FC236}">
              <a16:creationId xmlns:a16="http://schemas.microsoft.com/office/drawing/2014/main" id="{076DE444-88EC-4716-929E-B39F134FB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476250</xdr:colOff>
      <xdr:row>18</xdr:row>
      <xdr:rowOff>66675</xdr:rowOff>
    </xdr:from>
    <xdr:to>
      <xdr:col>3</xdr:col>
      <xdr:colOff>495300</xdr:colOff>
      <xdr:row>22</xdr:row>
      <xdr:rowOff>28575</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488AD68E-1575-4573-BBCD-1EC080B04B0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76250" y="3495675"/>
              <a:ext cx="18478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514348</xdr:colOff>
      <xdr:row>3</xdr:row>
      <xdr:rowOff>110510</xdr:rowOff>
    </xdr:from>
    <xdr:to>
      <xdr:col>22</xdr:col>
      <xdr:colOff>188301</xdr:colOff>
      <xdr:row>6</xdr:row>
      <xdr:rowOff>171451</xdr:rowOff>
    </xdr:to>
    <xdr:sp macro="" textlink="">
      <xdr:nvSpPr>
        <xdr:cNvPr id="9" name="TextBox 8">
          <a:extLst>
            <a:ext uri="{FF2B5EF4-FFF2-40B4-BE49-F238E27FC236}">
              <a16:creationId xmlns:a16="http://schemas.microsoft.com/office/drawing/2014/main" id="{24AFFF9B-260D-602C-60C0-9080688E588E}"/>
            </a:ext>
          </a:extLst>
        </xdr:cNvPr>
        <xdr:cNvSpPr txBox="1"/>
      </xdr:nvSpPr>
      <xdr:spPr>
        <a:xfrm>
          <a:off x="9048748" y="682010"/>
          <a:ext cx="4550753" cy="632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000">
              <a:solidFill>
                <a:schemeClr val="bg1"/>
              </a:solidFill>
            </a:rPr>
            <a:t>Financial</a:t>
          </a:r>
          <a:r>
            <a:rPr lang="en-US" sz="4000" baseline="0">
              <a:solidFill>
                <a:schemeClr val="bg1"/>
              </a:solidFill>
            </a:rPr>
            <a:t> Sources </a:t>
          </a:r>
          <a:endParaRPr lang="en-US" sz="4000">
            <a:solidFill>
              <a:schemeClr val="bg1"/>
            </a:solidFill>
          </a:endParaRPr>
        </a:p>
      </xdr:txBody>
    </xdr:sp>
    <xdr:clientData/>
  </xdr:twoCellAnchor>
  <xdr:twoCellAnchor>
    <xdr:from>
      <xdr:col>11</xdr:col>
      <xdr:colOff>228600</xdr:colOff>
      <xdr:row>12</xdr:row>
      <xdr:rowOff>158135</xdr:rowOff>
    </xdr:from>
    <xdr:to>
      <xdr:col>17</xdr:col>
      <xdr:colOff>14220</xdr:colOff>
      <xdr:row>16</xdr:row>
      <xdr:rowOff>28576</xdr:rowOff>
    </xdr:to>
    <xdr:sp macro="" textlink="">
      <xdr:nvSpPr>
        <xdr:cNvPr id="17" name="TextBox 16">
          <a:extLst>
            <a:ext uri="{FF2B5EF4-FFF2-40B4-BE49-F238E27FC236}">
              <a16:creationId xmlns:a16="http://schemas.microsoft.com/office/drawing/2014/main" id="{5C743412-7F6E-6750-B22E-4782F949805B}"/>
            </a:ext>
          </a:extLst>
        </xdr:cNvPr>
        <xdr:cNvSpPr txBox="1"/>
      </xdr:nvSpPr>
      <xdr:spPr>
        <a:xfrm>
          <a:off x="6934200" y="2444135"/>
          <a:ext cx="3443220" cy="632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a:solidFill>
                <a:schemeClr val="bg1"/>
              </a:solidFill>
            </a:rPr>
            <a:t>Financial</a:t>
          </a:r>
          <a:r>
            <a:rPr lang="en-US" sz="2000" baseline="0">
              <a:solidFill>
                <a:schemeClr val="bg1"/>
              </a:solidFill>
            </a:rPr>
            <a:t> Consultant </a:t>
          </a:r>
          <a:endParaRPr lang="en-US" sz="2000">
            <a:solidFill>
              <a:schemeClr val="bg1"/>
            </a:solidFill>
          </a:endParaRPr>
        </a:p>
      </xdr:txBody>
    </xdr:sp>
    <xdr:clientData/>
  </xdr:twoCellAnchor>
  <xdr:twoCellAnchor>
    <xdr:from>
      <xdr:col>17</xdr:col>
      <xdr:colOff>600074</xdr:colOff>
      <xdr:row>7</xdr:row>
      <xdr:rowOff>57662</xdr:rowOff>
    </xdr:from>
    <xdr:to>
      <xdr:col>19</xdr:col>
      <xdr:colOff>280059</xdr:colOff>
      <xdr:row>9</xdr:row>
      <xdr:rowOff>9526</xdr:rowOff>
    </xdr:to>
    <xdr:sp macro="" textlink="">
      <xdr:nvSpPr>
        <xdr:cNvPr id="18" name="TextBox 17">
          <a:extLst>
            <a:ext uri="{FF2B5EF4-FFF2-40B4-BE49-F238E27FC236}">
              <a16:creationId xmlns:a16="http://schemas.microsoft.com/office/drawing/2014/main" id="{C2CE08A2-6166-C683-0702-86B660C881B8}"/>
            </a:ext>
          </a:extLst>
        </xdr:cNvPr>
        <xdr:cNvSpPr txBox="1"/>
      </xdr:nvSpPr>
      <xdr:spPr>
        <a:xfrm>
          <a:off x="10963274" y="1391162"/>
          <a:ext cx="899185" cy="332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1200">
              <a:solidFill>
                <a:schemeClr val="bg1"/>
              </a:solidFill>
            </a:rPr>
            <a:t>Internet </a:t>
          </a:r>
          <a:endParaRPr lang="en-US" sz="2000">
            <a:solidFill>
              <a:schemeClr val="bg1"/>
            </a:solidFill>
          </a:endParaRPr>
        </a:p>
      </xdr:txBody>
    </xdr:sp>
    <xdr:clientData/>
  </xdr:twoCellAnchor>
  <xdr:twoCellAnchor>
    <xdr:from>
      <xdr:col>20</xdr:col>
      <xdr:colOff>0</xdr:colOff>
      <xdr:row>17</xdr:row>
      <xdr:rowOff>21234</xdr:rowOff>
    </xdr:from>
    <xdr:to>
      <xdr:col>23</xdr:col>
      <xdr:colOff>397231</xdr:colOff>
      <xdr:row>19</xdr:row>
      <xdr:rowOff>28576</xdr:rowOff>
    </xdr:to>
    <xdr:sp macro="" textlink="">
      <xdr:nvSpPr>
        <xdr:cNvPr id="19" name="TextBox 18">
          <a:extLst>
            <a:ext uri="{FF2B5EF4-FFF2-40B4-BE49-F238E27FC236}">
              <a16:creationId xmlns:a16="http://schemas.microsoft.com/office/drawing/2014/main" id="{EFD817A0-6644-E25B-8EBF-C886785C131B}"/>
            </a:ext>
          </a:extLst>
        </xdr:cNvPr>
        <xdr:cNvSpPr txBox="1"/>
      </xdr:nvSpPr>
      <xdr:spPr>
        <a:xfrm>
          <a:off x="12192000" y="3259734"/>
          <a:ext cx="2226031" cy="38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rPr>
            <a:t>Newspapers/Magazines</a:t>
          </a:r>
        </a:p>
      </xdr:txBody>
    </xdr:sp>
    <xdr:clientData/>
  </xdr:twoCellAnchor>
  <xdr:twoCellAnchor>
    <xdr:from>
      <xdr:col>16</xdr:col>
      <xdr:colOff>600075</xdr:colOff>
      <xdr:row>21</xdr:row>
      <xdr:rowOff>97434</xdr:rowOff>
    </xdr:from>
    <xdr:to>
      <xdr:col>18</xdr:col>
      <xdr:colOff>444545</xdr:colOff>
      <xdr:row>23</xdr:row>
      <xdr:rowOff>104776</xdr:rowOff>
    </xdr:to>
    <xdr:sp macro="" textlink="">
      <xdr:nvSpPr>
        <xdr:cNvPr id="20" name="TextBox 19">
          <a:extLst>
            <a:ext uri="{FF2B5EF4-FFF2-40B4-BE49-F238E27FC236}">
              <a16:creationId xmlns:a16="http://schemas.microsoft.com/office/drawing/2014/main" id="{950A3C7F-95F3-C5E8-7A92-4FBEECB2A1E7}"/>
            </a:ext>
          </a:extLst>
        </xdr:cNvPr>
        <xdr:cNvSpPr txBox="1"/>
      </xdr:nvSpPr>
      <xdr:spPr>
        <a:xfrm>
          <a:off x="10353675" y="4097934"/>
          <a:ext cx="1063670" cy="38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a:solidFill>
                <a:schemeClr val="bg1"/>
              </a:solidFill>
            </a:rPr>
            <a:t>Television</a:t>
          </a:r>
        </a:p>
      </xdr:txBody>
    </xdr:sp>
    <xdr:clientData/>
  </xdr:twoCellAnchor>
  <xdr:twoCellAnchor>
    <xdr:from>
      <xdr:col>0</xdr:col>
      <xdr:colOff>533399</xdr:colOff>
      <xdr:row>24</xdr:row>
      <xdr:rowOff>171450</xdr:rowOff>
    </xdr:from>
    <xdr:to>
      <xdr:col>8</xdr:col>
      <xdr:colOff>485774</xdr:colOff>
      <xdr:row>39</xdr:row>
      <xdr:rowOff>57150</xdr:rowOff>
    </xdr:to>
    <xdr:graphicFrame macro="">
      <xdr:nvGraphicFramePr>
        <xdr:cNvPr id="23" name="Chart 22">
          <a:extLst>
            <a:ext uri="{FF2B5EF4-FFF2-40B4-BE49-F238E27FC236}">
              <a16:creationId xmlns:a16="http://schemas.microsoft.com/office/drawing/2014/main" id="{6963A38D-7FFA-4919-9707-3A49EC4FA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104775</xdr:colOff>
      <xdr:row>25</xdr:row>
      <xdr:rowOff>104775</xdr:rowOff>
    </xdr:from>
    <xdr:to>
      <xdr:col>8</xdr:col>
      <xdr:colOff>552450</xdr:colOff>
      <xdr:row>26</xdr:row>
      <xdr:rowOff>123825</xdr:rowOff>
    </xdr:to>
    <xdr:sp macro="" textlink="">
      <xdr:nvSpPr>
        <xdr:cNvPr id="15" name="TextBox 14">
          <a:extLst>
            <a:ext uri="{FF2B5EF4-FFF2-40B4-BE49-F238E27FC236}">
              <a16:creationId xmlns:a16="http://schemas.microsoft.com/office/drawing/2014/main" id="{6360D302-0F9D-D8A9-6582-C294956482D8}"/>
            </a:ext>
          </a:extLst>
        </xdr:cNvPr>
        <xdr:cNvSpPr txBox="1"/>
      </xdr:nvSpPr>
      <xdr:spPr>
        <a:xfrm>
          <a:off x="4981575" y="4867275"/>
          <a:ext cx="447675"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rPr>
            <a:t>Gold</a:t>
          </a:r>
        </a:p>
      </xdr:txBody>
    </xdr:sp>
    <xdr:clientData/>
  </xdr:twoCellAnchor>
  <xdr:twoCellAnchor>
    <xdr:from>
      <xdr:col>6</xdr:col>
      <xdr:colOff>533400</xdr:colOff>
      <xdr:row>31</xdr:row>
      <xdr:rowOff>123825</xdr:rowOff>
    </xdr:from>
    <xdr:to>
      <xdr:col>7</xdr:col>
      <xdr:colOff>371475</xdr:colOff>
      <xdr:row>32</xdr:row>
      <xdr:rowOff>142875</xdr:rowOff>
    </xdr:to>
    <xdr:sp macro="" textlink="">
      <xdr:nvSpPr>
        <xdr:cNvPr id="16" name="TextBox 15">
          <a:extLst>
            <a:ext uri="{FF2B5EF4-FFF2-40B4-BE49-F238E27FC236}">
              <a16:creationId xmlns:a16="http://schemas.microsoft.com/office/drawing/2014/main" id="{51D8CC17-68F3-C453-F1D3-5B130D09B701}"/>
            </a:ext>
          </a:extLst>
        </xdr:cNvPr>
        <xdr:cNvSpPr txBox="1"/>
      </xdr:nvSpPr>
      <xdr:spPr>
        <a:xfrm>
          <a:off x="4191000" y="6029325"/>
          <a:ext cx="447675"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rPr>
            <a:t>PPF</a:t>
          </a:r>
        </a:p>
      </xdr:txBody>
    </xdr:sp>
    <xdr:clientData/>
  </xdr:twoCellAnchor>
  <xdr:twoCellAnchor>
    <xdr:from>
      <xdr:col>5</xdr:col>
      <xdr:colOff>200025</xdr:colOff>
      <xdr:row>29</xdr:row>
      <xdr:rowOff>85725</xdr:rowOff>
    </xdr:from>
    <xdr:to>
      <xdr:col>7</xdr:col>
      <xdr:colOff>19050</xdr:colOff>
      <xdr:row>30</xdr:row>
      <xdr:rowOff>104775</xdr:rowOff>
    </xdr:to>
    <xdr:sp macro="" textlink="">
      <xdr:nvSpPr>
        <xdr:cNvPr id="21" name="TextBox 20">
          <a:extLst>
            <a:ext uri="{FF2B5EF4-FFF2-40B4-BE49-F238E27FC236}">
              <a16:creationId xmlns:a16="http://schemas.microsoft.com/office/drawing/2014/main" id="{4D12AC6A-E37C-BE57-A586-1CA5335AB33B}"/>
            </a:ext>
          </a:extLst>
        </xdr:cNvPr>
        <xdr:cNvSpPr txBox="1"/>
      </xdr:nvSpPr>
      <xdr:spPr>
        <a:xfrm>
          <a:off x="3248025" y="5610225"/>
          <a:ext cx="1038225"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latin typeface="+mn-lt"/>
              <a:ea typeface="+mn-ea"/>
              <a:cs typeface="+mn-cs"/>
            </a:rPr>
            <a:t>Fixed</a:t>
          </a:r>
          <a:r>
            <a:rPr lang="en-US" sz="1100" b="0" i="0" u="none" strike="noStrike" baseline="0">
              <a:solidFill>
                <a:schemeClr val="bg1"/>
              </a:solidFill>
              <a:effectLst/>
              <a:latin typeface="+mn-lt"/>
              <a:ea typeface="+mn-ea"/>
              <a:cs typeface="+mn-cs"/>
            </a:rPr>
            <a:t> </a:t>
          </a:r>
          <a:r>
            <a:rPr lang="en-US" sz="1100" b="0" i="0" u="none" strike="noStrike">
              <a:solidFill>
                <a:schemeClr val="bg1"/>
              </a:solidFill>
              <a:effectLst/>
              <a:latin typeface="+mn-lt"/>
              <a:ea typeface="+mn-ea"/>
              <a:cs typeface="+mn-cs"/>
            </a:rPr>
            <a:t>Deposits</a:t>
          </a:r>
          <a:r>
            <a:rPr lang="en-US" sz="1050">
              <a:solidFill>
                <a:schemeClr val="bg1"/>
              </a:solidFill>
            </a:rPr>
            <a:t> </a:t>
          </a:r>
        </a:p>
      </xdr:txBody>
    </xdr:sp>
    <xdr:clientData/>
  </xdr:twoCellAnchor>
  <xdr:twoCellAnchor>
    <xdr:from>
      <xdr:col>3</xdr:col>
      <xdr:colOff>542924</xdr:colOff>
      <xdr:row>27</xdr:row>
      <xdr:rowOff>95250</xdr:rowOff>
    </xdr:from>
    <xdr:to>
      <xdr:col>5</xdr:col>
      <xdr:colOff>590549</xdr:colOff>
      <xdr:row>28</xdr:row>
      <xdr:rowOff>142875</xdr:rowOff>
    </xdr:to>
    <xdr:sp macro="" textlink="">
      <xdr:nvSpPr>
        <xdr:cNvPr id="22" name="TextBox 21">
          <a:extLst>
            <a:ext uri="{FF2B5EF4-FFF2-40B4-BE49-F238E27FC236}">
              <a16:creationId xmlns:a16="http://schemas.microsoft.com/office/drawing/2014/main" id="{73D1FC94-019C-7BDB-39F2-266F2FDFDC85}"/>
            </a:ext>
          </a:extLst>
        </xdr:cNvPr>
        <xdr:cNvSpPr txBox="1"/>
      </xdr:nvSpPr>
      <xdr:spPr>
        <a:xfrm>
          <a:off x="2371724" y="5238750"/>
          <a:ext cx="126682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latin typeface="+mn-lt"/>
              <a:ea typeface="+mn-ea"/>
              <a:cs typeface="+mn-cs"/>
            </a:rPr>
            <a:t>Government</a:t>
          </a:r>
          <a:r>
            <a:rPr lang="en-US" sz="1100" b="0" i="0" u="none" strike="noStrike" baseline="0">
              <a:solidFill>
                <a:schemeClr val="bg1"/>
              </a:solidFill>
              <a:effectLst/>
              <a:latin typeface="+mn-lt"/>
              <a:ea typeface="+mn-ea"/>
              <a:cs typeface="+mn-cs"/>
            </a:rPr>
            <a:t> </a:t>
          </a:r>
          <a:r>
            <a:rPr lang="en-US" sz="1050">
              <a:solidFill>
                <a:schemeClr val="bg1"/>
              </a:solidFill>
              <a:latin typeface="+mn-lt"/>
              <a:ea typeface="+mn-ea"/>
              <a:cs typeface="+mn-cs"/>
            </a:rPr>
            <a:t>Bonds</a:t>
          </a:r>
          <a:r>
            <a:rPr lang="en-US" sz="1050"/>
            <a:t> </a:t>
          </a:r>
          <a:endParaRPr lang="en-US" sz="1050">
            <a:solidFill>
              <a:schemeClr val="bg1"/>
            </a:solidFill>
          </a:endParaRPr>
        </a:p>
      </xdr:txBody>
    </xdr:sp>
    <xdr:clientData/>
  </xdr:twoCellAnchor>
  <xdr:twoCellAnchor>
    <xdr:from>
      <xdr:col>2</xdr:col>
      <xdr:colOff>581025</xdr:colOff>
      <xdr:row>26</xdr:row>
      <xdr:rowOff>28575</xdr:rowOff>
    </xdr:from>
    <xdr:to>
      <xdr:col>4</xdr:col>
      <xdr:colOff>200025</xdr:colOff>
      <xdr:row>26</xdr:row>
      <xdr:rowOff>180975</xdr:rowOff>
    </xdr:to>
    <xdr:sp macro="" textlink="">
      <xdr:nvSpPr>
        <xdr:cNvPr id="24" name="TextBox 23">
          <a:extLst>
            <a:ext uri="{FF2B5EF4-FFF2-40B4-BE49-F238E27FC236}">
              <a16:creationId xmlns:a16="http://schemas.microsoft.com/office/drawing/2014/main" id="{D3E65169-C21A-E122-0EB8-9F62BFA66B2A}"/>
            </a:ext>
          </a:extLst>
        </xdr:cNvPr>
        <xdr:cNvSpPr txBox="1"/>
      </xdr:nvSpPr>
      <xdr:spPr>
        <a:xfrm>
          <a:off x="1800225" y="4981575"/>
          <a:ext cx="838200" cy="152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rPr>
            <a:t>Debentures</a:t>
          </a:r>
        </a:p>
      </xdr:txBody>
    </xdr:sp>
    <xdr:clientData/>
  </xdr:twoCellAnchor>
  <xdr:twoCellAnchor>
    <xdr:from>
      <xdr:col>1</xdr:col>
      <xdr:colOff>409575</xdr:colOff>
      <xdr:row>29</xdr:row>
      <xdr:rowOff>152400</xdr:rowOff>
    </xdr:from>
    <xdr:to>
      <xdr:col>3</xdr:col>
      <xdr:colOff>190500</xdr:colOff>
      <xdr:row>31</xdr:row>
      <xdr:rowOff>0</xdr:rowOff>
    </xdr:to>
    <xdr:sp macro="" textlink="">
      <xdr:nvSpPr>
        <xdr:cNvPr id="25" name="TextBox 24">
          <a:extLst>
            <a:ext uri="{FF2B5EF4-FFF2-40B4-BE49-F238E27FC236}">
              <a16:creationId xmlns:a16="http://schemas.microsoft.com/office/drawing/2014/main" id="{0692BCB8-5EF8-6C72-0014-CEDA275C3757}"/>
            </a:ext>
          </a:extLst>
        </xdr:cNvPr>
        <xdr:cNvSpPr txBox="1"/>
      </xdr:nvSpPr>
      <xdr:spPr>
        <a:xfrm>
          <a:off x="1019175" y="5676900"/>
          <a:ext cx="1000125"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rPr>
            <a:t>Equity  Market </a:t>
          </a:r>
        </a:p>
      </xdr:txBody>
    </xdr:sp>
    <xdr:clientData/>
  </xdr:twoCellAnchor>
  <xdr:twoCellAnchor>
    <xdr:from>
      <xdr:col>0</xdr:col>
      <xdr:colOff>260747</xdr:colOff>
      <xdr:row>31</xdr:row>
      <xdr:rowOff>55960</xdr:rowOff>
    </xdr:from>
    <xdr:to>
      <xdr:col>2</xdr:col>
      <xdr:colOff>41672</xdr:colOff>
      <xdr:row>32</xdr:row>
      <xdr:rowOff>151210</xdr:rowOff>
    </xdr:to>
    <xdr:sp macro="" textlink="">
      <xdr:nvSpPr>
        <xdr:cNvPr id="26" name="TextBox 25">
          <a:extLst>
            <a:ext uri="{FF2B5EF4-FFF2-40B4-BE49-F238E27FC236}">
              <a16:creationId xmlns:a16="http://schemas.microsoft.com/office/drawing/2014/main" id="{129B5F4E-041A-F270-132A-9A2DB4CAD18B}"/>
            </a:ext>
          </a:extLst>
        </xdr:cNvPr>
        <xdr:cNvSpPr txBox="1"/>
      </xdr:nvSpPr>
      <xdr:spPr>
        <a:xfrm>
          <a:off x="260747" y="5961460"/>
          <a:ext cx="1000125"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solidFill>
                <a:schemeClr val="bg1"/>
              </a:solidFill>
            </a:rPr>
            <a:t>Mutual funds </a:t>
          </a:r>
        </a:p>
      </xdr:txBody>
    </xdr:sp>
    <xdr:clientData/>
  </xdr:twoCellAnchor>
  <xdr:twoCellAnchor>
    <xdr:from>
      <xdr:col>24</xdr:col>
      <xdr:colOff>66674</xdr:colOff>
      <xdr:row>5</xdr:row>
      <xdr:rowOff>128191</xdr:rowOff>
    </xdr:from>
    <xdr:to>
      <xdr:col>30</xdr:col>
      <xdr:colOff>66674</xdr:colOff>
      <xdr:row>15</xdr:row>
      <xdr:rowOff>51991</xdr:rowOff>
    </xdr:to>
    <xdr:graphicFrame macro="">
      <xdr:nvGraphicFramePr>
        <xdr:cNvPr id="27" name="Chart 26">
          <a:extLst>
            <a:ext uri="{FF2B5EF4-FFF2-40B4-BE49-F238E27FC236}">
              <a16:creationId xmlns:a16="http://schemas.microsoft.com/office/drawing/2014/main" id="{CD84EC29-7A6E-49AB-A2FB-BF023E56235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Kumar" refreshedDate="45129.817330439815" createdVersion="8" refreshedVersion="8" minRefreshableVersion="3" recordCount="40" xr:uid="{00000000-000A-0000-FFFF-FFFF04000000}">
  <cacheSource type="worksheet">
    <worksheetSource ref="A1:X41" sheet="Finance_data"/>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ount="6">
        <n v="2"/>
        <n v="3"/>
        <n v="6"/>
        <n v="1"/>
        <n v="5"/>
        <n v="4"/>
      </sharedItems>
    </cacheField>
    <cacheField name="Debentures" numFmtId="0">
      <sharedItems containsSemiMixedTypes="0" containsString="0" containsNumber="1" containsInteger="1" minValue="1" maxValue="7" count="7">
        <n v="5"/>
        <n v="2"/>
        <n v="4"/>
        <n v="3"/>
        <n v="7"/>
        <n v="6"/>
        <n v="1"/>
      </sharedItems>
    </cacheField>
    <cacheField name="Government_Bonds" numFmtId="0">
      <sharedItems containsSemiMixedTypes="0" containsString="0" containsNumber="1" containsInteger="1" minValue="1" maxValue="7" count="7">
        <n v="3"/>
        <n v="1"/>
        <n v="2"/>
        <n v="7"/>
        <n v="6"/>
        <n v="4"/>
        <n v="5"/>
      </sharedItems>
    </cacheField>
    <cacheField name="Fixed_Deposits" numFmtId="0">
      <sharedItems containsSemiMixedTypes="0" containsString="0" containsNumber="1" containsInteger="1" minValue="1" maxValue="7" count="7">
        <n v="7"/>
        <n v="5"/>
        <n v="6"/>
        <n v="4"/>
        <n v="3"/>
        <n v="1"/>
        <n v="2"/>
      </sharedItems>
    </cacheField>
    <cacheField name="PPF" numFmtId="0">
      <sharedItems containsSemiMixedTypes="0" containsString="0" containsNumber="1" containsInteger="1" minValue="1" maxValue="6" count="6">
        <n v="6"/>
        <n v="1"/>
        <n v="4"/>
        <n v="5"/>
        <n v="2"/>
        <n v="3"/>
      </sharedItems>
    </cacheField>
    <cacheField name="Gold" numFmtId="0">
      <sharedItems containsSemiMixedTypes="0" containsString="0" containsNumber="1" containsInteger="1" minValue="2" maxValue="7" count="6">
        <n v="4"/>
        <n v="7"/>
        <n v="5"/>
        <n v="2"/>
        <n v="6"/>
        <n v="3"/>
      </sharedItems>
    </cacheField>
    <cacheField name="Stock_Marktet" numFmtId="0">
      <sharedItems count="2">
        <s v="Yes"/>
        <s v="No"/>
      </sharedItems>
    </cacheField>
    <cacheField name="Factor" numFmtId="0">
      <sharedItems count="3">
        <s v="Returns"/>
        <s v="Locking Period"/>
        <s v="Risk"/>
      </sharedItems>
    </cacheField>
    <cacheField name="Objective" numFmtId="0">
      <sharedItems/>
    </cacheField>
    <cacheField name="Purpose" numFmtId="0">
      <sharedItems/>
    </cacheField>
    <cacheField name="Duration" numFmtId="0">
      <sharedItems/>
    </cacheField>
    <cacheField name="Invest_Monitor" numFmtId="0">
      <sharedItems count="3">
        <s v="Monthly"/>
        <s v="Weekly"/>
        <s v="Daily"/>
      </sharedItems>
    </cacheField>
    <cacheField name="Expect" numFmtId="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ount="3">
        <s v="Capital Appreciation"/>
        <s v="Dividend"/>
        <s v="Liquidity"/>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514645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x v="0"/>
    <x v="0"/>
    <s v="Capital Appreciation"/>
    <s v="Wealth Creation"/>
    <s v="1-3 years"/>
    <x v="0"/>
    <s v="20%-30%"/>
    <x v="0"/>
    <x v="0"/>
    <x v="0"/>
    <s v="Better Returns"/>
    <s v="Safe Investment"/>
    <s v="Fixed Returns"/>
    <x v="0"/>
  </r>
  <r>
    <x v="0"/>
    <x v="1"/>
    <x v="0"/>
    <x v="1"/>
    <x v="1"/>
    <x v="1"/>
    <x v="1"/>
    <x v="1"/>
    <x v="0"/>
    <x v="1"/>
    <x v="1"/>
    <x v="1"/>
    <s v="Capital Appreciation"/>
    <s v="Wealth Creation"/>
    <s v="More than 5 years"/>
    <x v="1"/>
    <s v="20%-30%"/>
    <x v="0"/>
    <x v="1"/>
    <x v="1"/>
    <s v="Better Returns"/>
    <s v="Safe Investment"/>
    <s v="High Interest Rates"/>
    <x v="1"/>
  </r>
  <r>
    <x v="1"/>
    <x v="2"/>
    <x v="0"/>
    <x v="2"/>
    <x v="2"/>
    <x v="2"/>
    <x v="2"/>
    <x v="1"/>
    <x v="1"/>
    <x v="1"/>
    <x v="0"/>
    <x v="0"/>
    <s v="Capital Appreciation"/>
    <s v="Wealth Creation"/>
    <s v="3-5 years"/>
    <x v="2"/>
    <s v="20%-30%"/>
    <x v="1"/>
    <x v="0"/>
    <x v="0"/>
    <s v="Tax Benefits"/>
    <s v="Assured Returns"/>
    <s v="Fixed Returns"/>
    <x v="2"/>
  </r>
  <r>
    <x v="1"/>
    <x v="3"/>
    <x v="0"/>
    <x v="3"/>
    <x v="3"/>
    <x v="3"/>
    <x v="3"/>
    <x v="2"/>
    <x v="2"/>
    <x v="2"/>
    <x v="0"/>
    <x v="0"/>
    <s v="Income"/>
    <s v="Wealth Creation"/>
    <s v="Less than 1 year"/>
    <x v="2"/>
    <s v="10%-20%"/>
    <x v="1"/>
    <x v="0"/>
    <x v="1"/>
    <s v="Fund Diversification"/>
    <s v="Tax Incentives"/>
    <s v="High Interest Rates"/>
    <x v="3"/>
  </r>
  <r>
    <x v="0"/>
    <x v="4"/>
    <x v="1"/>
    <x v="3"/>
    <x v="3"/>
    <x v="3"/>
    <x v="4"/>
    <x v="3"/>
    <x v="3"/>
    <x v="1"/>
    <x v="1"/>
    <x v="0"/>
    <s v="Income"/>
    <s v="Wealth Creation"/>
    <s v="Less than 1 year"/>
    <x v="2"/>
    <s v="20%-30%"/>
    <x v="1"/>
    <x v="0"/>
    <x v="0"/>
    <s v="Better Returns"/>
    <s v="Safe Investment"/>
    <s v="Risk Free"/>
    <x v="3"/>
  </r>
  <r>
    <x v="0"/>
    <x v="4"/>
    <x v="1"/>
    <x v="4"/>
    <x v="4"/>
    <x v="2"/>
    <x v="4"/>
    <x v="4"/>
    <x v="1"/>
    <x v="3"/>
    <x v="1"/>
    <x v="2"/>
    <s v="Capital Appreciation"/>
    <s v="Wealth Creation"/>
    <s v="1-3 years"/>
    <x v="2"/>
    <s v="30%-40%"/>
    <x v="0"/>
    <x v="0"/>
    <x v="2"/>
    <s v="Fund Diversification"/>
    <s v="Safe Investment"/>
    <s v="Risk Free"/>
    <x v="3"/>
  </r>
  <r>
    <x v="0"/>
    <x v="5"/>
    <x v="0"/>
    <x v="2"/>
    <x v="2"/>
    <x v="2"/>
    <x v="2"/>
    <x v="1"/>
    <x v="1"/>
    <x v="1"/>
    <x v="0"/>
    <x v="0"/>
    <s v="Capital Appreciation"/>
    <s v="Wealth Creation"/>
    <s v="3-5 years"/>
    <x v="0"/>
    <s v="20%-30%"/>
    <x v="1"/>
    <x v="0"/>
    <x v="0"/>
    <s v="Better Returns"/>
    <s v="Assured Returns"/>
    <s v="High Interest Rates"/>
    <x v="1"/>
  </r>
  <r>
    <x v="1"/>
    <x v="6"/>
    <x v="0"/>
    <x v="3"/>
    <x v="1"/>
    <x v="4"/>
    <x v="5"/>
    <x v="2"/>
    <x v="1"/>
    <x v="2"/>
    <x v="0"/>
    <x v="2"/>
    <s v="Capital Appreciation"/>
    <s v="Wealth Creation"/>
    <s v="3-5 years"/>
    <x v="0"/>
    <s v="20%-30%"/>
    <x v="0"/>
    <x v="0"/>
    <x v="0"/>
    <s v="Better Returns"/>
    <s v="Assured Returns"/>
    <s v="Risk Free"/>
    <x v="0"/>
  </r>
  <r>
    <x v="1"/>
    <x v="7"/>
    <x v="0"/>
    <x v="3"/>
    <x v="5"/>
    <x v="4"/>
    <x v="6"/>
    <x v="4"/>
    <x v="1"/>
    <x v="4"/>
    <x v="0"/>
    <x v="0"/>
    <s v="Growth"/>
    <s v="Savings for Future"/>
    <s v="1-3 years"/>
    <x v="1"/>
    <s v="20%-30%"/>
    <x v="1"/>
    <x v="0"/>
    <x v="0"/>
    <s v="Fund Diversification"/>
    <s v="Safe Investment"/>
    <s v="Fixed Returns"/>
    <x v="2"/>
  </r>
  <r>
    <x v="1"/>
    <x v="8"/>
    <x v="0"/>
    <x v="0"/>
    <x v="1"/>
    <x v="4"/>
    <x v="5"/>
    <x v="1"/>
    <x v="4"/>
    <x v="4"/>
    <x v="0"/>
    <x v="0"/>
    <s v="Capital Appreciation"/>
    <s v="Wealth Creation"/>
    <s v="3-5 years"/>
    <x v="0"/>
    <s v="30%-40%"/>
    <x v="2"/>
    <x v="0"/>
    <x v="0"/>
    <s v="Fund Diversification"/>
    <s v="Assured Returns"/>
    <s v="Fixed Returns"/>
    <x v="0"/>
  </r>
  <r>
    <x v="0"/>
    <x v="7"/>
    <x v="0"/>
    <x v="3"/>
    <x v="5"/>
    <x v="4"/>
    <x v="6"/>
    <x v="4"/>
    <x v="1"/>
    <x v="4"/>
    <x v="0"/>
    <x v="2"/>
    <s v="Growth"/>
    <s v="Savings for Future"/>
    <s v="3-5 years"/>
    <x v="0"/>
    <s v="20%-30%"/>
    <x v="0"/>
    <x v="0"/>
    <x v="0"/>
    <s v="Better Returns"/>
    <s v="Assured Returns"/>
    <s v="Risk Free"/>
    <x v="1"/>
  </r>
  <r>
    <x v="1"/>
    <x v="9"/>
    <x v="0"/>
    <x v="3"/>
    <x v="4"/>
    <x v="4"/>
    <x v="4"/>
    <x v="4"/>
    <x v="1"/>
    <x v="0"/>
    <x v="0"/>
    <x v="2"/>
    <s v="Capital Appreciation"/>
    <s v="Wealth Creation"/>
    <s v="1-3 years"/>
    <x v="0"/>
    <s v="20%-30%"/>
    <x v="0"/>
    <x v="0"/>
    <x v="0"/>
    <s v="Fund Diversification"/>
    <s v="Assured Returns"/>
    <s v="Fixed Returns"/>
    <x v="1"/>
  </r>
  <r>
    <x v="0"/>
    <x v="6"/>
    <x v="1"/>
    <x v="0"/>
    <x v="0"/>
    <x v="3"/>
    <x v="5"/>
    <x v="1"/>
    <x v="0"/>
    <x v="1"/>
    <x v="1"/>
    <x v="0"/>
    <s v="Capital Appreciation"/>
    <s v="Savings for Future"/>
    <s v="1-3 years"/>
    <x v="1"/>
    <s v="20%-30%"/>
    <x v="0"/>
    <x v="2"/>
    <x v="1"/>
    <s v="Better Returns"/>
    <s v="Safe Investment"/>
    <s v="Risk Free"/>
    <x v="3"/>
  </r>
  <r>
    <x v="0"/>
    <x v="10"/>
    <x v="0"/>
    <x v="3"/>
    <x v="1"/>
    <x v="4"/>
    <x v="5"/>
    <x v="1"/>
    <x v="1"/>
    <x v="4"/>
    <x v="0"/>
    <x v="0"/>
    <s v="Capital Appreciation"/>
    <s v="Wealth Creation"/>
    <s v="1-3 years"/>
    <x v="0"/>
    <s v="20%-30%"/>
    <x v="0"/>
    <x v="0"/>
    <x v="0"/>
    <s v="Fund Diversification"/>
    <s v="Assured Returns"/>
    <s v="Risk Free"/>
    <x v="0"/>
  </r>
  <r>
    <x v="0"/>
    <x v="11"/>
    <x v="0"/>
    <x v="3"/>
    <x v="1"/>
    <x v="4"/>
    <x v="6"/>
    <x v="3"/>
    <x v="1"/>
    <x v="4"/>
    <x v="0"/>
    <x v="0"/>
    <s v="Capital Appreciation"/>
    <s v="Wealth Creation"/>
    <s v="1-3 years"/>
    <x v="0"/>
    <s v="20%-30%"/>
    <x v="2"/>
    <x v="1"/>
    <x v="1"/>
    <s v="Better Returns"/>
    <s v="Assured Returns"/>
    <s v="Risk Free"/>
    <x v="1"/>
  </r>
  <r>
    <x v="1"/>
    <x v="5"/>
    <x v="0"/>
    <x v="3"/>
    <x v="1"/>
    <x v="4"/>
    <x v="6"/>
    <x v="3"/>
    <x v="1"/>
    <x v="4"/>
    <x v="0"/>
    <x v="0"/>
    <s v="Capital Appreciation"/>
    <s v="Wealth Creation"/>
    <s v="1-3 years"/>
    <x v="0"/>
    <s v="20%-30%"/>
    <x v="0"/>
    <x v="1"/>
    <x v="0"/>
    <s v="Fund Diversification"/>
    <s v="Assured Returns"/>
    <s v="Risk Free"/>
    <x v="0"/>
  </r>
  <r>
    <x v="0"/>
    <x v="10"/>
    <x v="0"/>
    <x v="2"/>
    <x v="0"/>
    <x v="4"/>
    <x v="6"/>
    <x v="3"/>
    <x v="1"/>
    <x v="4"/>
    <x v="0"/>
    <x v="2"/>
    <s v="Growth"/>
    <s v="Wealth Creation"/>
    <s v="1-3 years"/>
    <x v="0"/>
    <s v="20%-30%"/>
    <x v="2"/>
    <x v="1"/>
    <x v="0"/>
    <s v="Fund Diversification"/>
    <s v="Assured Returns"/>
    <s v="Risk Free"/>
    <x v="2"/>
  </r>
  <r>
    <x v="1"/>
    <x v="5"/>
    <x v="0"/>
    <x v="2"/>
    <x v="0"/>
    <x v="4"/>
    <x v="5"/>
    <x v="1"/>
    <x v="1"/>
    <x v="4"/>
    <x v="0"/>
    <x v="0"/>
    <s v="Capital Appreciation"/>
    <s v="Wealth Creation"/>
    <s v="1-3 years"/>
    <x v="0"/>
    <s v="20%-30%"/>
    <x v="0"/>
    <x v="0"/>
    <x v="0"/>
    <s v="Better Returns"/>
    <s v="Assured Returns"/>
    <s v="Risk Free"/>
    <x v="1"/>
  </r>
  <r>
    <x v="1"/>
    <x v="9"/>
    <x v="0"/>
    <x v="2"/>
    <x v="0"/>
    <x v="4"/>
    <x v="5"/>
    <x v="1"/>
    <x v="1"/>
    <x v="4"/>
    <x v="0"/>
    <x v="2"/>
    <s v="Capital Appreciation"/>
    <s v="Wealth Creation"/>
    <s v="1-3 years"/>
    <x v="0"/>
    <s v="20%-30%"/>
    <x v="0"/>
    <x v="0"/>
    <x v="0"/>
    <s v="Better Returns"/>
    <s v="Assured Returns"/>
    <s v="Risk Free"/>
    <x v="0"/>
  </r>
  <r>
    <x v="1"/>
    <x v="12"/>
    <x v="0"/>
    <x v="2"/>
    <x v="5"/>
    <x v="5"/>
    <x v="6"/>
    <x v="5"/>
    <x v="4"/>
    <x v="1"/>
    <x v="0"/>
    <x v="2"/>
    <s v="Capital Appreciation"/>
    <s v="Wealth Creation"/>
    <s v="3-5 years"/>
    <x v="0"/>
    <s v="20%-30%"/>
    <x v="2"/>
    <x v="1"/>
    <x v="0"/>
    <s v="Fund Diversification"/>
    <s v="Assured Returns"/>
    <s v="Risk Free"/>
    <x v="0"/>
  </r>
  <r>
    <x v="1"/>
    <x v="9"/>
    <x v="0"/>
    <x v="3"/>
    <x v="5"/>
    <x v="4"/>
    <x v="6"/>
    <x v="4"/>
    <x v="1"/>
    <x v="4"/>
    <x v="0"/>
    <x v="0"/>
    <s v="Growth"/>
    <s v="Wealth Creation"/>
    <s v="3-5 years"/>
    <x v="1"/>
    <s v="20%-30%"/>
    <x v="0"/>
    <x v="0"/>
    <x v="0"/>
    <s v="Better Returns"/>
    <s v="Assured Returns"/>
    <s v="Fixed Returns"/>
    <x v="1"/>
  </r>
  <r>
    <x v="0"/>
    <x v="4"/>
    <x v="0"/>
    <x v="3"/>
    <x v="5"/>
    <x v="0"/>
    <x v="4"/>
    <x v="4"/>
    <x v="1"/>
    <x v="1"/>
    <x v="0"/>
    <x v="2"/>
    <s v="Capital Appreciation"/>
    <s v="Wealth Creation"/>
    <s v="3-5 years"/>
    <x v="0"/>
    <s v="20%-30%"/>
    <x v="1"/>
    <x v="1"/>
    <x v="0"/>
    <s v="Better Returns"/>
    <s v="Assured Returns"/>
    <s v="Risk Free"/>
    <x v="0"/>
  </r>
  <r>
    <x v="1"/>
    <x v="5"/>
    <x v="0"/>
    <x v="2"/>
    <x v="5"/>
    <x v="5"/>
    <x v="6"/>
    <x v="6"/>
    <x v="1"/>
    <x v="1"/>
    <x v="0"/>
    <x v="0"/>
    <s v="Capital Appreciation"/>
    <s v="Wealth Creation"/>
    <s v="3-5 years"/>
    <x v="0"/>
    <s v="20%-30%"/>
    <x v="0"/>
    <x v="0"/>
    <x v="0"/>
    <s v="Better Returns"/>
    <s v="Assured Returns"/>
    <s v="Risk Free"/>
    <x v="1"/>
  </r>
  <r>
    <x v="1"/>
    <x v="11"/>
    <x v="0"/>
    <x v="3"/>
    <x v="5"/>
    <x v="5"/>
    <x v="6"/>
    <x v="4"/>
    <x v="1"/>
    <x v="1"/>
    <x v="0"/>
    <x v="2"/>
    <s v="Growth"/>
    <s v="Savings for Future"/>
    <s v="3-5 years"/>
    <x v="1"/>
    <s v="20%-30%"/>
    <x v="3"/>
    <x v="1"/>
    <x v="2"/>
    <s v="Better Returns"/>
    <s v="Assured Returns"/>
    <s v="Risk Free"/>
    <x v="1"/>
  </r>
  <r>
    <x v="0"/>
    <x v="12"/>
    <x v="0"/>
    <x v="3"/>
    <x v="1"/>
    <x v="4"/>
    <x v="6"/>
    <x v="3"/>
    <x v="1"/>
    <x v="4"/>
    <x v="0"/>
    <x v="0"/>
    <s v="Capital Appreciation"/>
    <s v="Wealth Creation"/>
    <s v="3-5 years"/>
    <x v="0"/>
    <s v="30%-40%"/>
    <x v="3"/>
    <x v="0"/>
    <x v="0"/>
    <s v="Better Returns"/>
    <s v="Assured Returns"/>
    <s v="Risk Free"/>
    <x v="0"/>
  </r>
  <r>
    <x v="0"/>
    <x v="13"/>
    <x v="0"/>
    <x v="2"/>
    <x v="5"/>
    <x v="4"/>
    <x v="6"/>
    <x v="5"/>
    <x v="4"/>
    <x v="4"/>
    <x v="0"/>
    <x v="2"/>
    <s v="Growth"/>
    <s v="Wealth Creation"/>
    <s v="3-5 years"/>
    <x v="0"/>
    <s v="20%-30%"/>
    <x v="0"/>
    <x v="0"/>
    <x v="0"/>
    <s v="Better Returns"/>
    <s v="Assured Returns"/>
    <s v="Fixed Returns"/>
    <x v="1"/>
  </r>
  <r>
    <x v="1"/>
    <x v="12"/>
    <x v="0"/>
    <x v="2"/>
    <x v="5"/>
    <x v="5"/>
    <x v="6"/>
    <x v="5"/>
    <x v="4"/>
    <x v="1"/>
    <x v="0"/>
    <x v="0"/>
    <s v="Capital Appreciation"/>
    <s v="Wealth Creation"/>
    <s v="3-5 years"/>
    <x v="0"/>
    <s v="20%-30%"/>
    <x v="0"/>
    <x v="0"/>
    <x v="1"/>
    <s v="Fund Diversification"/>
    <s v="Assured Returns"/>
    <s v="Fixed Returns"/>
    <x v="1"/>
  </r>
  <r>
    <x v="1"/>
    <x v="8"/>
    <x v="0"/>
    <x v="3"/>
    <x v="1"/>
    <x v="4"/>
    <x v="4"/>
    <x v="3"/>
    <x v="1"/>
    <x v="2"/>
    <x v="0"/>
    <x v="2"/>
    <s v="Growth"/>
    <s v="Savings for Future"/>
    <s v="1-3 years"/>
    <x v="0"/>
    <s v="20%-30%"/>
    <x v="2"/>
    <x v="1"/>
    <x v="0"/>
    <s v="Fund Diversification"/>
    <s v="Safe Investment"/>
    <s v="Fixed Returns"/>
    <x v="2"/>
  </r>
  <r>
    <x v="1"/>
    <x v="9"/>
    <x v="0"/>
    <x v="3"/>
    <x v="1"/>
    <x v="5"/>
    <x v="6"/>
    <x v="5"/>
    <x v="2"/>
    <x v="1"/>
    <x v="0"/>
    <x v="0"/>
    <s v="Capital Appreciation"/>
    <s v="Wealth Creation"/>
    <s v="1-3 years"/>
    <x v="0"/>
    <s v="20%-30%"/>
    <x v="1"/>
    <x v="0"/>
    <x v="0"/>
    <s v="Better Returns"/>
    <s v="Assured Returns"/>
    <s v="Risk Free"/>
    <x v="2"/>
  </r>
  <r>
    <x v="0"/>
    <x v="0"/>
    <x v="0"/>
    <x v="5"/>
    <x v="5"/>
    <x v="3"/>
    <x v="2"/>
    <x v="0"/>
    <x v="1"/>
    <x v="4"/>
    <x v="0"/>
    <x v="0"/>
    <s v="Income"/>
    <s v="Returns"/>
    <s v="3-5 years"/>
    <x v="0"/>
    <s v="10%-20%"/>
    <x v="0"/>
    <x v="0"/>
    <x v="0"/>
    <s v="Tax Benefits"/>
    <s v="Safe Investment"/>
    <s v="Fixed Returns"/>
    <x v="0"/>
  </r>
  <r>
    <x v="1"/>
    <x v="5"/>
    <x v="0"/>
    <x v="1"/>
    <x v="4"/>
    <x v="6"/>
    <x v="2"/>
    <x v="0"/>
    <x v="5"/>
    <x v="4"/>
    <x v="1"/>
    <x v="0"/>
    <s v="Growth"/>
    <s v="Wealth Creation"/>
    <s v="1-3 years"/>
    <x v="0"/>
    <s v="10%-20%"/>
    <x v="0"/>
    <x v="2"/>
    <x v="0"/>
    <s v="Tax Benefits"/>
    <s v="Safe Investment"/>
    <s v="Fixed Returns"/>
    <x v="2"/>
  </r>
  <r>
    <x v="0"/>
    <x v="8"/>
    <x v="0"/>
    <x v="3"/>
    <x v="5"/>
    <x v="4"/>
    <x v="4"/>
    <x v="4"/>
    <x v="1"/>
    <x v="2"/>
    <x v="0"/>
    <x v="0"/>
    <s v="Capital Appreciation"/>
    <s v="Wealth Creation"/>
    <s v="3-5 years"/>
    <x v="0"/>
    <s v="20%-30%"/>
    <x v="2"/>
    <x v="0"/>
    <x v="0"/>
    <s v="Better Returns"/>
    <s v="Assured Returns"/>
    <s v="Fixed Returns"/>
    <x v="1"/>
  </r>
  <r>
    <x v="1"/>
    <x v="5"/>
    <x v="0"/>
    <x v="3"/>
    <x v="5"/>
    <x v="4"/>
    <x v="6"/>
    <x v="5"/>
    <x v="5"/>
    <x v="4"/>
    <x v="0"/>
    <x v="0"/>
    <s v="Capital Appreciation"/>
    <s v="Wealth Creation"/>
    <s v="3-5 years"/>
    <x v="0"/>
    <s v="30%-40%"/>
    <x v="1"/>
    <x v="1"/>
    <x v="0"/>
    <s v="Fund Diversification"/>
    <s v="Assured Returns"/>
    <s v="Fixed Returns"/>
    <x v="0"/>
  </r>
  <r>
    <x v="1"/>
    <x v="12"/>
    <x v="0"/>
    <x v="3"/>
    <x v="1"/>
    <x v="5"/>
    <x v="5"/>
    <x v="5"/>
    <x v="3"/>
    <x v="1"/>
    <x v="0"/>
    <x v="0"/>
    <s v="Capital Appreciation"/>
    <s v="Returns"/>
    <s v="1-3 years"/>
    <x v="0"/>
    <s v="20%-30%"/>
    <x v="2"/>
    <x v="2"/>
    <x v="1"/>
    <s v="Better Returns"/>
    <s v="Safe Investment"/>
    <s v="Risk Free"/>
    <x v="0"/>
  </r>
  <r>
    <x v="1"/>
    <x v="5"/>
    <x v="0"/>
    <x v="3"/>
    <x v="1"/>
    <x v="5"/>
    <x v="6"/>
    <x v="3"/>
    <x v="1"/>
    <x v="1"/>
    <x v="0"/>
    <x v="0"/>
    <s v="Capital Appreciation"/>
    <s v="Wealth Creation"/>
    <s v="1-3 years"/>
    <x v="1"/>
    <s v="20%-30%"/>
    <x v="0"/>
    <x v="1"/>
    <x v="0"/>
    <s v="Better Returns"/>
    <s v="Safe Investment"/>
    <s v="Fixed Returns"/>
    <x v="1"/>
  </r>
  <r>
    <x v="1"/>
    <x v="2"/>
    <x v="0"/>
    <x v="0"/>
    <x v="5"/>
    <x v="5"/>
    <x v="6"/>
    <x v="4"/>
    <x v="4"/>
    <x v="1"/>
    <x v="0"/>
    <x v="2"/>
    <s v="Growth"/>
    <s v="Wealth Creation"/>
    <s v="3-5 years"/>
    <x v="0"/>
    <s v="20%-30%"/>
    <x v="2"/>
    <x v="1"/>
    <x v="0"/>
    <s v="Better Returns"/>
    <s v="Assured Returns"/>
    <s v="Fixed Returns"/>
    <x v="1"/>
  </r>
  <r>
    <x v="1"/>
    <x v="2"/>
    <x v="0"/>
    <x v="3"/>
    <x v="5"/>
    <x v="4"/>
    <x v="6"/>
    <x v="5"/>
    <x v="5"/>
    <x v="4"/>
    <x v="0"/>
    <x v="0"/>
    <s v="Capital Appreciation"/>
    <s v="Wealth Creation"/>
    <s v="1-3 years"/>
    <x v="0"/>
    <s v="20%-30%"/>
    <x v="1"/>
    <x v="0"/>
    <x v="0"/>
    <s v="Better Returns"/>
    <s v="Assured Returns"/>
    <s v="Risk Free"/>
    <x v="0"/>
  </r>
  <r>
    <x v="1"/>
    <x v="11"/>
    <x v="0"/>
    <x v="5"/>
    <x v="5"/>
    <x v="4"/>
    <x v="4"/>
    <x v="5"/>
    <x v="4"/>
    <x v="5"/>
    <x v="0"/>
    <x v="2"/>
    <s v="Growth"/>
    <s v="Savings for Future"/>
    <s v="3-5 years"/>
    <x v="0"/>
    <s v="30%-40%"/>
    <x v="3"/>
    <x v="1"/>
    <x v="0"/>
    <s v="Better Returns"/>
    <s v="Safe Investment"/>
    <s v="Fixed Returns"/>
    <x v="1"/>
  </r>
  <r>
    <x v="1"/>
    <x v="8"/>
    <x v="0"/>
    <x v="3"/>
    <x v="5"/>
    <x v="4"/>
    <x v="6"/>
    <x v="4"/>
    <x v="1"/>
    <x v="4"/>
    <x v="0"/>
    <x v="2"/>
    <s v="Growth"/>
    <s v="Wealth Creation"/>
    <s v="1-3 years"/>
    <x v="1"/>
    <s v="20%-30%"/>
    <x v="1"/>
    <x v="1"/>
    <x v="1"/>
    <s v="Fund Diversification"/>
    <s v="Assured Returns"/>
    <s v="Fixed Returns"/>
    <x v="0"/>
  </r>
  <r>
    <x v="1"/>
    <x v="9"/>
    <x v="0"/>
    <x v="1"/>
    <x v="1"/>
    <x v="0"/>
    <x v="3"/>
    <x v="6"/>
    <x v="1"/>
    <x v="4"/>
    <x v="0"/>
    <x v="0"/>
    <s v="Capital Appreciation"/>
    <s v="Wealth Creation"/>
    <s v="3-5 years"/>
    <x v="0"/>
    <s v="20%-30%"/>
    <x v="2"/>
    <x v="0"/>
    <x v="1"/>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9837E-6E1D-4D2D-8312-0F52B7089E7C}"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3">
  <location ref="B35:G40" firstHeaderRow="1" firstDataRow="2" firstDataCol="1" rowPageCount="1" colPageCount="1"/>
  <pivotFields count="24">
    <pivotField axis="axisPage"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items count="7">
        <item x="0"/>
        <item x="3"/>
        <item x="2"/>
        <item x="1"/>
        <item x="5"/>
        <item x="4"/>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pivotField showAll="0"/>
    <pivotField showAll="0">
      <items count="5">
        <item x="1"/>
        <item x="3"/>
        <item x="0"/>
        <item x="2"/>
        <item t="default"/>
      </items>
    </pivotField>
  </pivotFields>
  <rowFields count="1">
    <field x="15"/>
  </rowFields>
  <rowItems count="4">
    <i>
      <x/>
    </i>
    <i>
      <x v="1"/>
    </i>
    <i>
      <x v="2"/>
    </i>
    <i t="grand">
      <x/>
    </i>
  </rowItems>
  <colFields count="1">
    <field x="17"/>
  </colFields>
  <colItems count="5">
    <i>
      <x/>
    </i>
    <i>
      <x v="1"/>
    </i>
    <i>
      <x v="2"/>
    </i>
    <i>
      <x v="3"/>
    </i>
    <i t="grand">
      <x/>
    </i>
  </colItems>
  <pageFields count="1">
    <pageField fld="0" item="1" hier="-1"/>
  </pageFields>
  <dataFields count="1">
    <dataField name="Count of Avenue" fld="17" subtotal="count" baseField="0" baseItem="0"/>
  </dataFields>
  <chartFormats count="48">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65" format="0" series="1">
      <pivotArea type="data" outline="0" fieldPosition="0">
        <references count="2">
          <reference field="4294967294" count="1" selected="0">
            <x v="0"/>
          </reference>
          <reference field="17" count="1" selected="0">
            <x v="0"/>
          </reference>
        </references>
      </pivotArea>
    </chartFormat>
    <chartFormat chart="65" format="1" series="1">
      <pivotArea type="data" outline="0" fieldPosition="0">
        <references count="2">
          <reference field="4294967294" count="1" selected="0">
            <x v="0"/>
          </reference>
          <reference field="17" count="1" selected="0">
            <x v="1"/>
          </reference>
        </references>
      </pivotArea>
    </chartFormat>
    <chartFormat chart="65" format="2" series="1">
      <pivotArea type="data" outline="0" fieldPosition="0">
        <references count="2">
          <reference field="4294967294" count="1" selected="0">
            <x v="0"/>
          </reference>
          <reference field="17" count="1" selected="0">
            <x v="2"/>
          </reference>
        </references>
      </pivotArea>
    </chartFormat>
    <chartFormat chart="65" format="3" series="1">
      <pivotArea type="data" outline="0" fieldPosition="0">
        <references count="2">
          <reference field="4294967294" count="1" selected="0">
            <x v="0"/>
          </reference>
          <reference field="17" count="1" selected="0">
            <x v="3"/>
          </reference>
        </references>
      </pivotArea>
    </chartFormat>
    <chartFormat chart="67" format="8" series="1">
      <pivotArea type="data" outline="0" fieldPosition="0">
        <references count="2">
          <reference field="4294967294" count="1" selected="0">
            <x v="0"/>
          </reference>
          <reference field="17" count="1" selected="0">
            <x v="0"/>
          </reference>
        </references>
      </pivotArea>
    </chartFormat>
    <chartFormat chart="67" format="9" series="1">
      <pivotArea type="data" outline="0" fieldPosition="0">
        <references count="2">
          <reference field="4294967294" count="1" selected="0">
            <x v="0"/>
          </reference>
          <reference field="17" count="1" selected="0">
            <x v="1"/>
          </reference>
        </references>
      </pivotArea>
    </chartFormat>
    <chartFormat chart="67" format="10" series="1">
      <pivotArea type="data" outline="0" fieldPosition="0">
        <references count="2">
          <reference field="4294967294" count="1" selected="0">
            <x v="0"/>
          </reference>
          <reference field="17" count="1" selected="0">
            <x v="2"/>
          </reference>
        </references>
      </pivotArea>
    </chartFormat>
    <chartFormat chart="67" format="11" series="1">
      <pivotArea type="data" outline="0" fieldPosition="0">
        <references count="2">
          <reference field="4294967294" count="1" selected="0">
            <x v="0"/>
          </reference>
          <reference field="17" count="1" selected="0">
            <x v="3"/>
          </reference>
        </references>
      </pivotArea>
    </chartFormat>
    <chartFormat chart="68" format="0" series="1">
      <pivotArea type="data" outline="0" fieldPosition="0">
        <references count="2">
          <reference field="4294967294" count="1" selected="0">
            <x v="0"/>
          </reference>
          <reference field="17" count="1" selected="0">
            <x v="0"/>
          </reference>
        </references>
      </pivotArea>
    </chartFormat>
    <chartFormat chart="68" format="1" series="1">
      <pivotArea type="data" outline="0" fieldPosition="0">
        <references count="2">
          <reference field="4294967294" count="1" selected="0">
            <x v="0"/>
          </reference>
          <reference field="17" count="1" selected="0">
            <x v="1"/>
          </reference>
        </references>
      </pivotArea>
    </chartFormat>
    <chartFormat chart="68" format="2" series="1">
      <pivotArea type="data" outline="0" fieldPosition="0">
        <references count="2">
          <reference field="4294967294" count="1" selected="0">
            <x v="0"/>
          </reference>
          <reference field="17" count="1" selected="0">
            <x v="2"/>
          </reference>
        </references>
      </pivotArea>
    </chartFormat>
    <chartFormat chart="68" format="3" series="1">
      <pivotArea type="data" outline="0" fieldPosition="0">
        <references count="2">
          <reference field="4294967294" count="1" selected="0">
            <x v="0"/>
          </reference>
          <reference field="17" count="1" selected="0">
            <x v="3"/>
          </reference>
        </references>
      </pivotArea>
    </chartFormat>
    <chartFormat chart="70" format="4" series="1">
      <pivotArea type="data" outline="0" fieldPosition="0">
        <references count="2">
          <reference field="4294967294" count="1" selected="0">
            <x v="0"/>
          </reference>
          <reference field="17" count="1" selected="0">
            <x v="0"/>
          </reference>
        </references>
      </pivotArea>
    </chartFormat>
    <chartFormat chart="70" format="5">
      <pivotArea type="data" outline="0" fieldPosition="0">
        <references count="3">
          <reference field="4294967294" count="1" selected="0">
            <x v="0"/>
          </reference>
          <reference field="15" count="1" selected="0">
            <x v="0"/>
          </reference>
          <reference field="17" count="1" selected="0">
            <x v="0"/>
          </reference>
        </references>
      </pivotArea>
    </chartFormat>
    <chartFormat chart="70" format="6">
      <pivotArea type="data" outline="0" fieldPosition="0">
        <references count="3">
          <reference field="4294967294" count="1" selected="0">
            <x v="0"/>
          </reference>
          <reference field="15" count="1" selected="0">
            <x v="1"/>
          </reference>
          <reference field="17" count="1" selected="0">
            <x v="0"/>
          </reference>
        </references>
      </pivotArea>
    </chartFormat>
    <chartFormat chart="70" format="7">
      <pivotArea type="data" outline="0" fieldPosition="0">
        <references count="3">
          <reference field="4294967294" count="1" selected="0">
            <x v="0"/>
          </reference>
          <reference field="15" count="1" selected="0">
            <x v="2"/>
          </reference>
          <reference field="17" count="1" selected="0">
            <x v="0"/>
          </reference>
        </references>
      </pivotArea>
    </chartFormat>
    <chartFormat chart="70" format="8" series="1">
      <pivotArea type="data" outline="0" fieldPosition="0">
        <references count="2">
          <reference field="4294967294" count="1" selected="0">
            <x v="0"/>
          </reference>
          <reference field="17" count="1" selected="0">
            <x v="1"/>
          </reference>
        </references>
      </pivotArea>
    </chartFormat>
    <chartFormat chart="70" format="9">
      <pivotArea type="data" outline="0" fieldPosition="0">
        <references count="3">
          <reference field="4294967294" count="1" selected="0">
            <x v="0"/>
          </reference>
          <reference field="15" count="1" selected="0">
            <x v="0"/>
          </reference>
          <reference field="17" count="1" selected="0">
            <x v="1"/>
          </reference>
        </references>
      </pivotArea>
    </chartFormat>
    <chartFormat chart="70" format="10">
      <pivotArea type="data" outline="0" fieldPosition="0">
        <references count="3">
          <reference field="4294967294" count="1" selected="0">
            <x v="0"/>
          </reference>
          <reference field="15" count="1" selected="0">
            <x v="1"/>
          </reference>
          <reference field="17" count="1" selected="0">
            <x v="1"/>
          </reference>
        </references>
      </pivotArea>
    </chartFormat>
    <chartFormat chart="70" format="11">
      <pivotArea type="data" outline="0" fieldPosition="0">
        <references count="3">
          <reference field="4294967294" count="1" selected="0">
            <x v="0"/>
          </reference>
          <reference field="15" count="1" selected="0">
            <x v="2"/>
          </reference>
          <reference field="17" count="1" selected="0">
            <x v="1"/>
          </reference>
        </references>
      </pivotArea>
    </chartFormat>
    <chartFormat chart="70" format="12" series="1">
      <pivotArea type="data" outline="0" fieldPosition="0">
        <references count="2">
          <reference field="4294967294" count="1" selected="0">
            <x v="0"/>
          </reference>
          <reference field="17" count="1" selected="0">
            <x v="2"/>
          </reference>
        </references>
      </pivotArea>
    </chartFormat>
    <chartFormat chart="70" format="13">
      <pivotArea type="data" outline="0" fieldPosition="0">
        <references count="3">
          <reference field="4294967294" count="1" selected="0">
            <x v="0"/>
          </reference>
          <reference field="15" count="1" selected="0">
            <x v="0"/>
          </reference>
          <reference field="17" count="1" selected="0">
            <x v="2"/>
          </reference>
        </references>
      </pivotArea>
    </chartFormat>
    <chartFormat chart="70" format="14">
      <pivotArea type="data" outline="0" fieldPosition="0">
        <references count="3">
          <reference field="4294967294" count="1" selected="0">
            <x v="0"/>
          </reference>
          <reference field="15" count="1" selected="0">
            <x v="1"/>
          </reference>
          <reference field="17" count="1" selected="0">
            <x v="2"/>
          </reference>
        </references>
      </pivotArea>
    </chartFormat>
    <chartFormat chart="70" format="15">
      <pivotArea type="data" outline="0" fieldPosition="0">
        <references count="3">
          <reference field="4294967294" count="1" selected="0">
            <x v="0"/>
          </reference>
          <reference field="15" count="1" selected="0">
            <x v="2"/>
          </reference>
          <reference field="17" count="1" selected="0">
            <x v="2"/>
          </reference>
        </references>
      </pivotArea>
    </chartFormat>
    <chartFormat chart="70" format="16" series="1">
      <pivotArea type="data" outline="0" fieldPosition="0">
        <references count="2">
          <reference field="4294967294" count="1" selected="0">
            <x v="0"/>
          </reference>
          <reference field="17" count="1" selected="0">
            <x v="3"/>
          </reference>
        </references>
      </pivotArea>
    </chartFormat>
    <chartFormat chart="70" format="17">
      <pivotArea type="data" outline="0" fieldPosition="0">
        <references count="3">
          <reference field="4294967294" count="1" selected="0">
            <x v="0"/>
          </reference>
          <reference field="15" count="1" selected="0">
            <x v="0"/>
          </reference>
          <reference field="17" count="1" selected="0">
            <x v="3"/>
          </reference>
        </references>
      </pivotArea>
    </chartFormat>
    <chartFormat chart="70" format="18">
      <pivotArea type="data" outline="0" fieldPosition="0">
        <references count="3">
          <reference field="4294967294" count="1" selected="0">
            <x v="0"/>
          </reference>
          <reference field="15" count="1" selected="0">
            <x v="1"/>
          </reference>
          <reference field="17" count="1" selected="0">
            <x v="3"/>
          </reference>
        </references>
      </pivotArea>
    </chartFormat>
    <chartFormat chart="70" format="19">
      <pivotArea type="data" outline="0" fieldPosition="0">
        <references count="3">
          <reference field="4294967294" count="1" selected="0">
            <x v="0"/>
          </reference>
          <reference field="15" count="1" selected="0">
            <x v="2"/>
          </reference>
          <reference field="17" count="1" selected="0">
            <x v="3"/>
          </reference>
        </references>
      </pivotArea>
    </chartFormat>
    <chartFormat chart="72" format="20" series="1">
      <pivotArea type="data" outline="0" fieldPosition="0">
        <references count="2">
          <reference field="4294967294" count="1" selected="0">
            <x v="0"/>
          </reference>
          <reference field="17" count="1" selected="0">
            <x v="0"/>
          </reference>
        </references>
      </pivotArea>
    </chartFormat>
    <chartFormat chart="72" format="21">
      <pivotArea type="data" outline="0" fieldPosition="0">
        <references count="3">
          <reference field="4294967294" count="1" selected="0">
            <x v="0"/>
          </reference>
          <reference field="15" count="1" selected="0">
            <x v="0"/>
          </reference>
          <reference field="17" count="1" selected="0">
            <x v="0"/>
          </reference>
        </references>
      </pivotArea>
    </chartFormat>
    <chartFormat chart="72" format="22">
      <pivotArea type="data" outline="0" fieldPosition="0">
        <references count="3">
          <reference field="4294967294" count="1" selected="0">
            <x v="0"/>
          </reference>
          <reference field="15" count="1" selected="0">
            <x v="1"/>
          </reference>
          <reference field="17" count="1" selected="0">
            <x v="0"/>
          </reference>
        </references>
      </pivotArea>
    </chartFormat>
    <chartFormat chart="72" format="23">
      <pivotArea type="data" outline="0" fieldPosition="0">
        <references count="3">
          <reference field="4294967294" count="1" selected="0">
            <x v="0"/>
          </reference>
          <reference field="15" count="1" selected="0">
            <x v="2"/>
          </reference>
          <reference field="17" count="1" selected="0">
            <x v="0"/>
          </reference>
        </references>
      </pivotArea>
    </chartFormat>
    <chartFormat chart="72" format="24" series="1">
      <pivotArea type="data" outline="0" fieldPosition="0">
        <references count="2">
          <reference field="4294967294" count="1" selected="0">
            <x v="0"/>
          </reference>
          <reference field="17" count="1" selected="0">
            <x v="1"/>
          </reference>
        </references>
      </pivotArea>
    </chartFormat>
    <chartFormat chart="72" format="25">
      <pivotArea type="data" outline="0" fieldPosition="0">
        <references count="3">
          <reference field="4294967294" count="1" selected="0">
            <x v="0"/>
          </reference>
          <reference field="15" count="1" selected="0">
            <x v="0"/>
          </reference>
          <reference field="17" count="1" selected="0">
            <x v="1"/>
          </reference>
        </references>
      </pivotArea>
    </chartFormat>
    <chartFormat chart="72" format="26">
      <pivotArea type="data" outline="0" fieldPosition="0">
        <references count="3">
          <reference field="4294967294" count="1" selected="0">
            <x v="0"/>
          </reference>
          <reference field="15" count="1" selected="0">
            <x v="1"/>
          </reference>
          <reference field="17" count="1" selected="0">
            <x v="1"/>
          </reference>
        </references>
      </pivotArea>
    </chartFormat>
    <chartFormat chart="72" format="27">
      <pivotArea type="data" outline="0" fieldPosition="0">
        <references count="3">
          <reference field="4294967294" count="1" selected="0">
            <x v="0"/>
          </reference>
          <reference field="15" count="1" selected="0">
            <x v="2"/>
          </reference>
          <reference field="17" count="1" selected="0">
            <x v="1"/>
          </reference>
        </references>
      </pivotArea>
    </chartFormat>
    <chartFormat chart="72" format="28" series="1">
      <pivotArea type="data" outline="0" fieldPosition="0">
        <references count="2">
          <reference field="4294967294" count="1" selected="0">
            <x v="0"/>
          </reference>
          <reference field="17" count="1" selected="0">
            <x v="2"/>
          </reference>
        </references>
      </pivotArea>
    </chartFormat>
    <chartFormat chart="72" format="29">
      <pivotArea type="data" outline="0" fieldPosition="0">
        <references count="3">
          <reference field="4294967294" count="1" selected="0">
            <x v="0"/>
          </reference>
          <reference field="15" count="1" selected="0">
            <x v="0"/>
          </reference>
          <reference field="17" count="1" selected="0">
            <x v="2"/>
          </reference>
        </references>
      </pivotArea>
    </chartFormat>
    <chartFormat chart="72" format="30">
      <pivotArea type="data" outline="0" fieldPosition="0">
        <references count="3">
          <reference field="4294967294" count="1" selected="0">
            <x v="0"/>
          </reference>
          <reference field="15" count="1" selected="0">
            <x v="1"/>
          </reference>
          <reference field="17" count="1" selected="0">
            <x v="2"/>
          </reference>
        </references>
      </pivotArea>
    </chartFormat>
    <chartFormat chart="72" format="31">
      <pivotArea type="data" outline="0" fieldPosition="0">
        <references count="3">
          <reference field="4294967294" count="1" selected="0">
            <x v="0"/>
          </reference>
          <reference field="15" count="1" selected="0">
            <x v="2"/>
          </reference>
          <reference field="17" count="1" selected="0">
            <x v="2"/>
          </reference>
        </references>
      </pivotArea>
    </chartFormat>
    <chartFormat chart="72" format="32" series="1">
      <pivotArea type="data" outline="0" fieldPosition="0">
        <references count="2">
          <reference field="4294967294" count="1" selected="0">
            <x v="0"/>
          </reference>
          <reference field="17" count="1" selected="0">
            <x v="3"/>
          </reference>
        </references>
      </pivotArea>
    </chartFormat>
    <chartFormat chart="72" format="33">
      <pivotArea type="data" outline="0" fieldPosition="0">
        <references count="3">
          <reference field="4294967294" count="1" selected="0">
            <x v="0"/>
          </reference>
          <reference field="15" count="1" selected="0">
            <x v="0"/>
          </reference>
          <reference field="17" count="1" selected="0">
            <x v="3"/>
          </reference>
        </references>
      </pivotArea>
    </chartFormat>
    <chartFormat chart="72" format="34">
      <pivotArea type="data" outline="0" fieldPosition="0">
        <references count="3">
          <reference field="4294967294" count="1" selected="0">
            <x v="0"/>
          </reference>
          <reference field="15" count="1" selected="0">
            <x v="1"/>
          </reference>
          <reference field="17" count="1" selected="0">
            <x v="3"/>
          </reference>
        </references>
      </pivotArea>
    </chartFormat>
    <chartFormat chart="72" format="35">
      <pivotArea type="data" outline="0" fieldPosition="0">
        <references count="3">
          <reference field="4294967294" count="1" selected="0">
            <x v="0"/>
          </reference>
          <reference field="15" count="1" selected="0">
            <x v="2"/>
          </reference>
          <reference field="17"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D7411-FD73-4DB5-A877-2B4C495AD61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7">
  <location ref="B24:C27" firstHeaderRow="1" firstDataRow="1" firstDataCol="1" rowPageCount="1" colPageCount="1"/>
  <pivotFields count="24">
    <pivotField axis="axisPage"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items count="7">
        <item x="0"/>
        <item x="3"/>
        <item x="2"/>
        <item x="1"/>
        <item x="5"/>
        <item x="4"/>
        <item t="default"/>
      </items>
    </pivotField>
    <pivotField showAll="0">
      <items count="7">
        <item x="3"/>
        <item x="0"/>
        <item x="1"/>
        <item x="5"/>
        <item x="4"/>
        <item x="2"/>
        <item t="default"/>
      </items>
    </pivotField>
    <pivotField showAll="0">
      <items count="8">
        <item x="6"/>
        <item x="1"/>
        <item x="3"/>
        <item x="2"/>
        <item x="0"/>
        <item x="5"/>
        <item x="4"/>
        <item t="default"/>
      </items>
    </pivotField>
    <pivotField showAll="0">
      <items count="8">
        <item x="1"/>
        <item x="2"/>
        <item x="0"/>
        <item x="5"/>
        <item x="6"/>
        <item x="4"/>
        <item x="3"/>
        <item t="default"/>
      </items>
    </pivotField>
    <pivotField showAll="0">
      <items count="8">
        <item x="5"/>
        <item x="6"/>
        <item x="4"/>
        <item x="3"/>
        <item x="1"/>
        <item x="2"/>
        <item x="0"/>
        <item t="default"/>
      </items>
    </pivotField>
    <pivotField showAll="0">
      <items count="7">
        <item x="1"/>
        <item x="4"/>
        <item x="5"/>
        <item x="2"/>
        <item x="3"/>
        <item x="0"/>
        <item t="default"/>
      </items>
    </pivotField>
    <pivotField showAll="0">
      <items count="7">
        <item x="3"/>
        <item x="5"/>
        <item x="0"/>
        <item x="2"/>
        <item x="4"/>
        <item x="1"/>
        <item t="default"/>
      </items>
    </pivotField>
    <pivotField showAll="0">
      <items count="3">
        <item x="1"/>
        <item h="1" x="0"/>
        <item t="default"/>
      </items>
    </pivotField>
    <pivotField axis="axisRow" showAll="0">
      <items count="4">
        <item x="1"/>
        <item x="0"/>
        <item x="2"/>
        <item t="default"/>
      </items>
    </pivotField>
    <pivotField showAll="0"/>
    <pivotField showAll="0"/>
    <pivotField showAll="0"/>
    <pivotField showAll="0"/>
    <pivotField showAll="0"/>
    <pivotField dataField="1"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pivotField showAll="0"/>
    <pivotField showAll="0">
      <items count="5">
        <item x="1"/>
        <item x="3"/>
        <item x="0"/>
        <item x="2"/>
        <item t="default"/>
      </items>
    </pivotField>
  </pivotFields>
  <rowFields count="1">
    <field x="11"/>
  </rowFields>
  <rowItems count="3">
    <i>
      <x v="1"/>
    </i>
    <i>
      <x v="2"/>
    </i>
    <i t="grand">
      <x/>
    </i>
  </rowItems>
  <colItems count="1">
    <i/>
  </colItems>
  <pageFields count="1">
    <pageField fld="0" item="1" hier="-1"/>
  </pageFields>
  <dataFields count="1">
    <dataField name="Count of Avenue" fld="17" subtotal="count" baseField="0" baseItem="0"/>
  </dataFields>
  <chartFormats count="1">
    <chartFormat chart="56"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D6730-5BC8-47F9-8590-5F274DA4FDF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I16" firstHeaderRow="0" firstDataRow="1" firstDataCol="1"/>
  <pivotFields count="24">
    <pivotField axis="axisRow" showAll="0">
      <items count="3">
        <item h="1"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dataField="1" showAll="0">
      <items count="7">
        <item x="0"/>
        <item x="3"/>
        <item x="2"/>
        <item x="1"/>
        <item x="5"/>
        <item x="4"/>
        <item t="default"/>
      </items>
    </pivotField>
    <pivotField dataField="1" showAll="0">
      <items count="7">
        <item x="3"/>
        <item x="0"/>
        <item x="1"/>
        <item x="5"/>
        <item x="4"/>
        <item x="2"/>
        <item t="default"/>
      </items>
    </pivotField>
    <pivotField dataField="1" showAll="0">
      <items count="8">
        <item x="6"/>
        <item x="1"/>
        <item x="3"/>
        <item x="2"/>
        <item x="0"/>
        <item x="5"/>
        <item x="4"/>
        <item t="default"/>
      </items>
    </pivotField>
    <pivotField dataField="1" showAll="0">
      <items count="8">
        <item x="1"/>
        <item x="2"/>
        <item x="0"/>
        <item x="5"/>
        <item x="6"/>
        <item x="4"/>
        <item x="3"/>
        <item t="default"/>
      </items>
    </pivotField>
    <pivotField dataField="1" showAll="0">
      <items count="8">
        <item x="5"/>
        <item x="6"/>
        <item x="4"/>
        <item x="3"/>
        <item x="1"/>
        <item x="2"/>
        <item x="0"/>
        <item t="default"/>
      </items>
    </pivotField>
    <pivotField dataField="1" showAll="0">
      <items count="7">
        <item x="1"/>
        <item x="4"/>
        <item x="5"/>
        <item x="2"/>
        <item x="3"/>
        <item x="0"/>
        <item t="default"/>
      </items>
    </pivotField>
    <pivotField dataField="1" showAll="0">
      <items count="7">
        <item x="3"/>
        <item x="5"/>
        <item x="0"/>
        <item x="2"/>
        <item x="4"/>
        <item x="1"/>
        <item t="default"/>
      </items>
    </pivotField>
    <pivotField showAll="0">
      <items count="3">
        <item x="1"/>
        <item h="1" x="0"/>
        <item t="default"/>
      </items>
    </pivotField>
    <pivotField showAll="0">
      <items count="4">
        <item x="1"/>
        <item x="0"/>
        <item x="2"/>
        <item t="default"/>
      </items>
    </pivotField>
    <pivotField showAll="0"/>
    <pivotField showAll="0"/>
    <pivotField showAll="0"/>
    <pivotField showAll="0"/>
    <pivotField showAll="0"/>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pivotField showAll="0"/>
    <pivotField showAll="0">
      <items count="5">
        <item x="1"/>
        <item x="3"/>
        <item x="0"/>
        <item x="2"/>
        <item t="default"/>
      </items>
    </pivotField>
  </pivotFields>
  <rowFields count="1">
    <field x="0"/>
  </rowFields>
  <rowItems count="2">
    <i>
      <x v="1"/>
    </i>
    <i t="grand">
      <x/>
    </i>
  </rowItems>
  <colFields count="1">
    <field x="-2"/>
  </colFields>
  <colItems count="7">
    <i>
      <x/>
    </i>
    <i i="1">
      <x v="1"/>
    </i>
    <i i="2">
      <x v="2"/>
    </i>
    <i i="3">
      <x v="3"/>
    </i>
    <i i="4">
      <x v="4"/>
    </i>
    <i i="5">
      <x v="5"/>
    </i>
    <i i="6">
      <x v="6"/>
    </i>
  </colItems>
  <dataFields count="7">
    <dataField name="Sum of Mutual_Funds" fld="3" baseField="0" baseItem="0"/>
    <dataField name="Sum of Equity_Market" fld="4" baseField="0" baseItem="0"/>
    <dataField name="Sum of Debentures" fld="5" baseField="0" baseItem="0"/>
    <dataField name="Sum of Government_Bonds" fld="6" baseField="0" baseItem="0"/>
    <dataField name="Sum of Fixed_Deposits" fld="7" baseField="0" baseItem="0"/>
    <dataField name="Sum of PPF" fld="8" baseField="0" baseItem="0"/>
    <dataField name="Sum of Gold" fld="9"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D9" firstHeaderRow="0" firstDataRow="1" firstDataCol="1"/>
  <pivotFields count="24">
    <pivotField showAll="0">
      <items count="3">
        <item h="1" x="0"/>
        <item x="1"/>
        <item t="default"/>
      </items>
    </pivotField>
    <pivotField dataField="1" showAll="0">
      <items count="15">
        <item x="6"/>
        <item x="3"/>
        <item x="1"/>
        <item x="4"/>
        <item x="11"/>
        <item x="12"/>
        <item x="5"/>
        <item x="10"/>
        <item x="9"/>
        <item x="2"/>
        <item x="8"/>
        <item x="13"/>
        <item x="0"/>
        <item x="7"/>
        <item t="default"/>
      </items>
    </pivotField>
    <pivotField showAll="0">
      <items count="3">
        <item x="1"/>
        <item x="0"/>
        <item t="default"/>
      </items>
    </pivotField>
    <pivotField showAll="0">
      <items count="7">
        <item x="0"/>
        <item x="3"/>
        <item x="2"/>
        <item x="1"/>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pivotField showAll="0"/>
    <pivotField axis="axisRow" showAll="0">
      <items count="5">
        <item x="1"/>
        <item x="3"/>
        <item x="0"/>
        <item x="2"/>
        <item t="default"/>
      </items>
    </pivotField>
  </pivotFields>
  <rowFields count="1">
    <field x="23"/>
  </rowFields>
  <rowItems count="5">
    <i>
      <x/>
    </i>
    <i>
      <x v="1"/>
    </i>
    <i>
      <x v="2"/>
    </i>
    <i>
      <x v="3"/>
    </i>
    <i t="grand">
      <x/>
    </i>
  </rowItems>
  <colFields count="1">
    <field x="-2"/>
  </colFields>
  <colItems count="2">
    <i>
      <x/>
    </i>
    <i i="1">
      <x v="1"/>
    </i>
  </colItems>
  <dataFields count="2">
    <dataField name="Sum of age" fld="1" baseField="0" baseItem="0"/>
    <dataField name="Sum of age2" fld="1" showDataAs="percentOfCol" baseField="0" baseItem="0" numFmtId="1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880891-06B9-4533-BA74-4C10364B938B}" sourceName="gender">
  <pivotTables>
    <pivotTable tabId="3" name="PivotTable2"/>
    <pivotTable tabId="3" name="PivotTable1"/>
    <pivotTable tabId="3" name="PivotTable4"/>
    <pivotTable tabId="3" name="PivotTable6"/>
  </pivotTables>
  <data>
    <tabular pivotCacheId="1514645530">
      <items count="2">
        <i x="0"/>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1AEAA1A-E42D-4E90-89F1-53A2BBB6F344}" cache="Slicer_gender" caption="gender" showCaption="0" style="Slicer Style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Normal="100" workbookViewId="0">
      <selection activeCell="G23" sqref="G23"/>
    </sheetView>
  </sheetViews>
  <sheetFormatPr defaultRowHeight="15" x14ac:dyDescent="0.25"/>
  <cols>
    <col min="1"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S40"/>
  <sheetViews>
    <sheetView showGridLines="0" showRowColHeaders="0" topLeftCell="A5" workbookViewId="0">
      <selection activeCell="B33" sqref="B33"/>
    </sheetView>
  </sheetViews>
  <sheetFormatPr defaultRowHeight="15" x14ac:dyDescent="0.25"/>
  <cols>
    <col min="2" max="2" width="16" bestFit="1" customWidth="1"/>
    <col min="3" max="3" width="16.28515625" bestFit="1" customWidth="1"/>
    <col min="4" max="4" width="14.140625" bestFit="1" customWidth="1"/>
    <col min="5" max="5" width="12.28515625" bestFit="1" customWidth="1"/>
    <col min="6" max="6" width="20.7109375" bestFit="1" customWidth="1"/>
    <col min="7" max="7" width="11.28515625" bestFit="1" customWidth="1"/>
    <col min="8" max="8" width="10.85546875" bestFit="1" customWidth="1"/>
    <col min="9" max="9" width="11.85546875" bestFit="1" customWidth="1"/>
    <col min="10" max="10" width="11.28515625" bestFit="1" customWidth="1"/>
    <col min="11" max="11" width="4.7109375" bestFit="1" customWidth="1"/>
    <col min="12" max="12" width="12.42578125" bestFit="1" customWidth="1"/>
  </cols>
  <sheetData>
    <row r="4" spans="2:19" x14ac:dyDescent="0.25">
      <c r="B4" s="2" t="s">
        <v>68</v>
      </c>
      <c r="C4" t="s">
        <v>70</v>
      </c>
      <c r="D4" t="s">
        <v>71</v>
      </c>
      <c r="H4" s="5" t="s">
        <v>72</v>
      </c>
      <c r="I4" s="5" t="s">
        <v>73</v>
      </c>
      <c r="J4" s="5" t="s">
        <v>74</v>
      </c>
      <c r="K4" s="5" t="s">
        <v>75</v>
      </c>
      <c r="L4" s="5" t="s">
        <v>76</v>
      </c>
    </row>
    <row r="5" spans="2:19" x14ac:dyDescent="0.25">
      <c r="B5" s="3" t="s">
        <v>45</v>
      </c>
      <c r="C5" s="6">
        <v>274</v>
      </c>
      <c r="D5" s="4">
        <v>0.39367816091954022</v>
      </c>
      <c r="G5" s="3" t="s">
        <v>45</v>
      </c>
      <c r="H5">
        <v>1</v>
      </c>
      <c r="I5">
        <v>5</v>
      </c>
      <c r="J5">
        <f>GETPIVOTDATA("Sum of age",$B$4,"Source",B5)</f>
        <v>274</v>
      </c>
      <c r="K5">
        <f>IF(J5=MAX($J$5:$J$8),J5,"")</f>
        <v>274</v>
      </c>
      <c r="L5" t="str">
        <f>IF(J5=MAX($J$5:$J$8),"",J5)</f>
        <v/>
      </c>
    </row>
    <row r="6" spans="2:19" x14ac:dyDescent="0.25">
      <c r="B6" s="3" t="s">
        <v>58</v>
      </c>
      <c r="C6" s="6">
        <v>22</v>
      </c>
      <c r="D6" s="4">
        <v>3.1609195402298854E-2</v>
      </c>
      <c r="G6" s="3" t="s">
        <v>58</v>
      </c>
      <c r="H6">
        <v>2</v>
      </c>
      <c r="I6">
        <v>8</v>
      </c>
      <c r="J6">
        <f>GETPIVOTDATA("Sum of age",$B$4,"Source",B6)</f>
        <v>22</v>
      </c>
      <c r="K6" t="str">
        <f>IF(J6=MAX($J$5:$J$8),J6,"")</f>
        <v/>
      </c>
      <c r="L6">
        <f>IF(J6=MAX($J$5:$J$8),"",J6)</f>
        <v>22</v>
      </c>
    </row>
    <row r="7" spans="2:19" x14ac:dyDescent="0.25">
      <c r="B7" s="3" t="s">
        <v>37</v>
      </c>
      <c r="C7" s="6">
        <v>248</v>
      </c>
      <c r="D7" s="4">
        <v>0.35632183908045978</v>
      </c>
      <c r="G7" s="3" t="s">
        <v>37</v>
      </c>
      <c r="H7">
        <v>2.7</v>
      </c>
      <c r="I7">
        <v>4</v>
      </c>
      <c r="J7">
        <f>GETPIVOTDATA("Sum of age",$B$4,"Source",B7)</f>
        <v>248</v>
      </c>
      <c r="K7" t="str">
        <f>IF(J7=MAX($J$5:$J$8),J7,"")</f>
        <v/>
      </c>
      <c r="L7">
        <f>IF(J7=MAX($J$5:$J$8),"",J7)</f>
        <v>248</v>
      </c>
    </row>
    <row r="8" spans="2:19" x14ac:dyDescent="0.25">
      <c r="B8" s="3" t="s">
        <v>52</v>
      </c>
      <c r="C8" s="6">
        <v>152</v>
      </c>
      <c r="D8" s="4">
        <v>0.21839080459770116</v>
      </c>
      <c r="G8" s="3" t="s">
        <v>52</v>
      </c>
      <c r="H8">
        <v>1.8</v>
      </c>
      <c r="I8">
        <v>3</v>
      </c>
      <c r="J8">
        <f>GETPIVOTDATA("Sum of age",$B$4,"Source",B8)</f>
        <v>152</v>
      </c>
      <c r="K8" t="str">
        <f>IF(J8=MAX($J$5:$J$8),J8,"")</f>
        <v/>
      </c>
      <c r="L8">
        <f>IF(J8=MAX($J$5:$J$8),"",J8)</f>
        <v>152</v>
      </c>
    </row>
    <row r="9" spans="2:19" x14ac:dyDescent="0.25">
      <c r="B9" s="3" t="s">
        <v>69</v>
      </c>
      <c r="C9" s="6">
        <v>696</v>
      </c>
      <c r="D9" s="4">
        <v>1</v>
      </c>
    </row>
    <row r="14" spans="2:19" x14ac:dyDescent="0.25">
      <c r="B14" s="2" t="s">
        <v>68</v>
      </c>
      <c r="C14" t="s">
        <v>77</v>
      </c>
      <c r="D14" t="s">
        <v>78</v>
      </c>
      <c r="E14" t="s">
        <v>79</v>
      </c>
      <c r="F14" t="s">
        <v>80</v>
      </c>
      <c r="G14" t="s">
        <v>81</v>
      </c>
      <c r="H14" t="s">
        <v>82</v>
      </c>
      <c r="I14" t="s">
        <v>83</v>
      </c>
    </row>
    <row r="15" spans="2:19" x14ac:dyDescent="0.25">
      <c r="B15" s="3" t="s">
        <v>46</v>
      </c>
      <c r="C15" s="6">
        <v>61</v>
      </c>
      <c r="D15" s="6">
        <v>89</v>
      </c>
      <c r="E15" s="6">
        <v>152</v>
      </c>
      <c r="F15" s="6">
        <v>121</v>
      </c>
      <c r="G15" s="6">
        <v>80</v>
      </c>
      <c r="H15" s="6">
        <v>46</v>
      </c>
      <c r="I15" s="6">
        <v>151</v>
      </c>
      <c r="L15" t="s">
        <v>24</v>
      </c>
      <c r="M15">
        <f>GETPIVOTDATA("Sum of Mutual_Funds",$B$14,"gender",B15)</f>
        <v>61</v>
      </c>
      <c r="N15">
        <f>GETPIVOTDATA("Sum of Equity_Market",$B$14,"gender",B15)</f>
        <v>89</v>
      </c>
      <c r="O15">
        <f>GETPIVOTDATA("Sum of Debentures",$B$14,"gender",B15)</f>
        <v>152</v>
      </c>
      <c r="P15">
        <f>GETPIVOTDATA("Sum of Government_Bonds",$B$14,"gender",B15)</f>
        <v>121</v>
      </c>
      <c r="Q15">
        <f>GETPIVOTDATA("Sum of Fixed_Deposits",$B$14,"gender",B15)</f>
        <v>80</v>
      </c>
      <c r="R15">
        <f>GETPIVOTDATA("Sum of PPF",$B$14,"gender",B15)</f>
        <v>46</v>
      </c>
      <c r="S15">
        <f>GETPIVOTDATA("Sum of Gold",$B$14,"gender",B15)</f>
        <v>151</v>
      </c>
    </row>
    <row r="16" spans="2:19" x14ac:dyDescent="0.25">
      <c r="B16" s="3" t="s">
        <v>69</v>
      </c>
      <c r="C16" s="6">
        <v>61</v>
      </c>
      <c r="D16" s="6">
        <v>89</v>
      </c>
      <c r="E16" s="6">
        <v>152</v>
      </c>
      <c r="F16" s="6">
        <v>121</v>
      </c>
      <c r="G16" s="6">
        <v>80</v>
      </c>
      <c r="H16" s="6">
        <v>46</v>
      </c>
      <c r="I16" s="6">
        <v>151</v>
      </c>
      <c r="L16" t="s">
        <v>46</v>
      </c>
      <c r="M16" t="e">
        <f>GETPIVOTDATA("Sum of Mutual_Funds",$B$14,"gender",B16)</f>
        <v>#REF!</v>
      </c>
      <c r="N16" t="e">
        <f>GETPIVOTDATA("Sum of Equity_Market",$B$14,"gender",B16)</f>
        <v>#REF!</v>
      </c>
      <c r="O16" t="e">
        <f>GETPIVOTDATA("Sum of Debentures",$B$14,"gender",B16)</f>
        <v>#REF!</v>
      </c>
      <c r="P16" t="e">
        <f>GETPIVOTDATA("Sum of Government_Bonds",$B$14,"gender",B16)</f>
        <v>#REF!</v>
      </c>
      <c r="Q16" t="e">
        <f>GETPIVOTDATA("Sum of Fixed_Deposits",$B$14,"gender",B16)</f>
        <v>#REF!</v>
      </c>
      <c r="R16" t="e">
        <f>GETPIVOTDATA("Sum of PPF",$B$14,"gender",B16)</f>
        <v>#REF!</v>
      </c>
      <c r="S16" t="e">
        <f>GETPIVOTDATA("Sum of Gold",$B$14,"gender",B16)</f>
        <v>#REF!</v>
      </c>
    </row>
    <row r="22" spans="2:3" x14ac:dyDescent="0.25">
      <c r="B22" s="2" t="s">
        <v>0</v>
      </c>
      <c r="C22" t="s">
        <v>46</v>
      </c>
    </row>
    <row r="24" spans="2:3" x14ac:dyDescent="0.25">
      <c r="B24" s="2" t="s">
        <v>68</v>
      </c>
      <c r="C24" t="s">
        <v>84</v>
      </c>
    </row>
    <row r="25" spans="2:3" x14ac:dyDescent="0.25">
      <c r="B25" s="3" t="s">
        <v>26</v>
      </c>
      <c r="C25" s="6">
        <v>16</v>
      </c>
    </row>
    <row r="26" spans="2:3" x14ac:dyDescent="0.25">
      <c r="B26" s="3" t="s">
        <v>60</v>
      </c>
      <c r="C26" s="6">
        <v>9</v>
      </c>
    </row>
    <row r="27" spans="2:3" x14ac:dyDescent="0.25">
      <c r="B27" s="3" t="s">
        <v>69</v>
      </c>
      <c r="C27" s="6">
        <v>25</v>
      </c>
    </row>
    <row r="33" spans="2:7" x14ac:dyDescent="0.25">
      <c r="B33" s="2" t="s">
        <v>0</v>
      </c>
      <c r="C33" t="s">
        <v>46</v>
      </c>
    </row>
    <row r="35" spans="2:7" x14ac:dyDescent="0.25">
      <c r="B35" s="2" t="s">
        <v>84</v>
      </c>
      <c r="C35" s="2" t="s">
        <v>85</v>
      </c>
    </row>
    <row r="36" spans="2:7" x14ac:dyDescent="0.25">
      <c r="B36" s="2" t="s">
        <v>68</v>
      </c>
      <c r="C36" t="s">
        <v>49</v>
      </c>
      <c r="D36" t="s">
        <v>65</v>
      </c>
      <c r="E36" t="s">
        <v>32</v>
      </c>
      <c r="F36" t="s">
        <v>67</v>
      </c>
      <c r="G36" t="s">
        <v>69</v>
      </c>
    </row>
    <row r="37" spans="2:7" x14ac:dyDescent="0.25">
      <c r="B37" s="3" t="s">
        <v>48</v>
      </c>
      <c r="C37" s="6">
        <v>2</v>
      </c>
      <c r="D37" s="6"/>
      <c r="E37" s="6"/>
      <c r="F37" s="6"/>
      <c r="G37" s="6">
        <v>2</v>
      </c>
    </row>
    <row r="38" spans="2:7" x14ac:dyDescent="0.25">
      <c r="B38" s="3" t="s">
        <v>30</v>
      </c>
      <c r="C38" s="6">
        <v>3</v>
      </c>
      <c r="D38" s="6">
        <v>6</v>
      </c>
      <c r="E38" s="6">
        <v>8</v>
      </c>
      <c r="F38" s="6">
        <v>1</v>
      </c>
      <c r="G38" s="6">
        <v>18</v>
      </c>
    </row>
    <row r="39" spans="2:7" x14ac:dyDescent="0.25">
      <c r="B39" s="3" t="s">
        <v>41</v>
      </c>
      <c r="C39" s="6">
        <v>2</v>
      </c>
      <c r="D39" s="6"/>
      <c r="E39" s="6">
        <v>2</v>
      </c>
      <c r="F39" s="6">
        <v>1</v>
      </c>
      <c r="G39" s="6">
        <v>5</v>
      </c>
    </row>
    <row r="40" spans="2:7" x14ac:dyDescent="0.25">
      <c r="B40" s="3" t="s">
        <v>69</v>
      </c>
      <c r="C40" s="6">
        <v>7</v>
      </c>
      <c r="D40" s="6">
        <v>6</v>
      </c>
      <c r="E40" s="6">
        <v>10</v>
      </c>
      <c r="F40" s="6">
        <v>2</v>
      </c>
      <c r="G40" s="6">
        <v>25</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1"/>
  <sheetViews>
    <sheetView topLeftCell="F1" workbookViewId="0">
      <selection activeCell="A4" sqref="A4:XFD4"/>
    </sheetView>
  </sheetViews>
  <sheetFormatPr defaultRowHeight="15" x14ac:dyDescent="0.25"/>
  <cols>
    <col min="1" max="1" width="7.5703125" bestFit="1" customWidth="1"/>
    <col min="2" max="2" width="4.140625" bestFit="1" customWidth="1"/>
    <col min="3" max="3" width="20.140625" bestFit="1" customWidth="1"/>
    <col min="4" max="4" width="13.7109375" bestFit="1" customWidth="1"/>
    <col min="5" max="5" width="14" bestFit="1" customWidth="1"/>
    <col min="6" max="6" width="11.42578125" bestFit="1" customWidth="1"/>
    <col min="7" max="7" width="18.85546875" bestFit="1" customWidth="1"/>
    <col min="8" max="8" width="14.7109375" bestFit="1" customWidth="1"/>
    <col min="9" max="9" width="4.28515625" bestFit="1" customWidth="1"/>
    <col min="10" max="10" width="5.140625" bestFit="1" customWidth="1"/>
    <col min="11" max="11" width="13.85546875" bestFit="1" customWidth="1"/>
    <col min="12" max="12" width="14" bestFit="1" customWidth="1"/>
    <col min="13" max="13" width="19.28515625" bestFit="1" customWidth="1"/>
    <col min="14" max="14" width="17" bestFit="1" customWidth="1"/>
    <col min="15" max="15" width="16.85546875" bestFit="1" customWidth="1"/>
    <col min="16" max="16" width="14.7109375" bestFit="1" customWidth="1"/>
    <col min="17" max="17" width="8.85546875" bestFit="1" customWidth="1"/>
    <col min="18" max="18" width="20.7109375" bestFit="1" customWidth="1"/>
    <col min="19" max="19" width="31.5703125" bestFit="1" customWidth="1"/>
    <col min="20" max="20" width="19.28515625" bestFit="1" customWidth="1"/>
    <col min="21" max="21" width="19" bestFit="1" customWidth="1"/>
    <col min="22" max="22" width="15.5703125" bestFit="1" customWidth="1"/>
    <col min="23" max="23" width="18" bestFit="1" customWidth="1"/>
    <col min="24" max="24" width="26"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2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2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2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2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2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2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2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2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2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2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2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2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2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2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2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2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2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2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2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2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2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2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2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2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2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2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2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2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2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2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2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2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2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2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2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2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2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2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2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Finance_data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Kumar</dc:creator>
  <cp:lastModifiedBy>Nishant Kumar</cp:lastModifiedBy>
  <dcterms:created xsi:type="dcterms:W3CDTF">2023-07-22T13:43:48Z</dcterms:created>
  <dcterms:modified xsi:type="dcterms:W3CDTF">2023-07-23T21:32:24Z</dcterms:modified>
</cp:coreProperties>
</file>