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F15F9854_1F7E_4338_BF98_2F93832C9A0B_.wvu.FilterData">'Product Backlog'!$A$1:$F$55</definedName>
    <definedName hidden="1" localSheetId="0" name="Z_8A7F90FE_33AB_4990_A471_04B883956604_.wvu.FilterData">'Product Backlog'!$A$1:$F$55</definedName>
    <definedName hidden="1" localSheetId="0" name="Z_5F94E79D_DB8C_46A2_A15F_BEE1210890EB_.wvu.FilterData">'Product Backlog'!$A$1:$F$55</definedName>
    <definedName hidden="1" localSheetId="0" name="Z_E6D20136_139A_4EF7_81F9_FAD0D3C12999_.wvu.FilterData">'Product Backlog'!$A$1:$C$55</definedName>
    <definedName hidden="1" localSheetId="0" name="Z_1606B8D6_CB27_465D_9FC9_A35118B5850B_.wvu.FilterData">'Product Backlog'!$A$1:$C$55</definedName>
    <definedName hidden="1" localSheetId="0" name="Z_FBB5B8EF_7F97_42EC_A529_90EF3D2B9213_.wvu.FilterData">'Product Backlog'!$A$1:$F$55</definedName>
    <definedName hidden="1" localSheetId="0" name="Z_7826258F_015F_43D0_8456_FFC9592DFCCA_.wvu.FilterData">'Product Backlog'!$A$1:$F$55</definedName>
    <definedName hidden="1" localSheetId="0" name="Z_6576EB8C_02FD_44E2_BBFB_0C4B3411A7A3_.wvu.FilterData">'Product Backlog'!$A$1:$F$55</definedName>
    <definedName hidden="1" localSheetId="0" name="Z_462E13B2_5BFF_4BAB_BE0A_62DEC05347BB_.wvu.FilterData">'Product Backlog'!$A$1:$F$55</definedName>
    <definedName hidden="1" localSheetId="0" name="Z_9664DD5B_FAC4_4D2C_94E6_08384EC55B39_.wvu.FilterData">'Product Backlog'!$A$1:$F$55</definedName>
    <definedName hidden="1" localSheetId="0" name="Z_172621F3_5084_48BF_9C8C_AA17A6EA8CE3_.wvu.FilterData">'Product Backlog'!$A$1:$F$55</definedName>
    <definedName hidden="1" localSheetId="0" name="Z_1135D80B_78BF_49DD_86C6_0874D85E08D7_.wvu.FilterData">'Product Backlog'!$A$1:$F$55</definedName>
    <definedName hidden="1" localSheetId="0" name="Z_6CC350A5_1C24_40B5_A524_A25AEEDE2B77_.wvu.FilterData">'Product Backlog'!$A$1:$F$55</definedName>
    <definedName hidden="1" localSheetId="0" name="Z_4CD4D87D_66EA_4375_91A7_97ED4FFE3B06_.wvu.FilterData">'Product Backlog'!$A$1:$F$55</definedName>
    <definedName hidden="1" localSheetId="0" name="Z_4B4F879C_60C3_43DB_93D2_5B758EEF1AA1_.wvu.FilterData">'Product Backlog'!$A$1:$F$55</definedName>
    <definedName hidden="1" localSheetId="0" name="Z_E0DEB60A_D881_4077_ABFC_A43A34CC0805_.wvu.FilterData">'Product Backlog'!$A$1:$F$55</definedName>
  </definedNames>
  <calcPr/>
  <customWorkbookViews>
    <customWorkbookView activeSheetId="0" maximized="1" windowHeight="0" windowWidth="0" guid="{172621F3-5084-48BF-9C8C-AA17A6EA8CE3}" name="Teams Mobile post fishfood"/>
    <customWorkbookView activeSheetId="0" maximized="1" windowHeight="0" windowWidth="0" guid="{E6D20136-139A-4EF7-81F9-FAD0D3C12999}" name="Coffee Backlog"/>
    <customWorkbookView activeSheetId="0" maximized="1" windowHeight="0" windowWidth="0" guid="{6576EB8C-02FD-44E2-BBFB-0C4B3411A7A3}" name="Teams QR1 S2"/>
    <customWorkbookView activeSheetId="0" maximized="1" windowHeight="0" windowWidth="0" guid="{7826258F-015F-43D0-8456-FFC9592DFCCA}" name="Teams QR1 S1"/>
    <customWorkbookView activeSheetId="0" maximized="1" windowHeight="0" windowWidth="0" guid="{4B4F879C-60C3-43DB-93D2-5B758EEF1AA1}" name="Teams Fishfood OPEN"/>
    <customWorkbookView activeSheetId="0" maximized="1" windowHeight="0" windowWidth="0" guid="{F15F9854-1F7E-4338-BF98-2F93832C9A0B}" name="UX Filter View"/>
    <customWorkbookView activeSheetId="0" maximized="1" windowHeight="0" windowWidth="0" guid="{462E13B2-5BFF-4BAB-BE0A-62DEC05347BB}" name="TQ1 S3"/>
    <customWorkbookView activeSheetId="0" maximized="1" windowHeight="0" windowWidth="0" guid="{6CC350A5-1C24-40B5-A524-A25AEEDE2B77}" name="Teams - Huddle"/>
    <customWorkbookView activeSheetId="0" maximized="1" windowHeight="0" windowWidth="0" guid="{8A7F90FE-33AB-4990-A471-04B883956604}" name="Leigh's Filter"/>
    <customWorkbookView activeSheetId="0" maximized="1" windowHeight="0" windowWidth="0" guid="{4CD4D87D-66EA-4375-91A7-97ED4FFE3B06}" name="Teams Prioritized Backlog"/>
    <customWorkbookView activeSheetId="0" maximized="1" windowHeight="0" windowWidth="0" guid="{5F94E79D-DB8C-46A2-A15F-BEE1210890EB}" name="Teams - tempo"/>
    <customWorkbookView activeSheetId="0" maximized="1" windowHeight="0" windowWidth="0" guid="{FBB5B8EF-7F97-42EC-A529-90EF3D2B9213}" name="Teams Post-Dogfood OPEN"/>
    <customWorkbookView activeSheetId="0" maximized="1" windowHeight="0" windowWidth="0" guid="{E0DEB60A-D881-4077-ABFC-A43A34CC0805}" name="Teams Dogfood OPEN"/>
    <customWorkbookView activeSheetId="0" maximized="1" windowHeight="0" windowWidth="0" guid="{1135D80B-78BF-49DD-86C6-0874D85E08D7}" name="Teams - R1 S7"/>
    <customWorkbookView activeSheetId="0" maximized="1" windowHeight="0" windowWidth="0" guid="{1606B8D6-CB27-465D-9FC9-A35118B5850B}" name="Teams Quantum"/>
    <customWorkbookView activeSheetId="0" maximized="1" windowHeight="0" windowWidth="0" guid="{9664DD5B-FAC4-4D2C-94E6-08384EC55B39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<sst xmlns="http://schemas.openxmlformats.org/spreadsheetml/2006/main" count="95" uniqueCount="57">
  <si>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</si>
  <si>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</si>
  <si>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</si>
  <si>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</si>
  <si>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</si>
  <si>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</si>
  <si>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</si>
  <si>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</si>
  <si>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</si>
  <si>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</si>
  <si>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</si>
  <si>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</si>
  <si>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</si>
  <si>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</si>
  <si>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</si>
  <si>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</si>
  <si>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</si>
  <si>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</si>
  <si>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</si>
  <si>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</si>
  <si>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</si>
  <si>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</si>
  <si>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</si>
  <si>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</si>
  <si>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</si>
  <si>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</si>
  <si>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</si>
  <si>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</si>
  <si>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</si>
  <si>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</si>
  <si>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</si>
  <si>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</si>
  <si>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</si>
  <si>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</si>
  <si>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</si>
  <si>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</si>
  <si>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</si>
  <si>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</si>
  <si>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</si>
  <si>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</si>
  <si>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</si>
  <si>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</si>
  <si>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</si>
  <si>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</si>
  <si>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</si>
  <si>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</si>
  <si>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</si>
  <si>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</si>
  <si>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</si>
  <si>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Next Sprint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</si>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</sst>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4" numFmtId="0" xfId="0" applyAlignment="1" applyFont="1">
      <alignment horizontal="left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left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16</v>
      </c>
      <c r="B5" s="18" t="s">
        <v>20</v>
      </c>
      <c r="C5" s="20" t="s">
        <v>21</v>
      </c>
      <c r="D5" s="20" t="s">
        <v>22</v>
      </c>
      <c r="E5" s="10" t="s">
        <v>11</v>
      </c>
      <c r="F5" s="10">
        <v>21.0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21" t="s">
        <v>23</v>
      </c>
      <c r="C6" s="8" t="s">
        <v>24</v>
      </c>
      <c r="D6" s="9" t="s">
        <v>25</v>
      </c>
      <c r="E6" s="14" t="s">
        <v>26</v>
      </c>
      <c r="F6" s="14">
        <v>13.0</v>
      </c>
      <c r="G6" s="11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3" t="s">
        <v>7</v>
      </c>
      <c r="B7" s="7" t="s">
        <v>27</v>
      </c>
      <c r="C7" s="8" t="s">
        <v>28</v>
      </c>
      <c r="D7" s="9" t="s">
        <v>29</v>
      </c>
      <c r="E7" s="15" t="s">
        <v>26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7</v>
      </c>
      <c r="B8" s="7" t="s">
        <v>30</v>
      </c>
      <c r="C8" s="23" t="s">
        <v>31</v>
      </c>
      <c r="D8" s="9" t="s">
        <v>32</v>
      </c>
      <c r="E8" s="15" t="s">
        <v>26</v>
      </c>
      <c r="F8" s="14">
        <v>5.0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4" t="s">
        <v>16</v>
      </c>
      <c r="B9" s="18" t="s">
        <v>33</v>
      </c>
      <c r="C9" s="19" t="s">
        <v>34</v>
      </c>
      <c r="D9" s="20" t="s">
        <v>35</v>
      </c>
      <c r="E9" s="14" t="s">
        <v>26</v>
      </c>
      <c r="F9" s="14">
        <v>8.0</v>
      </c>
      <c r="G9" s="11" t="s">
        <v>12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16</v>
      </c>
      <c r="B10" s="25" t="s">
        <v>36</v>
      </c>
      <c r="C10" s="20" t="s">
        <v>37</v>
      </c>
      <c r="D10" s="20" t="s">
        <v>38</v>
      </c>
      <c r="E10" s="14" t="s">
        <v>26</v>
      </c>
      <c r="F10" s="14">
        <v>13.0</v>
      </c>
      <c r="G10" s="11" t="s">
        <v>12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16</v>
      </c>
      <c r="B11" s="25" t="s">
        <v>39</v>
      </c>
      <c r="C11" s="20" t="s">
        <v>40</v>
      </c>
      <c r="D11" s="20" t="s">
        <v>41</v>
      </c>
      <c r="E11" s="26" t="s">
        <v>26</v>
      </c>
      <c r="F11" s="15">
        <v>13.0</v>
      </c>
      <c r="G11" s="11" t="s">
        <v>12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42</v>
      </c>
      <c r="C12" s="23" t="s">
        <v>43</v>
      </c>
      <c r="D12" s="9" t="s">
        <v>44</v>
      </c>
      <c r="E12" s="14" t="s">
        <v>45</v>
      </c>
      <c r="F12" s="14">
        <v>8.0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16</v>
      </c>
      <c r="B13" s="25" t="s">
        <v>46</v>
      </c>
      <c r="C13" s="19" t="s">
        <v>47</v>
      </c>
      <c r="D13" s="20" t="s">
        <v>48</v>
      </c>
      <c r="E13" s="14" t="s">
        <v>45</v>
      </c>
      <c r="F13" s="14">
        <v>5.0</v>
      </c>
      <c r="G13" s="11" t="s">
        <v>49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G1:G13"/>
      <sortCondition descending="1" ref="E1:E13"/>
      <sortCondition descending="1" ref="A1:A13"/>
    </sortState>
  </autoFilter>
  <customSheetViews>
    <customSheetView guid="{462E13B2-5BFF-4BAB-BE0A-62DEC05347BB}" filter="1" showAutoFilter="1">
      <autoFilter ref="$A$1:$F$55"/>
    </customSheetView>
    <customSheetView guid="{E0DEB60A-D881-4077-ABFC-A43A34CC0805}" filter="1" showAutoFilter="1">
      <autoFilter ref="$A$1:$F$55"/>
    </customSheetView>
    <customSheetView guid="{172621F3-5084-48BF-9C8C-AA17A6EA8CE3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1606B8D6-CB27-465D-9FC9-A35118B5850B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8A7F90FE-33AB-4990-A471-04B883956604}" filter="1" showAutoFilter="1">
      <autoFilter ref="$A$1:$F$55"/>
    </customSheetView>
    <customSheetView guid="{6CC350A5-1C24-40B5-A524-A25AEEDE2B77}" filter="1" showAutoFilter="1">
      <autoFilter ref="$A$1:$F$55"/>
    </customSheetView>
    <customSheetView guid="{5F94E79D-DB8C-46A2-A15F-BEE1210890EB}" filter="1" showAutoFilter="1">
      <autoFilter ref="$A$1:$F$55"/>
    </customSheetView>
    <customSheetView guid="{4B4F879C-60C3-43DB-93D2-5B758EEF1AA1}" filter="1" showAutoFilter="1">
      <autoFilter ref="$A$1:$F$55"/>
    </customSheetView>
    <customSheetView guid="{9664DD5B-FAC4-4D2C-94E6-08384EC55B39}" filter="1" showAutoFilter="1">
      <autoFilter ref="$A$1:$F$55"/>
    </customSheetView>
    <customSheetView guid="{E6D20136-139A-4EF7-81F9-FAD0D3C12999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7826258F-015F-43D0-8456-FFC9592DFCCA}" filter="1" showAutoFilter="1">
      <autoFilter ref="$A$1:$F$55"/>
    </customSheetView>
    <customSheetView guid="{4CD4D87D-66EA-4375-91A7-97ED4FFE3B06}" filter="1" showAutoFilter="1">
      <autoFilter ref="$A$1:$F$55"/>
    </customSheetView>
    <customSheetView guid="{FBB5B8EF-7F97-42EC-A529-90EF3D2B9213}" filter="1" showAutoFilter="1">
      <autoFilter ref="$A$1:$F$55"/>
    </customSheetView>
    <customSheetView guid="{6576EB8C-02FD-44E2-BBFB-0C4B3411A7A3}" filter="1" showAutoFilter="1">
      <autoFilter ref="$A$1:$F$55"/>
    </customSheetView>
    <customSheetView guid="{F15F9854-1F7E-4338-BF98-2F93832C9A0B}" filter="1" showAutoFilter="1">
      <autoFilter ref="$A$1:$F$55"/>
    </customSheetView>
    <customSheetView guid="{1135D80B-78BF-49DD-86C6-0874D85E08D7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Sprint"")"),"#REF!")</f>
        <v>#REF!</v>
      </c>
      <c r="B2" s="45"/>
      <c r="C2" s="9">
        <v>10.0</v>
      </c>
      <c r="D2" s="23"/>
      <c r="E2" s="46"/>
      <c r="F2" s="15"/>
      <c r="G2" s="14"/>
      <c r="I2" s="47" t="s">
        <v>51</v>
      </c>
      <c r="J2" s="48" t="s">
        <v>12</v>
      </c>
      <c r="K2" s="48" t="s">
        <v>49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/>
      <c r="B3" s="45"/>
      <c r="C3" s="49"/>
      <c r="D3" s="23"/>
      <c r="E3" s="46"/>
      <c r="F3" s="15"/>
      <c r="G3" s="14"/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/>
      <c r="B4" s="45"/>
      <c r="C4" s="49"/>
      <c r="D4" s="23"/>
      <c r="E4" s="46"/>
      <c r="F4" s="15"/>
      <c r="G4" s="14"/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/>
      <c r="B5" s="45"/>
      <c r="C5" s="49"/>
      <c r="D5" s="23"/>
      <c r="E5" s="46"/>
      <c r="F5" s="15"/>
      <c r="G5" s="14"/>
      <c r="I5" s="53" t="s">
        <v>54</v>
      </c>
      <c r="J5" s="48">
        <v>0.0</v>
      </c>
      <c r="K5" s="48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/>
      <c r="B6" s="45"/>
      <c r="C6" s="49"/>
      <c r="D6" s="23"/>
      <c r="E6" s="46"/>
      <c r="F6" s="15"/>
      <c r="G6" s="14"/>
      <c r="I6" s="53" t="s">
        <v>55</v>
      </c>
      <c r="J6" s="54">
        <f>sumifs(estimate,sprint,J$2)</f>
        <v>115</v>
      </c>
      <c r="K6" s="54">
        <f>sumifs(estimate,sprint,K$2)</f>
        <v>5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/>
      <c r="B7" s="45"/>
      <c r="C7" s="49"/>
      <c r="D7" s="23"/>
      <c r="E7" s="46"/>
      <c r="F7" s="15"/>
      <c r="G7" s="14"/>
      <c r="I7" s="53" t="s">
        <v>56</v>
      </c>
      <c r="J7" s="54">
        <f>4*countifs(sprint,J2,value,"$$$$")+3*countifs(sprint,J2,value,"$$$")+2*countifs(sprint,J2,value,"$$")+countifs(sprint,J2,value,"$")</f>
        <v>25</v>
      </c>
      <c r="K7" s="54">
        <f>4*countifs(sprint,K2,value,"$$$$")+3*countifs(sprint,K2,value,"$$$")+2*countifs(sprint,K2,value,"$$")+countifs(sprint,K2,value,"$")</f>
        <v>1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/>
      <c r="B8" s="45"/>
      <c r="C8" s="49"/>
      <c r="D8" s="23"/>
      <c r="E8" s="46"/>
      <c r="F8" s="15"/>
      <c r="G8" s="1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9"/>
      <c r="D9" s="23"/>
      <c r="E9" s="46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